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byv\Dropbox\Oficina\Coparticipación\1 Transferencias\Detalles transferencias\2026\"/>
    </mc:Choice>
  </mc:AlternateContent>
  <xr:revisionPtr revIDLastSave="0" documentId="13_ncr:1_{49098F1A-7221-4837-BCED-58743CA00CE0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01-04" sheetId="154" r:id="rId1"/>
    <sheet name="08-04" sheetId="155" r:id="rId2"/>
    <sheet name="15-04" sheetId="156" r:id="rId3"/>
    <sheet name="23-04" sheetId="157" r:id="rId4"/>
    <sheet name="Total Trimestre" sheetId="79" r:id="rId5"/>
    <sheet name="Total Acumulado 2026" sheetId="80" r:id="rId6"/>
  </sheets>
  <externalReferences>
    <externalReference r:id="rId7"/>
    <externalReference r:id="rId8"/>
  </externalReferences>
  <definedNames>
    <definedName name="____F">#N/A</definedName>
    <definedName name="____R">#N/A</definedName>
    <definedName name="___F">#N/A</definedName>
    <definedName name="___R">#N/A</definedName>
    <definedName name="__F">#N/A</definedName>
    <definedName name="__R">#N/A</definedName>
    <definedName name="_F">#N/A</definedName>
    <definedName name="_R">#N/A</definedName>
    <definedName name="A">#N/A</definedName>
    <definedName name="B">#N/A</definedName>
    <definedName name="COPA">#N/A</definedName>
    <definedName name="D">#N/A</definedName>
    <definedName name="E">#N/A</definedName>
    <definedName name="Excel_BuiltIn_Print_Titles_1_1">[1]ISSyS!#REF!</definedName>
    <definedName name="G">#N/A</definedName>
    <definedName name="H">#N/A</definedName>
    <definedName name="J">#N/A</definedName>
    <definedName name="K">#N/A</definedName>
    <definedName name="L_">#N/A</definedName>
    <definedName name="M">#N/A</definedName>
    <definedName name="N">#N/A</definedName>
    <definedName name="O">#N/A</definedName>
    <definedName name="P">#N/A</definedName>
    <definedName name="Q">#N/A</definedName>
    <definedName name="S">#N/A</definedName>
    <definedName name="T">#N/A</definedName>
    <definedName name="U">#N/A</definedName>
    <definedName name="V">#N/A</definedName>
    <definedName name="W">#N/A</definedName>
    <definedName name="X">#N/A</definedName>
    <definedName name="Y">#N/A</definedName>
    <definedName name="Z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6" i="79" l="1"/>
  <c r="J56" i="79"/>
  <c r="I56" i="79"/>
  <c r="H56" i="79"/>
  <c r="G56" i="79"/>
  <c r="F56" i="79"/>
  <c r="E56" i="79"/>
  <c r="D56" i="79"/>
  <c r="C56" i="79"/>
  <c r="B56" i="79"/>
  <c r="J53" i="79"/>
  <c r="I53" i="79"/>
  <c r="H53" i="79"/>
  <c r="G53" i="79"/>
  <c r="F53" i="79"/>
  <c r="E53" i="79"/>
  <c r="D53" i="79"/>
  <c r="C53" i="79"/>
  <c r="B53" i="79"/>
  <c r="J52" i="79"/>
  <c r="I52" i="79"/>
  <c r="H52" i="79"/>
  <c r="G52" i="79"/>
  <c r="F52" i="79"/>
  <c r="E52" i="79"/>
  <c r="D52" i="79"/>
  <c r="C52" i="79"/>
  <c r="B52" i="79"/>
  <c r="J51" i="79"/>
  <c r="I51" i="79"/>
  <c r="H51" i="79"/>
  <c r="G51" i="79"/>
  <c r="F51" i="79"/>
  <c r="E51" i="79"/>
  <c r="D51" i="79"/>
  <c r="C51" i="79"/>
  <c r="B51" i="79"/>
  <c r="J50" i="79"/>
  <c r="I50" i="79"/>
  <c r="H50" i="79"/>
  <c r="G50" i="79"/>
  <c r="F50" i="79"/>
  <c r="E50" i="79"/>
  <c r="D50" i="79"/>
  <c r="C50" i="79"/>
  <c r="B50" i="79"/>
  <c r="J49" i="79"/>
  <c r="I49" i="79"/>
  <c r="H49" i="79"/>
  <c r="G49" i="79"/>
  <c r="F49" i="79"/>
  <c r="E49" i="79"/>
  <c r="D49" i="79"/>
  <c r="C49" i="79"/>
  <c r="B49" i="79"/>
  <c r="J48" i="79"/>
  <c r="I48" i="79"/>
  <c r="H48" i="79"/>
  <c r="G48" i="79"/>
  <c r="F48" i="79"/>
  <c r="E48" i="79"/>
  <c r="D48" i="79"/>
  <c r="C48" i="79"/>
  <c r="B48" i="79"/>
  <c r="J47" i="79"/>
  <c r="I47" i="79"/>
  <c r="H47" i="79"/>
  <c r="G47" i="79"/>
  <c r="F47" i="79"/>
  <c r="E47" i="79"/>
  <c r="D47" i="79"/>
  <c r="C47" i="79"/>
  <c r="B47" i="79"/>
  <c r="J46" i="79"/>
  <c r="I46" i="79"/>
  <c r="H46" i="79"/>
  <c r="G46" i="79"/>
  <c r="F46" i="79"/>
  <c r="E46" i="79"/>
  <c r="D46" i="79"/>
  <c r="C46" i="79"/>
  <c r="B46" i="79"/>
  <c r="J45" i="79"/>
  <c r="I45" i="79"/>
  <c r="H45" i="79"/>
  <c r="G45" i="79"/>
  <c r="F45" i="79"/>
  <c r="E45" i="79"/>
  <c r="D45" i="79"/>
  <c r="C45" i="79"/>
  <c r="B45" i="79"/>
  <c r="J44" i="79"/>
  <c r="I44" i="79"/>
  <c r="H44" i="79"/>
  <c r="G44" i="79"/>
  <c r="F44" i="79"/>
  <c r="E44" i="79"/>
  <c r="D44" i="79"/>
  <c r="C44" i="79"/>
  <c r="B44" i="79"/>
  <c r="J43" i="79"/>
  <c r="I43" i="79"/>
  <c r="H43" i="79"/>
  <c r="G43" i="79"/>
  <c r="F43" i="79"/>
  <c r="E43" i="79"/>
  <c r="D43" i="79"/>
  <c r="C43" i="79"/>
  <c r="B43" i="79"/>
  <c r="J42" i="79"/>
  <c r="I42" i="79"/>
  <c r="H42" i="79"/>
  <c r="G42" i="79"/>
  <c r="F42" i="79"/>
  <c r="E42" i="79"/>
  <c r="D42" i="79"/>
  <c r="C42" i="79"/>
  <c r="B42" i="79"/>
  <c r="J41" i="79"/>
  <c r="I41" i="79"/>
  <c r="H41" i="79"/>
  <c r="G41" i="79"/>
  <c r="F41" i="79"/>
  <c r="E41" i="79"/>
  <c r="D41" i="79"/>
  <c r="C41" i="79"/>
  <c r="B41" i="79"/>
  <c r="J40" i="79"/>
  <c r="I40" i="79"/>
  <c r="H40" i="79"/>
  <c r="G40" i="79"/>
  <c r="F40" i="79"/>
  <c r="E40" i="79"/>
  <c r="D40" i="79"/>
  <c r="C40" i="79"/>
  <c r="B40" i="79"/>
  <c r="J39" i="79"/>
  <c r="I39" i="79"/>
  <c r="H39" i="79"/>
  <c r="G39" i="79"/>
  <c r="F39" i="79"/>
  <c r="E39" i="79"/>
  <c r="D39" i="79"/>
  <c r="C39" i="79"/>
  <c r="B39" i="79"/>
  <c r="J38" i="79"/>
  <c r="I38" i="79"/>
  <c r="H38" i="79"/>
  <c r="G38" i="79"/>
  <c r="F38" i="79"/>
  <c r="E38" i="79"/>
  <c r="D38" i="79"/>
  <c r="C38" i="79"/>
  <c r="B38" i="79"/>
  <c r="J37" i="79"/>
  <c r="I37" i="79"/>
  <c r="H37" i="79"/>
  <c r="G37" i="79"/>
  <c r="F37" i="79"/>
  <c r="E37" i="79"/>
  <c r="D37" i="79"/>
  <c r="C37" i="79"/>
  <c r="B37" i="79"/>
  <c r="J36" i="79"/>
  <c r="I36" i="79"/>
  <c r="H36" i="79"/>
  <c r="G36" i="79"/>
  <c r="F36" i="79"/>
  <c r="E36" i="79"/>
  <c r="D36" i="79"/>
  <c r="C36" i="79"/>
  <c r="B36" i="79"/>
  <c r="J35" i="79"/>
  <c r="I35" i="79"/>
  <c r="H35" i="79"/>
  <c r="G35" i="79"/>
  <c r="F35" i="79"/>
  <c r="E35" i="79"/>
  <c r="D35" i="79"/>
  <c r="C35" i="79"/>
  <c r="B35" i="79"/>
  <c r="J34" i="79"/>
  <c r="I34" i="79"/>
  <c r="H34" i="79"/>
  <c r="G34" i="79"/>
  <c r="F34" i="79"/>
  <c r="E34" i="79"/>
  <c r="D34" i="79"/>
  <c r="C34" i="79"/>
  <c r="B34" i="79"/>
  <c r="J33" i="79"/>
  <c r="I33" i="79"/>
  <c r="H33" i="79"/>
  <c r="G33" i="79"/>
  <c r="F33" i="79"/>
  <c r="E33" i="79"/>
  <c r="D33" i="79"/>
  <c r="C33" i="79"/>
  <c r="B33" i="79"/>
  <c r="J32" i="79"/>
  <c r="I32" i="79"/>
  <c r="H32" i="79"/>
  <c r="G32" i="79"/>
  <c r="F32" i="79"/>
  <c r="E32" i="79"/>
  <c r="D32" i="79"/>
  <c r="C32" i="79"/>
  <c r="B32" i="79"/>
  <c r="J31" i="79"/>
  <c r="I31" i="79"/>
  <c r="H31" i="79"/>
  <c r="G31" i="79"/>
  <c r="F31" i="79"/>
  <c r="E31" i="79"/>
  <c r="D31" i="79"/>
  <c r="C31" i="79"/>
  <c r="B31" i="79"/>
  <c r="J30" i="79"/>
  <c r="I30" i="79"/>
  <c r="H30" i="79"/>
  <c r="G30" i="79"/>
  <c r="F30" i="79"/>
  <c r="E30" i="79"/>
  <c r="D30" i="79"/>
  <c r="C30" i="79"/>
  <c r="B30" i="79"/>
  <c r="J29" i="79"/>
  <c r="I29" i="79"/>
  <c r="H29" i="79"/>
  <c r="G29" i="79"/>
  <c r="F29" i="79"/>
  <c r="E29" i="79"/>
  <c r="D29" i="79"/>
  <c r="C29" i="79"/>
  <c r="B29" i="79"/>
  <c r="J28" i="79"/>
  <c r="I28" i="79"/>
  <c r="H28" i="79"/>
  <c r="G28" i="79"/>
  <c r="F28" i="79"/>
  <c r="E28" i="79"/>
  <c r="D28" i="79"/>
  <c r="C28" i="79"/>
  <c r="B28" i="79"/>
  <c r="J27" i="79"/>
  <c r="I27" i="79"/>
  <c r="H27" i="79"/>
  <c r="G27" i="79"/>
  <c r="F27" i="79"/>
  <c r="E27" i="79"/>
  <c r="D27" i="79"/>
  <c r="C27" i="79"/>
  <c r="B27" i="79"/>
  <c r="J26" i="79"/>
  <c r="I26" i="79"/>
  <c r="H26" i="79"/>
  <c r="G26" i="79"/>
  <c r="F26" i="79"/>
  <c r="E26" i="79"/>
  <c r="D26" i="79"/>
  <c r="C26" i="79"/>
  <c r="B26" i="79"/>
  <c r="J25" i="79"/>
  <c r="I25" i="79"/>
  <c r="H25" i="79"/>
  <c r="G25" i="79"/>
  <c r="F25" i="79"/>
  <c r="E25" i="79"/>
  <c r="D25" i="79"/>
  <c r="C25" i="79"/>
  <c r="B25" i="79"/>
  <c r="J24" i="79"/>
  <c r="I24" i="79"/>
  <c r="H24" i="79"/>
  <c r="G24" i="79"/>
  <c r="F24" i="79"/>
  <c r="E24" i="79"/>
  <c r="D24" i="79"/>
  <c r="C24" i="79"/>
  <c r="B24" i="79"/>
  <c r="J23" i="79"/>
  <c r="I23" i="79"/>
  <c r="H23" i="79"/>
  <c r="G23" i="79"/>
  <c r="F23" i="79"/>
  <c r="E23" i="79"/>
  <c r="D23" i="79"/>
  <c r="C23" i="79"/>
  <c r="B23" i="79"/>
  <c r="J22" i="79"/>
  <c r="I22" i="79"/>
  <c r="H22" i="79"/>
  <c r="G22" i="79"/>
  <c r="F22" i="79"/>
  <c r="E22" i="79"/>
  <c r="D22" i="79"/>
  <c r="C22" i="79"/>
  <c r="B22" i="79"/>
  <c r="J21" i="79"/>
  <c r="I21" i="79"/>
  <c r="H21" i="79"/>
  <c r="G21" i="79"/>
  <c r="F21" i="79"/>
  <c r="E21" i="79"/>
  <c r="D21" i="79"/>
  <c r="C21" i="79"/>
  <c r="B21" i="79"/>
  <c r="J20" i="79"/>
  <c r="I20" i="79"/>
  <c r="H20" i="79"/>
  <c r="G20" i="79"/>
  <c r="F20" i="79"/>
  <c r="E20" i="79"/>
  <c r="D20" i="79"/>
  <c r="C20" i="79"/>
  <c r="B20" i="79"/>
  <c r="J19" i="79"/>
  <c r="I19" i="79"/>
  <c r="H19" i="79"/>
  <c r="G19" i="79"/>
  <c r="F19" i="79"/>
  <c r="E19" i="79"/>
  <c r="D19" i="79"/>
  <c r="C19" i="79"/>
  <c r="B19" i="79"/>
  <c r="J18" i="79"/>
  <c r="I18" i="79"/>
  <c r="H18" i="79"/>
  <c r="G18" i="79"/>
  <c r="F18" i="79"/>
  <c r="E18" i="79"/>
  <c r="D18" i="79"/>
  <c r="C18" i="79"/>
  <c r="B18" i="79"/>
  <c r="J17" i="79"/>
  <c r="I17" i="79"/>
  <c r="H17" i="79"/>
  <c r="G17" i="79"/>
  <c r="F17" i="79"/>
  <c r="E17" i="79"/>
  <c r="D17" i="79"/>
  <c r="C17" i="79"/>
  <c r="B17" i="79"/>
  <c r="J16" i="79"/>
  <c r="I16" i="79"/>
  <c r="H16" i="79"/>
  <c r="G16" i="79"/>
  <c r="F16" i="79"/>
  <c r="E16" i="79"/>
  <c r="D16" i="79"/>
  <c r="C16" i="79"/>
  <c r="B16" i="79"/>
  <c r="J15" i="79"/>
  <c r="I15" i="79"/>
  <c r="H15" i="79"/>
  <c r="G15" i="79"/>
  <c r="F15" i="79"/>
  <c r="E15" i="79"/>
  <c r="D15" i="79"/>
  <c r="C15" i="79"/>
  <c r="B15" i="79"/>
  <c r="J14" i="79"/>
  <c r="I14" i="79"/>
  <c r="H14" i="79"/>
  <c r="G14" i="79"/>
  <c r="F14" i="79"/>
  <c r="E14" i="79"/>
  <c r="D14" i="79"/>
  <c r="C14" i="79"/>
  <c r="B14" i="79"/>
  <c r="J13" i="79"/>
  <c r="I13" i="79"/>
  <c r="H13" i="79"/>
  <c r="G13" i="79"/>
  <c r="F13" i="79"/>
  <c r="E13" i="79"/>
  <c r="D13" i="79"/>
  <c r="C13" i="79"/>
  <c r="B13" i="79"/>
  <c r="J12" i="79"/>
  <c r="I12" i="79"/>
  <c r="H12" i="79"/>
  <c r="G12" i="79"/>
  <c r="F12" i="79"/>
  <c r="E12" i="79"/>
  <c r="D12" i="79"/>
  <c r="C12" i="79"/>
  <c r="B12" i="79"/>
  <c r="J11" i="79"/>
  <c r="I11" i="79"/>
  <c r="H11" i="79"/>
  <c r="G11" i="79"/>
  <c r="F11" i="79"/>
  <c r="E11" i="79"/>
  <c r="D11" i="79"/>
  <c r="C11" i="79"/>
  <c r="B11" i="79"/>
  <c r="J10" i="79"/>
  <c r="I10" i="79"/>
  <c r="H10" i="79"/>
  <c r="G10" i="79"/>
  <c r="F10" i="79"/>
  <c r="E10" i="79"/>
  <c r="D10" i="79"/>
  <c r="C10" i="79"/>
  <c r="B10" i="79"/>
  <c r="J9" i="79"/>
  <c r="I9" i="79"/>
  <c r="H9" i="79"/>
  <c r="G9" i="79"/>
  <c r="F9" i="79"/>
  <c r="E9" i="79"/>
  <c r="D9" i="79"/>
  <c r="C9" i="79"/>
  <c r="B9" i="79"/>
  <c r="J8" i="79"/>
  <c r="I8" i="79"/>
  <c r="H8" i="79"/>
  <c r="G8" i="79"/>
  <c r="F8" i="79"/>
  <c r="E8" i="79"/>
  <c r="D8" i="79"/>
  <c r="C8" i="79"/>
  <c r="B8" i="79"/>
  <c r="J7" i="79"/>
  <c r="I7" i="79"/>
  <c r="H7" i="79"/>
  <c r="G7" i="79"/>
  <c r="F7" i="79"/>
  <c r="E7" i="79"/>
  <c r="D7" i="79"/>
  <c r="C7" i="79"/>
  <c r="B7" i="79"/>
  <c r="J53" i="80" l="1"/>
  <c r="I53" i="80"/>
  <c r="H53" i="80"/>
  <c r="G53" i="80"/>
  <c r="F53" i="80"/>
  <c r="E53" i="80"/>
  <c r="D53" i="80"/>
  <c r="C53" i="80"/>
  <c r="B53" i="80"/>
  <c r="J52" i="80"/>
  <c r="I52" i="80"/>
  <c r="H52" i="80"/>
  <c r="G52" i="80"/>
  <c r="F52" i="80"/>
  <c r="E52" i="80"/>
  <c r="D52" i="80"/>
  <c r="C52" i="80"/>
  <c r="B52" i="80"/>
  <c r="J51" i="80"/>
  <c r="I51" i="80"/>
  <c r="H51" i="80"/>
  <c r="G51" i="80"/>
  <c r="F51" i="80"/>
  <c r="E51" i="80"/>
  <c r="D51" i="80"/>
  <c r="C51" i="80"/>
  <c r="B51" i="80"/>
  <c r="J50" i="80"/>
  <c r="I50" i="80"/>
  <c r="H50" i="80"/>
  <c r="G50" i="80"/>
  <c r="F50" i="80"/>
  <c r="E50" i="80"/>
  <c r="D50" i="80"/>
  <c r="C50" i="80"/>
  <c r="B50" i="80"/>
  <c r="J49" i="80"/>
  <c r="I49" i="80"/>
  <c r="H49" i="80"/>
  <c r="G49" i="80"/>
  <c r="F49" i="80"/>
  <c r="E49" i="80"/>
  <c r="D49" i="80"/>
  <c r="C49" i="80"/>
  <c r="B49" i="80"/>
  <c r="J48" i="80"/>
  <c r="I48" i="80"/>
  <c r="H48" i="80"/>
  <c r="G48" i="80"/>
  <c r="F48" i="80"/>
  <c r="E48" i="80"/>
  <c r="D48" i="80"/>
  <c r="C48" i="80"/>
  <c r="B48" i="80"/>
  <c r="J47" i="80"/>
  <c r="I47" i="80"/>
  <c r="H47" i="80"/>
  <c r="G47" i="80"/>
  <c r="F47" i="80"/>
  <c r="E47" i="80"/>
  <c r="D47" i="80"/>
  <c r="C47" i="80"/>
  <c r="B47" i="80"/>
  <c r="J46" i="80"/>
  <c r="I46" i="80"/>
  <c r="H46" i="80"/>
  <c r="G46" i="80"/>
  <c r="F46" i="80"/>
  <c r="E46" i="80"/>
  <c r="D46" i="80"/>
  <c r="C46" i="80"/>
  <c r="B46" i="80"/>
  <c r="J45" i="80"/>
  <c r="I45" i="80"/>
  <c r="H45" i="80"/>
  <c r="G45" i="80"/>
  <c r="F45" i="80"/>
  <c r="E45" i="80"/>
  <c r="D45" i="80"/>
  <c r="C45" i="80"/>
  <c r="B45" i="80"/>
  <c r="J44" i="80"/>
  <c r="I44" i="80"/>
  <c r="H44" i="80"/>
  <c r="G44" i="80"/>
  <c r="F44" i="80"/>
  <c r="E44" i="80"/>
  <c r="D44" i="80"/>
  <c r="C44" i="80"/>
  <c r="B44" i="80"/>
  <c r="J43" i="80"/>
  <c r="I43" i="80"/>
  <c r="H43" i="80"/>
  <c r="G43" i="80"/>
  <c r="F43" i="80"/>
  <c r="E43" i="80"/>
  <c r="D43" i="80"/>
  <c r="C43" i="80"/>
  <c r="B43" i="80"/>
  <c r="J42" i="80"/>
  <c r="I42" i="80"/>
  <c r="H42" i="80"/>
  <c r="G42" i="80"/>
  <c r="F42" i="80"/>
  <c r="E42" i="80"/>
  <c r="D42" i="80"/>
  <c r="C42" i="80"/>
  <c r="B42" i="80"/>
  <c r="J41" i="80"/>
  <c r="I41" i="80"/>
  <c r="H41" i="80"/>
  <c r="G41" i="80"/>
  <c r="F41" i="80"/>
  <c r="E41" i="80"/>
  <c r="D41" i="80"/>
  <c r="C41" i="80"/>
  <c r="B41" i="80"/>
  <c r="J40" i="80"/>
  <c r="I40" i="80"/>
  <c r="H40" i="80"/>
  <c r="G40" i="80"/>
  <c r="F40" i="80"/>
  <c r="E40" i="80"/>
  <c r="D40" i="80"/>
  <c r="C40" i="80"/>
  <c r="B40" i="80"/>
  <c r="J39" i="80"/>
  <c r="I39" i="80"/>
  <c r="H39" i="80"/>
  <c r="G39" i="80"/>
  <c r="F39" i="80"/>
  <c r="E39" i="80"/>
  <c r="D39" i="80"/>
  <c r="C39" i="80"/>
  <c r="B39" i="80"/>
  <c r="J38" i="80"/>
  <c r="I38" i="80"/>
  <c r="H38" i="80"/>
  <c r="G38" i="80"/>
  <c r="F38" i="80"/>
  <c r="E38" i="80"/>
  <c r="D38" i="80"/>
  <c r="C38" i="80"/>
  <c r="B38" i="80"/>
  <c r="J37" i="80"/>
  <c r="I37" i="80"/>
  <c r="H37" i="80"/>
  <c r="G37" i="80"/>
  <c r="F37" i="80"/>
  <c r="E37" i="80"/>
  <c r="D37" i="80"/>
  <c r="C37" i="80"/>
  <c r="B37" i="80"/>
  <c r="J36" i="80"/>
  <c r="I36" i="80"/>
  <c r="H36" i="80"/>
  <c r="G36" i="80"/>
  <c r="F36" i="80"/>
  <c r="E36" i="80"/>
  <c r="D36" i="80"/>
  <c r="C36" i="80"/>
  <c r="B36" i="80"/>
  <c r="J35" i="80"/>
  <c r="I35" i="80"/>
  <c r="H35" i="80"/>
  <c r="G35" i="80"/>
  <c r="F35" i="80"/>
  <c r="E35" i="80"/>
  <c r="D35" i="80"/>
  <c r="C35" i="80"/>
  <c r="B35" i="80"/>
  <c r="J34" i="80"/>
  <c r="I34" i="80"/>
  <c r="H34" i="80"/>
  <c r="G34" i="80"/>
  <c r="F34" i="80"/>
  <c r="E34" i="80"/>
  <c r="D34" i="80"/>
  <c r="C34" i="80"/>
  <c r="B34" i="80"/>
  <c r="J33" i="80"/>
  <c r="I33" i="80"/>
  <c r="H33" i="80"/>
  <c r="G33" i="80"/>
  <c r="F33" i="80"/>
  <c r="E33" i="80"/>
  <c r="D33" i="80"/>
  <c r="C33" i="80"/>
  <c r="B33" i="80"/>
  <c r="J32" i="80"/>
  <c r="I32" i="80"/>
  <c r="H32" i="80"/>
  <c r="G32" i="80"/>
  <c r="F32" i="80"/>
  <c r="E32" i="80"/>
  <c r="D32" i="80"/>
  <c r="C32" i="80"/>
  <c r="B32" i="80"/>
  <c r="J31" i="80"/>
  <c r="I31" i="80"/>
  <c r="H31" i="80"/>
  <c r="G31" i="80"/>
  <c r="F31" i="80"/>
  <c r="E31" i="80"/>
  <c r="D31" i="80"/>
  <c r="C31" i="80"/>
  <c r="B31" i="80"/>
  <c r="J30" i="80"/>
  <c r="I30" i="80"/>
  <c r="H30" i="80"/>
  <c r="G30" i="80"/>
  <c r="F30" i="80"/>
  <c r="E30" i="80"/>
  <c r="D30" i="80"/>
  <c r="C30" i="80"/>
  <c r="B30" i="80"/>
  <c r="J29" i="80"/>
  <c r="I29" i="80"/>
  <c r="H29" i="80"/>
  <c r="G29" i="80"/>
  <c r="F29" i="80"/>
  <c r="E29" i="80"/>
  <c r="D29" i="80"/>
  <c r="C29" i="80"/>
  <c r="B29" i="80"/>
  <c r="J28" i="80"/>
  <c r="I28" i="80"/>
  <c r="H28" i="80"/>
  <c r="G28" i="80"/>
  <c r="F28" i="80"/>
  <c r="E28" i="80"/>
  <c r="D28" i="80"/>
  <c r="C28" i="80"/>
  <c r="B28" i="80"/>
  <c r="J27" i="80"/>
  <c r="I27" i="80"/>
  <c r="H27" i="80"/>
  <c r="G27" i="80"/>
  <c r="F27" i="80"/>
  <c r="E27" i="80"/>
  <c r="D27" i="80"/>
  <c r="C27" i="80"/>
  <c r="B27" i="80"/>
  <c r="J26" i="80"/>
  <c r="I26" i="80"/>
  <c r="H26" i="80"/>
  <c r="G26" i="80"/>
  <c r="F26" i="80"/>
  <c r="E26" i="80"/>
  <c r="D26" i="80"/>
  <c r="C26" i="80"/>
  <c r="B26" i="80"/>
  <c r="J25" i="80"/>
  <c r="I25" i="80"/>
  <c r="H25" i="80"/>
  <c r="G25" i="80"/>
  <c r="F25" i="80"/>
  <c r="E25" i="80"/>
  <c r="D25" i="80"/>
  <c r="C25" i="80"/>
  <c r="B25" i="80"/>
  <c r="J24" i="80"/>
  <c r="I24" i="80"/>
  <c r="H24" i="80"/>
  <c r="G24" i="80"/>
  <c r="F24" i="80"/>
  <c r="E24" i="80"/>
  <c r="D24" i="80"/>
  <c r="C24" i="80"/>
  <c r="B24" i="80"/>
  <c r="J23" i="80"/>
  <c r="I23" i="80"/>
  <c r="H23" i="80"/>
  <c r="G23" i="80"/>
  <c r="F23" i="80"/>
  <c r="E23" i="80"/>
  <c r="D23" i="80"/>
  <c r="C23" i="80"/>
  <c r="B23" i="80"/>
  <c r="J22" i="80"/>
  <c r="I22" i="80"/>
  <c r="H22" i="80"/>
  <c r="G22" i="80"/>
  <c r="F22" i="80"/>
  <c r="E22" i="80"/>
  <c r="D22" i="80"/>
  <c r="C22" i="80"/>
  <c r="B22" i="80"/>
  <c r="J21" i="80"/>
  <c r="I21" i="80"/>
  <c r="H21" i="80"/>
  <c r="G21" i="80"/>
  <c r="F21" i="80"/>
  <c r="E21" i="80"/>
  <c r="D21" i="80"/>
  <c r="C21" i="80"/>
  <c r="B21" i="80"/>
  <c r="J20" i="80"/>
  <c r="I20" i="80"/>
  <c r="H20" i="80"/>
  <c r="G20" i="80"/>
  <c r="F20" i="80"/>
  <c r="E20" i="80"/>
  <c r="D20" i="80"/>
  <c r="C20" i="80"/>
  <c r="B20" i="80"/>
  <c r="J19" i="80"/>
  <c r="I19" i="80"/>
  <c r="H19" i="80"/>
  <c r="G19" i="80"/>
  <c r="F19" i="80"/>
  <c r="E19" i="80"/>
  <c r="D19" i="80"/>
  <c r="C19" i="80"/>
  <c r="B19" i="80"/>
  <c r="J18" i="80"/>
  <c r="I18" i="80"/>
  <c r="H18" i="80"/>
  <c r="G18" i="80"/>
  <c r="F18" i="80"/>
  <c r="E18" i="80"/>
  <c r="D18" i="80"/>
  <c r="C18" i="80"/>
  <c r="B18" i="80"/>
  <c r="J17" i="80"/>
  <c r="I17" i="80"/>
  <c r="H17" i="80"/>
  <c r="G17" i="80"/>
  <c r="F17" i="80"/>
  <c r="E17" i="80"/>
  <c r="D17" i="80"/>
  <c r="C17" i="80"/>
  <c r="B17" i="80"/>
  <c r="J16" i="80"/>
  <c r="I16" i="80"/>
  <c r="H16" i="80"/>
  <c r="G16" i="80"/>
  <c r="F16" i="80"/>
  <c r="E16" i="80"/>
  <c r="D16" i="80"/>
  <c r="C16" i="80"/>
  <c r="B16" i="80"/>
  <c r="J15" i="80"/>
  <c r="I15" i="80"/>
  <c r="H15" i="80"/>
  <c r="G15" i="80"/>
  <c r="F15" i="80"/>
  <c r="E15" i="80"/>
  <c r="D15" i="80"/>
  <c r="C15" i="80"/>
  <c r="B15" i="80"/>
  <c r="J14" i="80"/>
  <c r="I14" i="80"/>
  <c r="H14" i="80"/>
  <c r="G14" i="80"/>
  <c r="F14" i="80"/>
  <c r="E14" i="80"/>
  <c r="D14" i="80"/>
  <c r="C14" i="80"/>
  <c r="B14" i="80"/>
  <c r="J13" i="80"/>
  <c r="I13" i="80"/>
  <c r="H13" i="80"/>
  <c r="G13" i="80"/>
  <c r="F13" i="80"/>
  <c r="E13" i="80"/>
  <c r="D13" i="80"/>
  <c r="C13" i="80"/>
  <c r="B13" i="80"/>
  <c r="J12" i="80"/>
  <c r="I12" i="80"/>
  <c r="H12" i="80"/>
  <c r="G12" i="80"/>
  <c r="F12" i="80"/>
  <c r="E12" i="80"/>
  <c r="D12" i="80"/>
  <c r="C12" i="80"/>
  <c r="B12" i="80"/>
  <c r="J11" i="80"/>
  <c r="I11" i="80"/>
  <c r="H11" i="80"/>
  <c r="G11" i="80"/>
  <c r="F11" i="80"/>
  <c r="E11" i="80"/>
  <c r="D11" i="80"/>
  <c r="C11" i="80"/>
  <c r="B11" i="80"/>
  <c r="J10" i="80"/>
  <c r="I10" i="80"/>
  <c r="H10" i="80"/>
  <c r="G10" i="80"/>
  <c r="F10" i="80"/>
  <c r="E10" i="80"/>
  <c r="D10" i="80"/>
  <c r="C10" i="80"/>
  <c r="B10" i="80"/>
  <c r="J9" i="80"/>
  <c r="I9" i="80"/>
  <c r="H9" i="80"/>
  <c r="G9" i="80"/>
  <c r="F9" i="80"/>
  <c r="E9" i="80"/>
  <c r="D9" i="80"/>
  <c r="C9" i="80"/>
  <c r="B9" i="80"/>
  <c r="J8" i="80"/>
  <c r="I8" i="80"/>
  <c r="H8" i="80"/>
  <c r="G8" i="80"/>
  <c r="F8" i="80"/>
  <c r="E8" i="80"/>
  <c r="D8" i="80"/>
  <c r="C8" i="80"/>
  <c r="B8" i="80"/>
  <c r="J7" i="80"/>
  <c r="I7" i="80"/>
  <c r="H7" i="80"/>
  <c r="G7" i="80"/>
  <c r="F7" i="80"/>
  <c r="E7" i="80"/>
  <c r="D7" i="80"/>
  <c r="C7" i="80"/>
  <c r="B7" i="80"/>
  <c r="I54" i="79" l="1"/>
  <c r="I57" i="79" s="1"/>
  <c r="F54" i="79"/>
  <c r="F57" i="79" s="1"/>
  <c r="F54" i="80"/>
  <c r="J54" i="79"/>
  <c r="J57" i="79" s="1"/>
  <c r="K8" i="80"/>
  <c r="K9" i="80"/>
  <c r="E54" i="79"/>
  <c r="E57" i="79" s="1"/>
  <c r="K34" i="80"/>
  <c r="K34" i="79"/>
  <c r="K52" i="80"/>
  <c r="K50" i="79"/>
  <c r="K18" i="79"/>
  <c r="K7" i="79"/>
  <c r="K10" i="80"/>
  <c r="K14" i="80"/>
  <c r="K18" i="80"/>
  <c r="K22" i="80"/>
  <c r="K26" i="80"/>
  <c r="K30" i="80"/>
  <c r="K38" i="80"/>
  <c r="K41" i="79"/>
  <c r="G54" i="80"/>
  <c r="K42" i="79"/>
  <c r="K43" i="79"/>
  <c r="K44" i="79"/>
  <c r="K45" i="79"/>
  <c r="K46" i="80"/>
  <c r="K47" i="79"/>
  <c r="K48" i="79"/>
  <c r="K49" i="79"/>
  <c r="K50" i="80"/>
  <c r="K51" i="79"/>
  <c r="K53" i="79"/>
  <c r="I54" i="80"/>
  <c r="H54" i="80"/>
  <c r="K13" i="79"/>
  <c r="K17" i="80"/>
  <c r="K17" i="79"/>
  <c r="K21" i="80"/>
  <c r="K21" i="79"/>
  <c r="K29" i="80"/>
  <c r="K29" i="79"/>
  <c r="K46" i="79"/>
  <c r="K30" i="79"/>
  <c r="K14" i="79"/>
  <c r="K15" i="79"/>
  <c r="K15" i="80"/>
  <c r="K19" i="79"/>
  <c r="K19" i="80"/>
  <c r="K23" i="79"/>
  <c r="K23" i="80"/>
  <c r="K27" i="79"/>
  <c r="K27" i="80"/>
  <c r="K28" i="79"/>
  <c r="K28" i="80"/>
  <c r="K32" i="79"/>
  <c r="K32" i="80"/>
  <c r="K36" i="79"/>
  <c r="K36" i="80"/>
  <c r="B54" i="79"/>
  <c r="B57" i="79" s="1"/>
  <c r="H54" i="79"/>
  <c r="H57" i="79" s="1"/>
  <c r="C54" i="79"/>
  <c r="C57" i="79" s="1"/>
  <c r="D54" i="79"/>
  <c r="D57" i="79" s="1"/>
  <c r="K7" i="80"/>
  <c r="K53" i="80"/>
  <c r="K51" i="80"/>
  <c r="K49" i="80"/>
  <c r="K48" i="80"/>
  <c r="K47" i="80"/>
  <c r="K45" i="80"/>
  <c r="K44" i="80"/>
  <c r="K43" i="80"/>
  <c r="K42" i="80"/>
  <c r="K41" i="80"/>
  <c r="K26" i="79"/>
  <c r="K10" i="79"/>
  <c r="K11" i="79"/>
  <c r="K11" i="80"/>
  <c r="K12" i="79"/>
  <c r="K16" i="79"/>
  <c r="K16" i="80"/>
  <c r="K20" i="79"/>
  <c r="K20" i="80"/>
  <c r="K24" i="79"/>
  <c r="K24" i="80"/>
  <c r="K25" i="80"/>
  <c r="K25" i="79"/>
  <c r="K31" i="79"/>
  <c r="K31" i="80"/>
  <c r="K33" i="80"/>
  <c r="K33" i="79"/>
  <c r="K35" i="79"/>
  <c r="K35" i="80"/>
  <c r="K37" i="80"/>
  <c r="K37" i="79"/>
  <c r="K39" i="79"/>
  <c r="K39" i="80"/>
  <c r="K40" i="79"/>
  <c r="K40" i="80"/>
  <c r="K52" i="79"/>
  <c r="G54" i="79"/>
  <c r="G57" i="79" s="1"/>
  <c r="K38" i="79"/>
  <c r="K22" i="79"/>
  <c r="K8" i="79"/>
  <c r="K9" i="79"/>
  <c r="D54" i="80" l="1"/>
  <c r="J54" i="80"/>
  <c r="B54" i="80"/>
  <c r="K54" i="79"/>
  <c r="K57" i="79" s="1"/>
  <c r="K13" i="80"/>
  <c r="C54" i="80"/>
  <c r="E54" i="80"/>
  <c r="K12" i="80"/>
  <c r="K54" i="80" l="1"/>
</calcChain>
</file>

<file path=xl/sharedStrings.xml><?xml version="1.0" encoding="utf-8"?>
<sst xmlns="http://schemas.openxmlformats.org/spreadsheetml/2006/main" count="398" uniqueCount="65">
  <si>
    <t>Municipios / Comunas</t>
  </si>
  <si>
    <t>Regalias Hidroeléctricas</t>
  </si>
  <si>
    <t xml:space="preserve">IIBB </t>
  </si>
  <si>
    <t>Bono Compensación Inc. A</t>
  </si>
  <si>
    <t>Bono Compensación Inc. B</t>
  </si>
  <si>
    <t>Total</t>
  </si>
  <si>
    <t xml:space="preserve">Bruto </t>
  </si>
  <si>
    <t>Regalías Petroleras</t>
  </si>
  <si>
    <t>Regalías Gasíferas</t>
  </si>
  <si>
    <t>Copar. Federal Impuestos LEY N°177</t>
  </si>
  <si>
    <t>Consenso Fiscal</t>
  </si>
  <si>
    <t>Punto I c)</t>
  </si>
  <si>
    <t>Punto II a)</t>
  </si>
  <si>
    <t>TOTALES</t>
  </si>
  <si>
    <t xml:space="preserve">Coparticipación a Municipio </t>
  </si>
  <si>
    <t xml:space="preserve">COMISION DE FOMENTO DE 28 DE JULIO  </t>
  </si>
  <si>
    <t xml:space="preserve">COMISION DE FOMENTO DE PTO. PIRAMIDES  </t>
  </si>
  <si>
    <t xml:space="preserve">COMUNA RURAL ALDEA APELEG  </t>
  </si>
  <si>
    <t xml:space="preserve">COMUNA RURAL ALDEA BELEIRO  </t>
  </si>
  <si>
    <t xml:space="preserve">COMUNA RURAL ALDEA EPULEF  </t>
  </si>
  <si>
    <t xml:space="preserve">COMUNA RURAL BUEN PASTO  </t>
  </si>
  <si>
    <t xml:space="preserve">COMUNA RURAL CARRENLEUFU  </t>
  </si>
  <si>
    <t xml:space="preserve">COMUNA RURAL CERRO CENTINELA  </t>
  </si>
  <si>
    <t xml:space="preserve">COMUNA RURAL COLAN CONHUE  </t>
  </si>
  <si>
    <t xml:space="preserve">COMUNA RURAL CUSHAMEN  </t>
  </si>
  <si>
    <t xml:space="preserve">COMUNA RURAL DIQUE F. AMEGHINO  </t>
  </si>
  <si>
    <t xml:space="preserve">COMUNA RURAL DR. ATILIO O. VIGLIONE  </t>
  </si>
  <si>
    <t xml:space="preserve">COMUNA RURAL FACUNDO  </t>
  </si>
  <si>
    <t xml:space="preserve">COMUNA RURAL GAN GAN  </t>
  </si>
  <si>
    <t xml:space="preserve">COMUNA RURAL GASTRE  </t>
  </si>
  <si>
    <t xml:space="preserve">COMUNA RURAL LAGO BLANCO  </t>
  </si>
  <si>
    <t xml:space="preserve">COMUNA RURAL LAGUNITA SALADA  </t>
  </si>
  <si>
    <t xml:space="preserve">COMUNA RURAL LAS PLUMAS  </t>
  </si>
  <si>
    <t xml:space="preserve">COMUNA RURAL LOS ALTARES  </t>
  </si>
  <si>
    <t xml:space="preserve">COMUNA RURAL PASO DEL SAPO  </t>
  </si>
  <si>
    <t xml:space="preserve">COMUNA RURAL RICARDO ROJAS  </t>
  </si>
  <si>
    <t xml:space="preserve">COMUNA RURAL TELSEN  </t>
  </si>
  <si>
    <t xml:space="preserve">MUNICIPALIDAD DE CAMARONES  </t>
  </si>
  <si>
    <t xml:space="preserve">MUNICIPALIDAD DE CHOLILA  </t>
  </si>
  <si>
    <t xml:space="preserve">MUNICIPALIDAD DE COMODORO RIVADAVIA  </t>
  </si>
  <si>
    <t xml:space="preserve">MUNICIPALIDAD DE CORCOVADO  </t>
  </si>
  <si>
    <t xml:space="preserve">MUNICIPALIDAD DE DOLAVON  </t>
  </si>
  <si>
    <t xml:space="preserve">MUNICIPALIDAD DE EL HOYO  </t>
  </si>
  <si>
    <t xml:space="preserve">MUNICIPALIDAD DE EL MAITEN  </t>
  </si>
  <si>
    <t xml:space="preserve">MUNICIPALIDAD DE EPUYEN  </t>
  </si>
  <si>
    <t xml:space="preserve">MUNICIPALIDAD DE ESQUEL  </t>
  </si>
  <si>
    <t xml:space="preserve">MUNICIPALIDAD DE GAIMAN  </t>
  </si>
  <si>
    <t xml:space="preserve">MUNICIPALIDAD DE GOBERNADOR COSTA  </t>
  </si>
  <si>
    <t xml:space="preserve">MUNICIPALIDAD DE GUALJAINA  </t>
  </si>
  <si>
    <t xml:space="preserve">MUNICIPALIDAD DE JOSE DE SAN MARTIN  </t>
  </si>
  <si>
    <t xml:space="preserve">MUNICIPALIDAD DE LAGO PUELO  </t>
  </si>
  <si>
    <t xml:space="preserve">MUNICIPALIDAD DE PASO DE INDIOS  </t>
  </si>
  <si>
    <t xml:space="preserve">MUNICIPALIDAD DE PUERTO MADRYN  </t>
  </si>
  <si>
    <t xml:space="preserve">MUNICIPALIDAD DE RADA TILLY  </t>
  </si>
  <si>
    <t xml:space="preserve">MUNICIPALIDAD DE RAWSON  </t>
  </si>
  <si>
    <t xml:space="preserve">MUNICIPALIDAD DE RIO MAYO  </t>
  </si>
  <si>
    <t xml:space="preserve">MUNICIPALIDAD DE RIO PICO  </t>
  </si>
  <si>
    <t xml:space="preserve">MUNICIPALIDAD DE RIO SENGUER  </t>
  </si>
  <si>
    <t xml:space="preserve">MUNICIPALIDAD DE SARMIENTO  </t>
  </si>
  <si>
    <t xml:space="preserve">MUNICIPALIDAD DE TECKA  </t>
  </si>
  <si>
    <t xml:space="preserve">MUNICIPALIDAD DE TRELEW  </t>
  </si>
  <si>
    <t xml:space="preserve">MUNICIPALIDAD DE TREVELIN  </t>
  </si>
  <si>
    <t>Coparticipación a Municipios</t>
  </si>
  <si>
    <t>Acumulado anual 2026</t>
  </si>
  <si>
    <t>Segundo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</si>
</sst>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.##00"/>
    <numFmt numFmtId="166" formatCode="_ [$€-2]\ * #,##0.00_ ;_ [$€-2]\ * \-#,##0.00_ ;_ [$€-2]\ * &quot;-&quot;??_ "/>
    <numFmt numFmtId="167" formatCode="#,##0.00_ ;[Red]\-#,##0.00\ "/>
    <numFmt numFmtId="168" formatCode="dd/mm/yyyy;@"/>
  </numFmts>
  <fonts count="99" x14ac:knownFonts="1">
    <font>
      <sz val="10"/>
      <name val="Arial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5"/>
      <color indexed="54"/>
      <name val="Calibri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64">
    <xf numFmtId="0" fontId="0" fillId="0" borderId="0"/>
    <xf numFmtId="0" fontId="73" fillId="2" borderId="0" applyNumberFormat="0" applyBorder="0" applyAlignment="0" applyProtection="0"/>
    <xf numFmtId="0" fontId="73" fillId="3" borderId="0" applyNumberFormat="0" applyBorder="0" applyAlignment="0" applyProtection="0"/>
    <xf numFmtId="0" fontId="73" fillId="4" borderId="0" applyNumberFormat="0" applyBorder="0" applyAlignment="0" applyProtection="0"/>
    <xf numFmtId="0" fontId="73" fillId="5" borderId="0" applyNumberFormat="0" applyBorder="0" applyAlignment="0" applyProtection="0"/>
    <xf numFmtId="0" fontId="73" fillId="6" borderId="0" applyNumberFormat="0" applyBorder="0" applyAlignment="0" applyProtection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73" fillId="8" borderId="0" applyNumberFormat="0" applyBorder="0" applyAlignment="0" applyProtection="0"/>
    <xf numFmtId="0" fontId="73" fillId="11" borderId="0" applyNumberFormat="0" applyBorder="0" applyAlignment="0" applyProtection="0"/>
    <xf numFmtId="0" fontId="74" fillId="12" borderId="0" applyNumberFormat="0" applyBorder="0" applyAlignment="0" applyProtection="0"/>
    <xf numFmtId="0" fontId="74" fillId="9" borderId="0" applyNumberFormat="0" applyBorder="0" applyAlignment="0" applyProtection="0"/>
    <xf numFmtId="0" fontId="74" fillId="10" borderId="0" applyNumberFormat="0" applyBorder="0" applyAlignment="0" applyProtection="0"/>
    <xf numFmtId="0" fontId="74" fillId="13" borderId="0" applyNumberFormat="0" applyBorder="0" applyAlignment="0" applyProtection="0"/>
    <xf numFmtId="0" fontId="74" fillId="14" borderId="0" applyNumberFormat="0" applyBorder="0" applyAlignment="0" applyProtection="0"/>
    <xf numFmtId="0" fontId="74" fillId="15" borderId="0" applyNumberFormat="0" applyBorder="0" applyAlignment="0" applyProtection="0"/>
    <xf numFmtId="0" fontId="75" fillId="4" borderId="0" applyNumberFormat="0" applyBorder="0" applyAlignment="0" applyProtection="0"/>
    <xf numFmtId="0" fontId="76" fillId="16" borderId="1" applyNumberFormat="0" applyAlignment="0" applyProtection="0"/>
    <xf numFmtId="0" fontId="77" fillId="17" borderId="2" applyNumberFormat="0" applyAlignment="0" applyProtection="0"/>
    <xf numFmtId="0" fontId="78" fillId="0" borderId="3" applyNumberFormat="0" applyFill="0" applyAlignment="0" applyProtection="0"/>
    <xf numFmtId="0" fontId="92" fillId="0" borderId="4" applyNumberFormat="0" applyFill="0" applyAlignment="0" applyProtection="0"/>
    <xf numFmtId="0" fontId="79" fillId="0" borderId="0" applyNumberFormat="0" applyFill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13" borderId="0" applyNumberFormat="0" applyBorder="0" applyAlignment="0" applyProtection="0"/>
    <xf numFmtId="0" fontId="74" fillId="14" borderId="0" applyNumberFormat="0" applyBorder="0" applyAlignment="0" applyProtection="0"/>
    <xf numFmtId="0" fontId="74" fillId="21" borderId="0" applyNumberFormat="0" applyBorder="0" applyAlignment="0" applyProtection="0"/>
    <xf numFmtId="0" fontId="80" fillId="7" borderId="1" applyNumberFormat="0" applyAlignment="0" applyProtection="0"/>
    <xf numFmtId="166" fontId="82" fillId="0" borderId="0" applyFont="0" applyFill="0" applyBorder="0" applyAlignment="0" applyProtection="0"/>
    <xf numFmtId="165" fontId="93" fillId="0" borderId="0">
      <protection locked="0"/>
    </xf>
    <xf numFmtId="165" fontId="93" fillId="0" borderId="0">
      <protection locked="0"/>
    </xf>
    <xf numFmtId="165" fontId="94" fillId="0" borderId="0">
      <protection locked="0"/>
    </xf>
    <xf numFmtId="165" fontId="93" fillId="0" borderId="0">
      <protection locked="0"/>
    </xf>
    <xf numFmtId="165" fontId="93" fillId="0" borderId="0">
      <protection locked="0"/>
    </xf>
    <xf numFmtId="165" fontId="93" fillId="0" borderId="0">
      <protection locked="0"/>
    </xf>
    <xf numFmtId="165" fontId="94" fillId="0" borderId="0">
      <protection locked="0"/>
    </xf>
    <xf numFmtId="0" fontId="81" fillId="3" borderId="0" applyNumberFormat="0" applyBorder="0" applyAlignment="0" applyProtection="0"/>
    <xf numFmtId="164" fontId="82" fillId="0" borderId="0" applyFont="0" applyFill="0" applyBorder="0" applyAlignment="0" applyProtection="0"/>
    <xf numFmtId="164" fontId="95" fillId="0" borderId="0" applyFont="0" applyFill="0" applyBorder="0" applyAlignment="0" applyProtection="0"/>
    <xf numFmtId="0" fontId="83" fillId="22" borderId="0" applyNumberFormat="0" applyBorder="0" applyAlignment="0" applyProtection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82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82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82" fillId="23" borderId="5" applyNumberFormat="0" applyFont="0" applyAlignment="0" applyProtection="0"/>
    <xf numFmtId="9" fontId="82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84" fillId="16" borderId="6" applyNumberFormat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4" applyNumberFormat="0" applyFill="0" applyAlignment="0" applyProtection="0"/>
    <xf numFmtId="0" fontId="89" fillId="0" borderId="7" applyNumberFormat="0" applyFill="0" applyAlignment="0" applyProtection="0"/>
    <xf numFmtId="0" fontId="79" fillId="0" borderId="8" applyNumberFormat="0" applyFill="0" applyAlignment="0" applyProtection="0"/>
    <xf numFmtId="0" fontId="90" fillId="0" borderId="9" applyNumberFormat="0" applyFill="0" applyAlignment="0" applyProtection="0"/>
    <xf numFmtId="0" fontId="97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98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7">
    <xf numFmtId="0" fontId="0" fillId="0" borderId="0" xfId="0"/>
    <xf numFmtId="0" fontId="91" fillId="0" borderId="10" xfId="73" applyFont="1" applyBorder="1"/>
    <xf numFmtId="0" fontId="91" fillId="0" borderId="11" xfId="73" applyFont="1" applyBorder="1"/>
    <xf numFmtId="0" fontId="82" fillId="0" borderId="0" xfId="73"/>
    <xf numFmtId="0" fontId="91" fillId="0" borderId="12" xfId="73" applyFont="1" applyBorder="1"/>
    <xf numFmtId="0" fontId="91" fillId="0" borderId="13" xfId="73" applyFont="1" applyBorder="1"/>
    <xf numFmtId="0" fontId="97" fillId="0" borderId="0" xfId="48"/>
    <xf numFmtId="14" fontId="97" fillId="0" borderId="0" xfId="48" applyNumberFormat="1"/>
    <xf numFmtId="4" fontId="97" fillId="0" borderId="0" xfId="48" applyNumberFormat="1"/>
    <xf numFmtId="4" fontId="91" fillId="0" borderId="14" xfId="48" applyNumberFormat="1" applyFont="1" applyBorder="1" applyAlignment="1">
      <alignment horizontal="center" wrapText="1"/>
    </xf>
    <xf numFmtId="4" fontId="91" fillId="0" borderId="15" xfId="48" applyNumberFormat="1" applyFont="1" applyBorder="1" applyAlignment="1">
      <alignment horizontal="center" wrapText="1"/>
    </xf>
    <xf numFmtId="167" fontId="97" fillId="0" borderId="16" xfId="48" applyNumberFormat="1" applyBorder="1"/>
    <xf numFmtId="4" fontId="97" fillId="0" borderId="16" xfId="48" applyNumberFormat="1" applyBorder="1"/>
    <xf numFmtId="4" fontId="91" fillId="0" borderId="13" xfId="48" applyNumberFormat="1" applyFont="1" applyBorder="1"/>
    <xf numFmtId="0" fontId="91" fillId="0" borderId="0" xfId="48" applyFont="1"/>
    <xf numFmtId="0" fontId="4" fillId="0" borderId="0" xfId="160"/>
    <xf numFmtId="14" fontId="4" fillId="0" borderId="0" xfId="160" applyNumberFormat="1"/>
    <xf numFmtId="4" fontId="4" fillId="0" borderId="0" xfId="160" applyNumberFormat="1"/>
    <xf numFmtId="4" fontId="91" fillId="0" borderId="14" xfId="160" applyNumberFormat="1" applyFont="1" applyBorder="1" applyAlignment="1">
      <alignment horizontal="center" wrapText="1"/>
    </xf>
    <xf numFmtId="4" fontId="91" fillId="0" borderId="15" xfId="160" applyNumberFormat="1" applyFont="1" applyBorder="1" applyAlignment="1">
      <alignment horizontal="center" wrapText="1"/>
    </xf>
    <xf numFmtId="167" fontId="4" fillId="0" borderId="16" xfId="160" applyNumberFormat="1" applyBorder="1"/>
    <xf numFmtId="167" fontId="4" fillId="0" borderId="17" xfId="160" applyNumberFormat="1" applyBorder="1"/>
    <xf numFmtId="4" fontId="4" fillId="0" borderId="16" xfId="160" applyNumberFormat="1" applyBorder="1"/>
    <xf numFmtId="167" fontId="82" fillId="0" borderId="16" xfId="160" applyNumberFormat="1" applyFont="1" applyBorder="1"/>
    <xf numFmtId="167" fontId="82" fillId="0" borderId="20" xfId="160" applyNumberFormat="1" applyFont="1" applyBorder="1"/>
    <xf numFmtId="4" fontId="91" fillId="0" borderId="13" xfId="160" applyNumberFormat="1" applyFont="1" applyBorder="1"/>
    <xf numFmtId="0" fontId="91" fillId="0" borderId="0" xfId="160" applyFont="1"/>
    <xf numFmtId="0" fontId="3" fillId="0" borderId="0" xfId="161"/>
    <xf numFmtId="14" fontId="3" fillId="0" borderId="0" xfId="161" applyNumberFormat="1"/>
    <xf numFmtId="4" fontId="3" fillId="0" borderId="0" xfId="161" applyNumberFormat="1"/>
    <xf numFmtId="4" fontId="91" fillId="0" borderId="14" xfId="161" applyNumberFormat="1" applyFont="1" applyBorder="1" applyAlignment="1">
      <alignment horizontal="center" wrapText="1"/>
    </xf>
    <xf numFmtId="4" fontId="91" fillId="0" borderId="15" xfId="161" applyNumberFormat="1" applyFont="1" applyBorder="1" applyAlignment="1">
      <alignment horizontal="center" wrapText="1"/>
    </xf>
    <xf numFmtId="167" fontId="3" fillId="0" borderId="16" xfId="161" applyNumberFormat="1" applyBorder="1"/>
    <xf numFmtId="167" fontId="3" fillId="0" borderId="17" xfId="161" applyNumberFormat="1" applyBorder="1"/>
    <xf numFmtId="4" fontId="3" fillId="0" borderId="16" xfId="161" applyNumberFormat="1" applyBorder="1"/>
    <xf numFmtId="167" fontId="82" fillId="0" borderId="16" xfId="161" applyNumberFormat="1" applyFont="1" applyBorder="1"/>
    <xf numFmtId="167" fontId="82" fillId="0" borderId="20" xfId="161" applyNumberFormat="1" applyFont="1" applyBorder="1"/>
    <xf numFmtId="4" fontId="91" fillId="0" borderId="13" xfId="161" applyNumberFormat="1" applyFont="1" applyBorder="1"/>
    <xf numFmtId="0" fontId="91" fillId="0" borderId="0" xfId="161" applyFont="1"/>
    <xf numFmtId="0" fontId="2" fillId="0" borderId="0" xfId="162"/>
    <xf numFmtId="14" fontId="2" fillId="0" borderId="0" xfId="162" applyNumberFormat="1"/>
    <xf numFmtId="4" fontId="2" fillId="0" borderId="0" xfId="162" applyNumberFormat="1"/>
    <xf numFmtId="4" fontId="91" fillId="0" borderId="14" xfId="162" applyNumberFormat="1" applyFont="1" applyBorder="1" applyAlignment="1">
      <alignment horizontal="center" wrapText="1"/>
    </xf>
    <xf numFmtId="4" fontId="91" fillId="0" borderId="15" xfId="162" applyNumberFormat="1" applyFont="1" applyBorder="1" applyAlignment="1">
      <alignment horizontal="center" wrapText="1"/>
    </xf>
    <xf numFmtId="167" fontId="2" fillId="0" borderId="16" xfId="162" applyNumberFormat="1" applyBorder="1"/>
    <xf numFmtId="167" fontId="2" fillId="0" borderId="17" xfId="162" applyNumberFormat="1" applyBorder="1"/>
    <xf numFmtId="4" fontId="2" fillId="0" borderId="16" xfId="162" applyNumberFormat="1" applyBorder="1"/>
    <xf numFmtId="167" fontId="82" fillId="0" borderId="16" xfId="162" applyNumberFormat="1" applyFont="1" applyBorder="1"/>
    <xf numFmtId="167" fontId="82" fillId="0" borderId="20" xfId="162" applyNumberFormat="1" applyFont="1" applyBorder="1"/>
    <xf numFmtId="4" fontId="91" fillId="0" borderId="13" xfId="162" applyNumberFormat="1" applyFont="1" applyBorder="1"/>
    <xf numFmtId="0" fontId="91" fillId="0" borderId="0" xfId="162" applyFont="1"/>
    <xf numFmtId="0" fontId="91" fillId="0" borderId="14" xfId="160" applyFont="1" applyBorder="1" applyAlignment="1">
      <alignment horizontal="center" wrapText="1"/>
    </xf>
    <xf numFmtId="0" fontId="4" fillId="0" borderId="15" xfId="160" applyBorder="1" applyAlignment="1">
      <alignment horizontal="center" wrapText="1"/>
    </xf>
    <xf numFmtId="0" fontId="91" fillId="0" borderId="18" xfId="160" applyFont="1" applyBorder="1" applyAlignment="1">
      <alignment horizontal="center"/>
    </xf>
    <xf numFmtId="0" fontId="91" fillId="0" borderId="0" xfId="160" applyFont="1" applyAlignment="1">
      <alignment horizontal="center"/>
    </xf>
    <xf numFmtId="168" fontId="91" fillId="0" borderId="18" xfId="160" applyNumberFormat="1" applyFont="1" applyBorder="1" applyAlignment="1">
      <alignment horizontal="center"/>
    </xf>
    <xf numFmtId="168" fontId="91" fillId="0" borderId="0" xfId="160" applyNumberFormat="1" applyFont="1" applyAlignment="1">
      <alignment horizontal="center"/>
    </xf>
    <xf numFmtId="0" fontId="4" fillId="0" borderId="19" xfId="160" applyBorder="1" applyAlignment="1">
      <alignment horizontal="center"/>
    </xf>
    <xf numFmtId="0" fontId="91" fillId="0" borderId="14" xfId="160" applyFont="1" applyBorder="1" applyAlignment="1">
      <alignment horizontal="center" vertical="center"/>
    </xf>
    <xf numFmtId="0" fontId="91" fillId="0" borderId="15" xfId="160" applyFont="1" applyBorder="1" applyAlignment="1">
      <alignment horizontal="center" vertical="center"/>
    </xf>
    <xf numFmtId="4" fontId="91" fillId="0" borderId="14" xfId="160" applyNumberFormat="1" applyFont="1" applyBorder="1" applyAlignment="1">
      <alignment horizontal="center" wrapText="1"/>
    </xf>
    <xf numFmtId="4" fontId="4" fillId="0" borderId="15" xfId="160" applyNumberFormat="1" applyBorder="1" applyAlignment="1">
      <alignment horizontal="center" wrapText="1"/>
    </xf>
    <xf numFmtId="0" fontId="91" fillId="0" borderId="14" xfId="161" applyFont="1" applyBorder="1" applyAlignment="1">
      <alignment horizontal="center" wrapText="1"/>
    </xf>
    <xf numFmtId="0" fontId="3" fillId="0" borderId="15" xfId="161" applyBorder="1" applyAlignment="1">
      <alignment horizontal="center" wrapText="1"/>
    </xf>
    <xf numFmtId="0" fontId="91" fillId="0" borderId="18" xfId="161" applyFont="1" applyBorder="1" applyAlignment="1">
      <alignment horizontal="center"/>
    </xf>
    <xf numFmtId="0" fontId="91" fillId="0" borderId="0" xfId="161" applyFont="1" applyAlignment="1">
      <alignment horizontal="center"/>
    </xf>
    <xf numFmtId="168" fontId="91" fillId="0" borderId="18" xfId="161" applyNumberFormat="1" applyFont="1" applyBorder="1" applyAlignment="1">
      <alignment horizontal="center"/>
    </xf>
    <xf numFmtId="168" fontId="91" fillId="0" borderId="0" xfId="161" applyNumberFormat="1" applyFont="1" applyAlignment="1">
      <alignment horizontal="center"/>
    </xf>
    <xf numFmtId="0" fontId="3" fillId="0" borderId="19" xfId="161" applyBorder="1" applyAlignment="1">
      <alignment horizontal="center"/>
    </xf>
    <xf numFmtId="0" fontId="91" fillId="0" borderId="14" xfId="161" applyFont="1" applyBorder="1" applyAlignment="1">
      <alignment horizontal="center" vertical="center"/>
    </xf>
    <xf numFmtId="0" fontId="91" fillId="0" borderId="15" xfId="161" applyFont="1" applyBorder="1" applyAlignment="1">
      <alignment horizontal="center" vertical="center"/>
    </xf>
    <xf numFmtId="4" fontId="91" fillId="0" borderId="14" xfId="161" applyNumberFormat="1" applyFont="1" applyBorder="1" applyAlignment="1">
      <alignment horizontal="center" wrapText="1"/>
    </xf>
    <xf numFmtId="4" fontId="3" fillId="0" borderId="15" xfId="161" applyNumberFormat="1" applyBorder="1" applyAlignment="1">
      <alignment horizontal="center" wrapText="1"/>
    </xf>
    <xf numFmtId="0" fontId="91" fillId="0" borderId="14" xfId="162" applyFont="1" applyBorder="1" applyAlignment="1">
      <alignment horizontal="center" wrapText="1"/>
    </xf>
    <xf numFmtId="0" fontId="2" fillId="0" borderId="15" xfId="162" applyBorder="1" applyAlignment="1">
      <alignment horizontal="center" wrapText="1"/>
    </xf>
    <xf numFmtId="0" fontId="91" fillId="0" borderId="18" xfId="162" applyFont="1" applyBorder="1" applyAlignment="1">
      <alignment horizontal="center"/>
    </xf>
    <xf numFmtId="0" fontId="91" fillId="0" borderId="0" xfId="162" applyFont="1" applyAlignment="1">
      <alignment horizontal="center"/>
    </xf>
    <xf numFmtId="168" fontId="91" fillId="0" borderId="18" xfId="162" applyNumberFormat="1" applyFont="1" applyBorder="1" applyAlignment="1">
      <alignment horizontal="center"/>
    </xf>
    <xf numFmtId="168" fontId="91" fillId="0" borderId="0" xfId="162" applyNumberFormat="1" applyFont="1" applyAlignment="1">
      <alignment horizontal="center"/>
    </xf>
    <xf numFmtId="0" fontId="2" fillId="0" borderId="19" xfId="162" applyBorder="1" applyAlignment="1">
      <alignment horizontal="center"/>
    </xf>
    <xf numFmtId="0" fontId="91" fillId="0" borderId="14" xfId="162" applyFont="1" applyBorder="1" applyAlignment="1">
      <alignment horizontal="center" vertical="center"/>
    </xf>
    <xf numFmtId="0" fontId="91" fillId="0" borderId="15" xfId="162" applyFont="1" applyBorder="1" applyAlignment="1">
      <alignment horizontal="center" vertical="center"/>
    </xf>
    <xf numFmtId="4" fontId="91" fillId="0" borderId="14" xfId="162" applyNumberFormat="1" applyFont="1" applyBorder="1" applyAlignment="1">
      <alignment horizontal="center" wrapText="1"/>
    </xf>
    <xf numFmtId="4" fontId="2" fillId="0" borderId="15" xfId="162" applyNumberFormat="1" applyBorder="1" applyAlignment="1">
      <alignment horizontal="center" wrapText="1"/>
    </xf>
    <xf numFmtId="0" fontId="91" fillId="0" borderId="14" xfId="48" applyFont="1" applyBorder="1" applyAlignment="1">
      <alignment horizontal="center" wrapText="1"/>
    </xf>
    <xf numFmtId="0" fontId="97" fillId="0" borderId="15" xfId="48" applyBorder="1" applyAlignment="1">
      <alignment horizontal="center" wrapText="1"/>
    </xf>
    <xf numFmtId="0" fontId="91" fillId="0" borderId="18" xfId="48" applyFont="1" applyBorder="1" applyAlignment="1">
      <alignment horizontal="center"/>
    </xf>
    <xf numFmtId="0" fontId="91" fillId="0" borderId="0" xfId="48" applyFont="1" applyAlignment="1">
      <alignment horizontal="center"/>
    </xf>
    <xf numFmtId="14" fontId="91" fillId="0" borderId="18" xfId="48" applyNumberFormat="1" applyFont="1" applyBorder="1" applyAlignment="1">
      <alignment horizontal="center"/>
    </xf>
    <xf numFmtId="14" fontId="91" fillId="0" borderId="0" xfId="48" applyNumberFormat="1" applyFont="1" applyAlignment="1">
      <alignment horizontal="center"/>
    </xf>
    <xf numFmtId="0" fontId="91" fillId="0" borderId="14" xfId="48" applyFont="1" applyBorder="1" applyAlignment="1">
      <alignment horizontal="center" vertical="center"/>
    </xf>
    <xf numFmtId="0" fontId="91" fillId="0" borderId="15" xfId="48" applyFont="1" applyBorder="1" applyAlignment="1">
      <alignment horizontal="center" vertical="center"/>
    </xf>
    <xf numFmtId="4" fontId="91" fillId="0" borderId="14" xfId="48" applyNumberFormat="1" applyFont="1" applyBorder="1" applyAlignment="1">
      <alignment horizontal="center" wrapText="1"/>
    </xf>
    <xf numFmtId="4" fontId="97" fillId="0" borderId="15" xfId="48" applyNumberFormat="1" applyBorder="1" applyAlignment="1">
      <alignment horizontal="center" wrapText="1"/>
    </xf>
    <xf numFmtId="0" fontId="91" fillId="0" borderId="18" xfId="163" applyFont="1" applyBorder="1" applyAlignment="1">
      <alignment horizontal="center"/>
    </xf>
    <xf numFmtId="0" fontId="91" fillId="0" borderId="0" xfId="163" applyFont="1" applyAlignment="1">
      <alignment horizontal="center"/>
    </xf>
    <xf numFmtId="0" fontId="1" fillId="0" borderId="0" xfId="163"/>
    <xf numFmtId="168" fontId="91" fillId="0" borderId="18" xfId="163" applyNumberFormat="1" applyFont="1" applyBorder="1" applyAlignment="1">
      <alignment horizontal="center"/>
    </xf>
    <xf numFmtId="168" fontId="91" fillId="0" borderId="0" xfId="163" applyNumberFormat="1" applyFont="1" applyAlignment="1">
      <alignment horizontal="center"/>
    </xf>
    <xf numFmtId="14" fontId="1" fillId="0" borderId="0" xfId="163" applyNumberFormat="1"/>
    <xf numFmtId="4" fontId="1" fillId="0" borderId="0" xfId="163" applyNumberFormat="1"/>
    <xf numFmtId="0" fontId="1" fillId="0" borderId="19" xfId="163" applyBorder="1" applyAlignment="1">
      <alignment horizontal="center"/>
    </xf>
    <xf numFmtId="0" fontId="91" fillId="0" borderId="14" xfId="163" applyFont="1" applyBorder="1" applyAlignment="1">
      <alignment horizontal="center" vertical="center"/>
    </xf>
    <xf numFmtId="4" fontId="91" fillId="0" borderId="14" xfId="163" applyNumberFormat="1" applyFont="1" applyBorder="1" applyAlignment="1">
      <alignment horizontal="center" wrapText="1"/>
    </xf>
    <xf numFmtId="4" fontId="91" fillId="0" borderId="14" xfId="163" applyNumberFormat="1" applyFont="1" applyBorder="1" applyAlignment="1">
      <alignment horizontal="center" wrapText="1"/>
    </xf>
    <xf numFmtId="0" fontId="91" fillId="0" borderId="14" xfId="163" applyFont="1" applyBorder="1" applyAlignment="1">
      <alignment horizontal="center" wrapText="1"/>
    </xf>
    <xf numFmtId="0" fontId="91" fillId="0" borderId="15" xfId="163" applyFont="1" applyBorder="1" applyAlignment="1">
      <alignment horizontal="center" vertical="center"/>
    </xf>
    <xf numFmtId="4" fontId="1" fillId="0" borderId="15" xfId="163" applyNumberFormat="1" applyBorder="1" applyAlignment="1">
      <alignment horizontal="center" wrapText="1"/>
    </xf>
    <xf numFmtId="4" fontId="91" fillId="0" borderId="15" xfId="163" applyNumberFormat="1" applyFont="1" applyBorder="1" applyAlignment="1">
      <alignment horizontal="center" wrapText="1"/>
    </xf>
    <xf numFmtId="0" fontId="1" fillId="0" borderId="15" xfId="163" applyBorder="1" applyAlignment="1">
      <alignment horizontal="center" wrapText="1"/>
    </xf>
    <xf numFmtId="167" fontId="1" fillId="0" borderId="16" xfId="163" applyNumberFormat="1" applyBorder="1"/>
    <xf numFmtId="167" fontId="1" fillId="0" borderId="17" xfId="163" applyNumberFormat="1" applyBorder="1"/>
    <xf numFmtId="4" fontId="1" fillId="0" borderId="16" xfId="163" applyNumberFormat="1" applyBorder="1"/>
    <xf numFmtId="167" fontId="82" fillId="0" borderId="16" xfId="163" applyNumberFormat="1" applyFont="1" applyBorder="1"/>
    <xf numFmtId="167" fontId="82" fillId="0" borderId="20" xfId="163" applyNumberFormat="1" applyFont="1" applyBorder="1"/>
    <xf numFmtId="4" fontId="91" fillId="0" borderId="13" xfId="163" applyNumberFormat="1" applyFont="1" applyBorder="1"/>
    <xf numFmtId="0" fontId="91" fillId="0" borderId="0" xfId="163" applyFont="1"/>
  </cellXfs>
  <cellStyles count="16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Euro" xfId="32" xr:uid="{00000000-0005-0000-0000-00001F000000}"/>
    <cellStyle name="F2" xfId="33" xr:uid="{00000000-0005-0000-0000-000020000000}"/>
    <cellStyle name="F3" xfId="34" xr:uid="{00000000-0005-0000-0000-000021000000}"/>
    <cellStyle name="F4" xfId="35" xr:uid="{00000000-0005-0000-0000-000022000000}"/>
    <cellStyle name="F5" xfId="36" xr:uid="{00000000-0005-0000-0000-000023000000}"/>
    <cellStyle name="F6" xfId="37" xr:uid="{00000000-0005-0000-0000-000024000000}"/>
    <cellStyle name="F7" xfId="38" xr:uid="{00000000-0005-0000-0000-000025000000}"/>
    <cellStyle name="F8" xfId="39" xr:uid="{00000000-0005-0000-0000-000026000000}"/>
    <cellStyle name="Incorrecto" xfId="40" builtinId="27" customBuiltin="1"/>
    <cellStyle name="Millares 2" xfId="41" xr:uid="{00000000-0005-0000-0000-000028000000}"/>
    <cellStyle name="Millares 3" xfId="42" xr:uid="{00000000-0005-0000-0000-000029000000}"/>
    <cellStyle name="Neutral" xfId="43" builtinId="28" customBuiltin="1"/>
    <cellStyle name="Normal" xfId="0" builtinId="0"/>
    <cellStyle name="Normal 10" xfId="44" xr:uid="{00000000-0005-0000-0000-00002C000000}"/>
    <cellStyle name="Normal 11" xfId="45" xr:uid="{00000000-0005-0000-0000-00002D000000}"/>
    <cellStyle name="Normal 12" xfId="46" xr:uid="{00000000-0005-0000-0000-00002E000000}"/>
    <cellStyle name="Normal 13" xfId="47" xr:uid="{00000000-0005-0000-0000-00002F000000}"/>
    <cellStyle name="Normal 14" xfId="48" xr:uid="{00000000-0005-0000-0000-000030000000}"/>
    <cellStyle name="Normal 15" xfId="49" xr:uid="{00000000-0005-0000-0000-000031000000}"/>
    <cellStyle name="Normal 16" xfId="50" xr:uid="{00000000-0005-0000-0000-000032000000}"/>
    <cellStyle name="Normal 17" xfId="51" xr:uid="{00000000-0005-0000-0000-000033000000}"/>
    <cellStyle name="Normal 18" xfId="52" xr:uid="{00000000-0005-0000-0000-000034000000}"/>
    <cellStyle name="Normal 19" xfId="53" xr:uid="{00000000-0005-0000-0000-000035000000}"/>
    <cellStyle name="Normal 2" xfId="54" xr:uid="{00000000-0005-0000-0000-000036000000}"/>
    <cellStyle name="Normal 20" xfId="55" xr:uid="{00000000-0005-0000-0000-000037000000}"/>
    <cellStyle name="Normal 20 10 9 12" xfId="56" xr:uid="{00000000-0005-0000-0000-000038000000}"/>
    <cellStyle name="Normal 20 10 9 12 10" xfId="57" xr:uid="{00000000-0005-0000-0000-000039000000}"/>
    <cellStyle name="Normal 20 10 9 12 11" xfId="58" xr:uid="{00000000-0005-0000-0000-00003A000000}"/>
    <cellStyle name="Normal 20 10 9 12 2" xfId="59" xr:uid="{00000000-0005-0000-0000-00003B000000}"/>
    <cellStyle name="Normal 20 10 9 12 3" xfId="60" xr:uid="{00000000-0005-0000-0000-00003C000000}"/>
    <cellStyle name="Normal 20 10 9 12 4" xfId="61" xr:uid="{00000000-0005-0000-0000-00003D000000}"/>
    <cellStyle name="Normal 20 10 9 12 5" xfId="62" xr:uid="{00000000-0005-0000-0000-00003E000000}"/>
    <cellStyle name="Normal 20 10 9 12 59" xfId="90" xr:uid="{00000000-0005-0000-0000-00003F000000}"/>
    <cellStyle name="Normal 20 10 9 12 59 10" xfId="99" xr:uid="{00000000-0005-0000-0000-000040000000}"/>
    <cellStyle name="Normal 20 10 9 12 59 11" xfId="100" xr:uid="{00000000-0005-0000-0000-000041000000}"/>
    <cellStyle name="Normal 20 10 9 12 59 12" xfId="101" xr:uid="{00000000-0005-0000-0000-000042000000}"/>
    <cellStyle name="Normal 20 10 9 12 59 13" xfId="102" xr:uid="{00000000-0005-0000-0000-000043000000}"/>
    <cellStyle name="Normal 20 10 9 12 59 14" xfId="103" xr:uid="{00000000-0005-0000-0000-000044000000}"/>
    <cellStyle name="Normal 20 10 9 12 59 15" xfId="104" xr:uid="{00000000-0005-0000-0000-000045000000}"/>
    <cellStyle name="Normal 20 10 9 12 59 16" xfId="106" xr:uid="{00000000-0005-0000-0000-000046000000}"/>
    <cellStyle name="Normal 20 10 9 12 59 17" xfId="107" xr:uid="{00000000-0005-0000-0000-000047000000}"/>
    <cellStyle name="Normal 20 10 9 12 59 18" xfId="105" xr:uid="{00000000-0005-0000-0000-000048000000}"/>
    <cellStyle name="Normal 20 10 9 12 59 19" xfId="108" xr:uid="{00000000-0005-0000-0000-000049000000}"/>
    <cellStyle name="Normal 20 10 9 12 59 2" xfId="91" xr:uid="{00000000-0005-0000-0000-00004A000000}"/>
    <cellStyle name="Normal 20 10 9 12 59 20" xfId="109" xr:uid="{00000000-0005-0000-0000-00004B000000}"/>
    <cellStyle name="Normal 20 10 9 12 59 21" xfId="110" xr:uid="{00000000-0005-0000-0000-00004C000000}"/>
    <cellStyle name="Normal 20 10 9 12 59 22" xfId="111" xr:uid="{00000000-0005-0000-0000-00004D000000}"/>
    <cellStyle name="Normal 20 10 9 12 59 23" xfId="112" xr:uid="{00000000-0005-0000-0000-00004E000000}"/>
    <cellStyle name="Normal 20 10 9 12 59 24" xfId="113" xr:uid="{00000000-0005-0000-0000-00004F000000}"/>
    <cellStyle name="Normal 20 10 9 12 59 25" xfId="114" xr:uid="{00000000-0005-0000-0000-000050000000}"/>
    <cellStyle name="Normal 20 10 9 12 59 26" xfId="115" xr:uid="{00000000-0005-0000-0000-000051000000}"/>
    <cellStyle name="Normal 20 10 9 12 59 27" xfId="116" xr:uid="{00000000-0005-0000-0000-000052000000}"/>
    <cellStyle name="Normal 20 10 9 12 59 28" xfId="118" xr:uid="{00000000-0005-0000-0000-000053000000}"/>
    <cellStyle name="Normal 20 10 9 12 59 29" xfId="119" xr:uid="{00000000-0005-0000-0000-000054000000}"/>
    <cellStyle name="Normal 20 10 9 12 59 3" xfId="92" xr:uid="{00000000-0005-0000-0000-000055000000}"/>
    <cellStyle name="Normal 20 10 9 12 59 3 10" xfId="147" xr:uid="{7CA2C5AB-BAE0-4018-B7DD-7218EDCD0106}"/>
    <cellStyle name="Normal 20 10 9 12 59 3 11" xfId="148" xr:uid="{2F5DEE31-5ADA-47D1-970A-E7C11B57732C}"/>
    <cellStyle name="Normal 20 10 9 12 59 3 12" xfId="149" xr:uid="{83DE64BE-3226-41B1-B47A-AD2627AE01C1}"/>
    <cellStyle name="Normal 20 10 9 12 59 3 2" xfId="139" xr:uid="{B3BEA586-96FA-4EAE-B17D-56D0F6C25724}"/>
    <cellStyle name="Normal 20 10 9 12 59 3 29 8" xfId="151" xr:uid="{C4C968CE-DD4A-4725-8897-290D94650E8C}"/>
    <cellStyle name="Normal 20 10 9 12 59 3 29 8 10" xfId="163" xr:uid="{B722119B-D4BC-4D30-8FBD-DADEFBE5D00B}"/>
    <cellStyle name="Normal 20 10 9 12 59 3 29 8 11" xfId="152" xr:uid="{6CA83C6F-D857-4539-9C0D-6DB26E9B88BA}"/>
    <cellStyle name="Normal 20 10 9 12 59 3 29 8 12" xfId="153" xr:uid="{5E9EF727-F4C9-4C8C-A25E-F79A1E62FAF5}"/>
    <cellStyle name="Normal 20 10 9 12 59 3 29 8 15" xfId="156" xr:uid="{CA671DCA-7A1A-4D82-8FBC-1B5904F1C28E}"/>
    <cellStyle name="Normal 20 10 9 12 59 3 29 8 16" xfId="157" xr:uid="{F65B711B-8299-4AF1-ABCD-703760D155B6}"/>
    <cellStyle name="Normal 20 10 9 12 59 3 29 8 2" xfId="154" xr:uid="{B8E6E6EA-328B-4320-B956-25D6152B3A17}"/>
    <cellStyle name="Normal 20 10 9 12 59 3 29 8 3" xfId="155" xr:uid="{2970929C-97A4-428E-921E-E6E3F03AC34F}"/>
    <cellStyle name="Normal 20 10 9 12 59 3 29 8 4" xfId="158" xr:uid="{3AA17B31-BBF9-41BE-A85C-D37EDA3B455B}"/>
    <cellStyle name="Normal 20 10 9 12 59 3 29 8 5" xfId="159" xr:uid="{DE84BC6B-91EA-40A0-87CA-CE9AFB836E93}"/>
    <cellStyle name="Normal 20 10 9 12 59 3 29 8 6" xfId="160" xr:uid="{95929513-7957-44D9-B143-F25E89ED6154}"/>
    <cellStyle name="Normal 20 10 9 12 59 3 29 8 7" xfId="161" xr:uid="{70ACAF2F-DEC2-44A5-AFA7-F1A8F27F4BDC}"/>
    <cellStyle name="Normal 20 10 9 12 59 3 29 8 8" xfId="162" xr:uid="{C17EA80B-E15E-42FB-8355-42D4AC55EDED}"/>
    <cellStyle name="Normal 20 10 9 12 59 3 29 8 9" xfId="150" xr:uid="{C02AC534-4C87-45CA-90E2-967B18DFD4B9}"/>
    <cellStyle name="Normal 20 10 9 12 59 3 3" xfId="140" xr:uid="{2BA3BD05-5E05-4B99-8619-976AE30B65BE}"/>
    <cellStyle name="Normal 20 10 9 12 59 3 4" xfId="141" xr:uid="{6EDF37FE-E51E-40FC-BF6A-18BAAEE098B8}"/>
    <cellStyle name="Normal 20 10 9 12 59 3 5" xfId="142" xr:uid="{1E4B0E6A-42BA-45C0-890D-D05F7EFB3B7C}"/>
    <cellStyle name="Normal 20 10 9 12 59 3 6" xfId="143" xr:uid="{E9F72ED1-31CD-450A-8436-083AE275CB23}"/>
    <cellStyle name="Normal 20 10 9 12 59 3 7" xfId="144" xr:uid="{6C82C8B2-A035-4DF4-AF0F-F39D2E588FA0}"/>
    <cellStyle name="Normal 20 10 9 12 59 3 8" xfId="145" xr:uid="{7488818A-78DB-4939-8579-D122685462E6}"/>
    <cellStyle name="Normal 20 10 9 12 59 3 9" xfId="146" xr:uid="{CEF06BDA-6532-4446-8413-CD44F66B7658}"/>
    <cellStyle name="Normal 20 10 9 12 59 30" xfId="120" xr:uid="{00000000-0005-0000-0000-000056000000}"/>
    <cellStyle name="Normal 20 10 9 12 59 31" xfId="121" xr:uid="{902B913F-3487-4E54-89FB-DBD7BECEF74A}"/>
    <cellStyle name="Normal 20 10 9 12 59 32" xfId="122" xr:uid="{B57B7868-0E34-44D0-B657-350E01BAA198}"/>
    <cellStyle name="Normal 20 10 9 12 59 33" xfId="124" xr:uid="{8913C754-C56B-40C9-8F32-E466EFA4A303}"/>
    <cellStyle name="Normal 20 10 9 12 59 34" xfId="127" xr:uid="{A1F9CD42-2DD6-4FDA-8589-B88102EAF723}"/>
    <cellStyle name="Normal 20 10 9 12 59 35" xfId="123" xr:uid="{8DDAA50E-0BB2-4284-8D6E-72CEF64D9865}"/>
    <cellStyle name="Normal 20 10 9 12 59 36" xfId="125" xr:uid="{07105AC3-D63C-497B-B3E5-3E98577B5093}"/>
    <cellStyle name="Normal 20 10 9 12 59 36 2" xfId="126" xr:uid="{F6EBB431-028B-4619-BB71-8009A1E7FCC6}"/>
    <cellStyle name="Normal 20 10 9 12 59 37" xfId="128" xr:uid="{8638952A-5878-40AB-B6A3-F231905DEB82}"/>
    <cellStyle name="Normal 20 10 9 12 59 38" xfId="129" xr:uid="{937C4535-1022-41C8-B7B2-B1B952FDCFCB}"/>
    <cellStyle name="Normal 20 10 9 12 59 39" xfId="130" xr:uid="{9F13D2DA-1191-4BC0-BC1E-491D13153C9E}"/>
    <cellStyle name="Normal 20 10 9 12 59 4" xfId="93" xr:uid="{00000000-0005-0000-0000-000057000000}"/>
    <cellStyle name="Normal 20 10 9 12 59 40" xfId="131" xr:uid="{8124484B-4EAF-427F-94B6-2956560BA415}"/>
    <cellStyle name="Normal 20 10 9 12 59 41" xfId="132" xr:uid="{A7C80B7B-B86A-4AD2-9AF4-2EC90E9487CB}"/>
    <cellStyle name="Normal 20 10 9 12 59 42" xfId="133" xr:uid="{ED6EF99A-4CEC-4F52-908A-A1E4654B86E9}"/>
    <cellStyle name="Normal 20 10 9 12 59 42 2" xfId="134" xr:uid="{BC0F0DAF-5CE6-4034-9DB8-B236C6356ACB}"/>
    <cellStyle name="Normal 20 10 9 12 59 42 3" xfId="135" xr:uid="{399B7DA2-FC61-44FE-A262-6ADD2670F030}"/>
    <cellStyle name="Normal 20 10 9 12 59 42 3 2" xfId="136" xr:uid="{9B7DB0E4-FBBB-452E-869B-EBD5B7BA5C5F}"/>
    <cellStyle name="Normal 20 10 9 12 59 42 4" xfId="137" xr:uid="{4484C039-7AEB-41B8-B6E6-CC2B4A32FA1C}"/>
    <cellStyle name="Normal 20 10 9 12 59 42 5" xfId="138" xr:uid="{8124A963-2586-4B31-9E1F-AF252D8BCEB5}"/>
    <cellStyle name="Normal 20 10 9 12 59 5" xfId="94" xr:uid="{00000000-0005-0000-0000-000058000000}"/>
    <cellStyle name="Normal 20 10 9 12 59 6" xfId="95" xr:uid="{00000000-0005-0000-0000-000059000000}"/>
    <cellStyle name="Normal 20 10 9 12 59 7" xfId="96" xr:uid="{00000000-0005-0000-0000-00005A000000}"/>
    <cellStyle name="Normal 20 10 9 12 59 8" xfId="97" xr:uid="{00000000-0005-0000-0000-00005B000000}"/>
    <cellStyle name="Normal 20 10 9 12 59 9" xfId="98" xr:uid="{00000000-0005-0000-0000-00005C000000}"/>
    <cellStyle name="Normal 20 10 9 12 6" xfId="63" xr:uid="{00000000-0005-0000-0000-00005D000000}"/>
    <cellStyle name="Normal 20 10 9 12 7" xfId="64" xr:uid="{00000000-0005-0000-0000-00005E000000}"/>
    <cellStyle name="Normal 20 10 9 12 8" xfId="65" xr:uid="{00000000-0005-0000-0000-00005F000000}"/>
    <cellStyle name="Normal 20 10 9 12 9" xfId="66" xr:uid="{00000000-0005-0000-0000-000060000000}"/>
    <cellStyle name="Normal 20 2" xfId="67" xr:uid="{00000000-0005-0000-0000-000061000000}"/>
    <cellStyle name="Normal 20 3" xfId="68" xr:uid="{00000000-0005-0000-0000-000062000000}"/>
    <cellStyle name="Normal 20 4" xfId="69" xr:uid="{00000000-0005-0000-0000-000063000000}"/>
    <cellStyle name="Normal 20 5" xfId="70" xr:uid="{00000000-0005-0000-0000-000064000000}"/>
    <cellStyle name="Normal 21" xfId="117" xr:uid="{00000000-0005-0000-0000-000065000000}"/>
    <cellStyle name="Normal 3" xfId="71" xr:uid="{00000000-0005-0000-0000-000066000000}"/>
    <cellStyle name="Normal 4" xfId="72" xr:uid="{00000000-0005-0000-0000-000067000000}"/>
    <cellStyle name="Normal 4 2" xfId="73" xr:uid="{00000000-0005-0000-0000-000068000000}"/>
    <cellStyle name="Normal 5" xfId="74" xr:uid="{00000000-0005-0000-0000-000069000000}"/>
    <cellStyle name="Normal 6" xfId="75" xr:uid="{00000000-0005-0000-0000-00006A000000}"/>
    <cellStyle name="Normal 7" xfId="76" xr:uid="{00000000-0005-0000-0000-00006B000000}"/>
    <cellStyle name="Normal 8" xfId="77" xr:uid="{00000000-0005-0000-0000-00006C000000}"/>
    <cellStyle name="Normal 9" xfId="78" xr:uid="{00000000-0005-0000-0000-00006D000000}"/>
    <cellStyle name="Notas" xfId="79" builtinId="10" customBuiltin="1"/>
    <cellStyle name="Porcentual 2" xfId="80" xr:uid="{00000000-0005-0000-0000-00006F000000}"/>
    <cellStyle name="Porcentual 3" xfId="81" xr:uid="{00000000-0005-0000-0000-000070000000}"/>
    <cellStyle name="Salida" xfId="82" builtinId="21" customBuiltin="1"/>
    <cellStyle name="Texto de advertencia" xfId="83" builtinId="11" customBuiltin="1"/>
    <cellStyle name="Texto explicativo" xfId="84" builtinId="53" customBuiltin="1"/>
    <cellStyle name="Título" xfId="85" builtinId="15" customBuiltin="1"/>
    <cellStyle name="Título 1" xfId="86" xr:uid="{00000000-0005-0000-0000-000075000000}"/>
    <cellStyle name="Título 2" xfId="87" builtinId="17" customBuiltin="1"/>
    <cellStyle name="Título 3" xfId="88" builtinId="18" customBuiltin="1"/>
    <cellStyle name="Total" xfId="8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yv/Dropbox/Oficina/Coparticipaci&#243;n/1%20Transferencias/Transferencias%20de%20OT/2025/23-10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ferencias%20por%20municipio%201&#186;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-10"/>
      <sheetName val="ret"/>
      <sheetName val="ISSyS"/>
      <sheetName val="Hoja2"/>
      <sheetName val="Hoja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-01"/>
      <sheetName val="15-01"/>
      <sheetName val="23-01"/>
      <sheetName val="02-02"/>
      <sheetName val="09-02"/>
      <sheetName val="18-02"/>
      <sheetName val="23-02"/>
      <sheetName val="02-03"/>
      <sheetName val="09-03"/>
      <sheetName val="16-03"/>
      <sheetName val="25-03"/>
      <sheetName val="Total Trimestre"/>
      <sheetName val="Total Acumulado 20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B7">
            <v>123839044.48</v>
          </cell>
          <cell r="C7">
            <v>19932268.260000002</v>
          </cell>
          <cell r="D7">
            <v>3637296.87</v>
          </cell>
          <cell r="E7">
            <v>868644.50999999989</v>
          </cell>
          <cell r="F7">
            <v>102074166.83</v>
          </cell>
          <cell r="G7">
            <v>2476066.2999999998</v>
          </cell>
          <cell r="H7">
            <v>15348434.970000003</v>
          </cell>
          <cell r="I7">
            <v>0</v>
          </cell>
          <cell r="J7">
            <v>5181241.0199999996</v>
          </cell>
        </row>
        <row r="8">
          <cell r="B8">
            <v>117051239.69</v>
          </cell>
          <cell r="C8">
            <v>18839750.579999998</v>
          </cell>
          <cell r="D8">
            <v>3437931.1899999995</v>
          </cell>
          <cell r="E8">
            <v>818330.42</v>
          </cell>
          <cell r="F8">
            <v>91803079.450000018</v>
          </cell>
          <cell r="G8">
            <v>2226915.17</v>
          </cell>
          <cell r="H8">
            <v>14985046.02</v>
          </cell>
          <cell r="I8">
            <v>0</v>
          </cell>
          <cell r="J8">
            <v>4659885.0199999996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35672340.949999996</v>
          </cell>
          <cell r="G9">
            <v>865322.58000000007</v>
          </cell>
          <cell r="H9">
            <v>0</v>
          </cell>
          <cell r="I9">
            <v>2939537.79</v>
          </cell>
          <cell r="J9">
            <v>1810712.76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37750016.060000002</v>
          </cell>
          <cell r="G10">
            <v>915721.84000000008</v>
          </cell>
          <cell r="H10">
            <v>0</v>
          </cell>
          <cell r="I10">
            <v>4364123.9399999995</v>
          </cell>
          <cell r="J10">
            <v>1916174.6599999997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36577134.959999993</v>
          </cell>
          <cell r="G11">
            <v>887270.63</v>
          </cell>
          <cell r="H11">
            <v>0</v>
          </cell>
          <cell r="I11">
            <v>0</v>
          </cell>
          <cell r="J11">
            <v>1856639.7100000002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34214617.309999995</v>
          </cell>
          <cell r="G12">
            <v>829961.82000000007</v>
          </cell>
          <cell r="H12">
            <v>0</v>
          </cell>
          <cell r="I12">
            <v>1929570.02</v>
          </cell>
          <cell r="J12">
            <v>1736719.3200000003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41335681.150000006</v>
          </cell>
          <cell r="G13">
            <v>1002701.1799999999</v>
          </cell>
          <cell r="H13">
            <v>0</v>
          </cell>
          <cell r="I13">
            <v>0</v>
          </cell>
          <cell r="J13">
            <v>2098181.48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33644932.199999996</v>
          </cell>
          <cell r="G14">
            <v>816142.67</v>
          </cell>
          <cell r="H14">
            <v>0</v>
          </cell>
          <cell r="I14">
            <v>0</v>
          </cell>
          <cell r="J14">
            <v>1707802.3599999999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39224495.18</v>
          </cell>
          <cell r="G15">
            <v>951489.05</v>
          </cell>
          <cell r="H15">
            <v>0</v>
          </cell>
          <cell r="I15">
            <v>0</v>
          </cell>
          <cell r="J15">
            <v>1991018.5899999999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61978388.560000002</v>
          </cell>
          <cell r="G16">
            <v>1503442.1</v>
          </cell>
          <cell r="H16">
            <v>0</v>
          </cell>
          <cell r="I16">
            <v>0</v>
          </cell>
          <cell r="J16">
            <v>3145996.48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36945754.730000004</v>
          </cell>
          <cell r="G17">
            <v>896212.43</v>
          </cell>
          <cell r="H17">
            <v>0</v>
          </cell>
          <cell r="I17">
            <v>0</v>
          </cell>
          <cell r="J17">
            <v>1875350.6999999997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36543624.07</v>
          </cell>
          <cell r="G18">
            <v>886457.76</v>
          </cell>
          <cell r="H18">
            <v>0</v>
          </cell>
          <cell r="I18">
            <v>3529571.61</v>
          </cell>
          <cell r="J18">
            <v>1854938.71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39526093.170000002</v>
          </cell>
          <cell r="G19">
            <v>958805.06</v>
          </cell>
          <cell r="H19">
            <v>0</v>
          </cell>
          <cell r="I19">
            <v>5592032.1200000001</v>
          </cell>
          <cell r="J19">
            <v>2006327.5599999998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55460520.709999993</v>
          </cell>
          <cell r="G20">
            <v>1345334.78</v>
          </cell>
          <cell r="H20">
            <v>0</v>
          </cell>
          <cell r="I20">
            <v>0</v>
          </cell>
          <cell r="J20">
            <v>2815152.3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50601441.840000004</v>
          </cell>
          <cell r="G21">
            <v>1227465.57</v>
          </cell>
          <cell r="H21">
            <v>0</v>
          </cell>
          <cell r="I21">
            <v>0</v>
          </cell>
          <cell r="J21">
            <v>2568507.5299999998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38638054.599999994</v>
          </cell>
          <cell r="G22">
            <v>937263.44</v>
          </cell>
          <cell r="H22">
            <v>0</v>
          </cell>
          <cell r="I22">
            <v>4980735.83</v>
          </cell>
          <cell r="J22">
            <v>1961251.1199999999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36057716.189999998</v>
          </cell>
          <cell r="G23">
            <v>874670.83000000007</v>
          </cell>
          <cell r="H23">
            <v>0</v>
          </cell>
          <cell r="I23">
            <v>0</v>
          </cell>
          <cell r="J23">
            <v>1830274.24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49931224.079999998</v>
          </cell>
          <cell r="G24">
            <v>1211207.75</v>
          </cell>
          <cell r="H24">
            <v>0</v>
          </cell>
          <cell r="I24">
            <v>0</v>
          </cell>
          <cell r="J24">
            <v>2534487.56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37833793.280000001</v>
          </cell>
          <cell r="G25">
            <v>917754.05999999994</v>
          </cell>
          <cell r="H25">
            <v>0</v>
          </cell>
          <cell r="I25">
            <v>0</v>
          </cell>
          <cell r="J25">
            <v>1920427.15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47317374.780000001</v>
          </cell>
          <cell r="G26">
            <v>1147802.24</v>
          </cell>
          <cell r="H26">
            <v>0</v>
          </cell>
          <cell r="I26">
            <v>0</v>
          </cell>
          <cell r="J26">
            <v>2401809.69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38855875.370000005</v>
          </cell>
          <cell r="G27">
            <v>942547.24</v>
          </cell>
          <cell r="H27">
            <v>0</v>
          </cell>
          <cell r="I27">
            <v>5129573.1899999995</v>
          </cell>
          <cell r="J27">
            <v>1972307.5999999999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49663136.980000004</v>
          </cell>
          <cell r="G28">
            <v>1204704.6199999999</v>
          </cell>
          <cell r="H28">
            <v>0</v>
          </cell>
          <cell r="I28">
            <v>0</v>
          </cell>
          <cell r="J28">
            <v>2520879.58</v>
          </cell>
        </row>
        <row r="29">
          <cell r="B29">
            <v>135802166.45000002</v>
          </cell>
          <cell r="C29">
            <v>21857768.879999999</v>
          </cell>
          <cell r="D29">
            <v>3988667.7199999988</v>
          </cell>
          <cell r="E29">
            <v>952909.16</v>
          </cell>
          <cell r="F29">
            <v>104453439.91999999</v>
          </cell>
          <cell r="G29">
            <v>2533781.5600000005</v>
          </cell>
          <cell r="H29">
            <v>16771602.84</v>
          </cell>
          <cell r="I29">
            <v>35837909.299999997</v>
          </cell>
          <cell r="J29">
            <v>5302011.8999999994</v>
          </cell>
        </row>
        <row r="30">
          <cell r="B30">
            <v>171967958.81</v>
          </cell>
          <cell r="C30">
            <v>27678762.41</v>
          </cell>
          <cell r="D30">
            <v>5050899.1400000006</v>
          </cell>
          <cell r="E30">
            <v>1155388.95</v>
          </cell>
          <cell r="F30">
            <v>155942920.31999999</v>
          </cell>
          <cell r="G30">
            <v>3782788.75</v>
          </cell>
          <cell r="H30">
            <v>23521520.91</v>
          </cell>
          <cell r="I30">
            <v>0</v>
          </cell>
          <cell r="J30">
            <v>7915595.8799999999</v>
          </cell>
        </row>
        <row r="31">
          <cell r="B31">
            <v>4673987150.3999996</v>
          </cell>
          <cell r="C31">
            <v>752292349.33000004</v>
          </cell>
          <cell r="D31">
            <v>137280443.88999999</v>
          </cell>
          <cell r="E31">
            <v>31226852.59</v>
          </cell>
          <cell r="F31">
            <v>6702177729.5900002</v>
          </cell>
          <cell r="G31">
            <v>162578220.84</v>
          </cell>
          <cell r="H31">
            <v>280499549.68000001</v>
          </cell>
          <cell r="I31">
            <v>4413208363.9200001</v>
          </cell>
          <cell r="J31">
            <v>340199672.97999996</v>
          </cell>
        </row>
        <row r="32">
          <cell r="B32">
            <v>146214228.98000002</v>
          </cell>
          <cell r="C32">
            <v>23533621.779999997</v>
          </cell>
          <cell r="D32">
            <v>4294482.1400000006</v>
          </cell>
          <cell r="E32">
            <v>1037020.8499999999</v>
          </cell>
          <cell r="F32">
            <v>103364336.03</v>
          </cell>
          <cell r="G32">
            <v>2507362.6100000003</v>
          </cell>
          <cell r="H32">
            <v>21381704.460000001</v>
          </cell>
          <cell r="I32">
            <v>0</v>
          </cell>
          <cell r="J32">
            <v>5246729.46</v>
          </cell>
        </row>
        <row r="33">
          <cell r="B33">
            <v>234302120.73000002</v>
          </cell>
          <cell r="C33">
            <v>37711634.019999996</v>
          </cell>
          <cell r="D33">
            <v>6881726.0700000003</v>
          </cell>
          <cell r="E33">
            <v>1498564.72</v>
          </cell>
          <cell r="F33">
            <v>205505524.63999999</v>
          </cell>
          <cell r="G33">
            <v>4985054.6999999993</v>
          </cell>
          <cell r="H33">
            <v>22017318.560000002</v>
          </cell>
          <cell r="I33">
            <v>0</v>
          </cell>
          <cell r="J33">
            <v>10431372.470000001</v>
          </cell>
        </row>
        <row r="34">
          <cell r="B34">
            <v>171077251.41999999</v>
          </cell>
          <cell r="C34">
            <v>27535400.349999998</v>
          </cell>
          <cell r="D34">
            <v>5024738.0199999986</v>
          </cell>
          <cell r="E34">
            <v>1196068.44</v>
          </cell>
          <cell r="F34">
            <v>217234335.67000002</v>
          </cell>
          <cell r="G34">
            <v>5269566.5900000008</v>
          </cell>
          <cell r="H34">
            <v>21667857.420000002</v>
          </cell>
          <cell r="I34">
            <v>0</v>
          </cell>
          <cell r="J34">
            <v>11026721.9</v>
          </cell>
        </row>
        <row r="35">
          <cell r="B35">
            <v>242610270.91</v>
          </cell>
          <cell r="C35">
            <v>39048855.890000001</v>
          </cell>
          <cell r="D35">
            <v>7125746.0800000019</v>
          </cell>
          <cell r="E35">
            <v>1582217.6300000001</v>
          </cell>
          <cell r="F35">
            <v>242501545.69</v>
          </cell>
          <cell r="G35">
            <v>5882486.4800000004</v>
          </cell>
          <cell r="H35">
            <v>29429440.200000003</v>
          </cell>
          <cell r="I35">
            <v>0</v>
          </cell>
          <cell r="J35">
            <v>12309274.66</v>
          </cell>
        </row>
        <row r="36">
          <cell r="B36">
            <v>143910675.32999998</v>
          </cell>
          <cell r="C36">
            <v>23162857.869999997</v>
          </cell>
          <cell r="D36">
            <v>4226824.0299999993</v>
          </cell>
          <cell r="E36">
            <v>1006128.92</v>
          </cell>
          <cell r="F36">
            <v>138182149.34999999</v>
          </cell>
          <cell r="G36">
            <v>3351956.46</v>
          </cell>
          <cell r="H36">
            <v>19500185.359999999</v>
          </cell>
          <cell r="I36">
            <v>0</v>
          </cell>
          <cell r="J36">
            <v>7014066.7599999998</v>
          </cell>
        </row>
        <row r="37">
          <cell r="B37">
            <v>922296812.24999988</v>
          </cell>
          <cell r="C37">
            <v>148446457.63999999</v>
          </cell>
          <cell r="D37">
            <v>27088931.039999999</v>
          </cell>
          <cell r="E37">
            <v>6304095.7899999991</v>
          </cell>
          <cell r="F37">
            <v>721355389.04000008</v>
          </cell>
          <cell r="G37">
            <v>17498293.899999999</v>
          </cell>
          <cell r="H37">
            <v>90185033.629999995</v>
          </cell>
          <cell r="I37">
            <v>0</v>
          </cell>
          <cell r="J37">
            <v>36615690.799999997</v>
          </cell>
        </row>
        <row r="38">
          <cell r="B38">
            <v>301289461.00999999</v>
          </cell>
          <cell r="C38">
            <v>48493448.779999994</v>
          </cell>
          <cell r="D38">
            <v>8849222.2400000002</v>
          </cell>
          <cell r="E38">
            <v>1966837.51</v>
          </cell>
          <cell r="F38">
            <v>275291950.23000002</v>
          </cell>
          <cell r="G38">
            <v>6677900.4200000009</v>
          </cell>
          <cell r="H38">
            <v>29663680.460000001</v>
          </cell>
          <cell r="I38">
            <v>0</v>
          </cell>
          <cell r="J38">
            <v>13973701.57</v>
          </cell>
        </row>
        <row r="39">
          <cell r="B39">
            <v>185620353.48999995</v>
          </cell>
          <cell r="C39">
            <v>29876156.530000001</v>
          </cell>
          <cell r="D39">
            <v>5451885.8499999987</v>
          </cell>
          <cell r="E39">
            <v>1247605.98</v>
          </cell>
          <cell r="F39">
            <v>150547667.25</v>
          </cell>
          <cell r="G39">
            <v>3651913.28</v>
          </cell>
          <cell r="H39">
            <v>21166456.640000001</v>
          </cell>
          <cell r="I39">
            <v>59125640.039999999</v>
          </cell>
          <cell r="J39">
            <v>7641735.1500000004</v>
          </cell>
        </row>
        <row r="40">
          <cell r="B40">
            <v>131056845.91</v>
          </cell>
          <cell r="C40">
            <v>21093995.219999999</v>
          </cell>
          <cell r="D40">
            <v>3849292.13</v>
          </cell>
          <cell r="E40">
            <v>916358.78999999992</v>
          </cell>
          <cell r="F40">
            <v>171827081.53</v>
          </cell>
          <cell r="G40">
            <v>4168099.14</v>
          </cell>
          <cell r="H40">
            <v>18406220.02</v>
          </cell>
          <cell r="I40">
            <v>0</v>
          </cell>
          <cell r="J40">
            <v>8721869.120000001</v>
          </cell>
        </row>
        <row r="41">
          <cell r="B41">
            <v>169295836.56999999</v>
          </cell>
          <cell r="C41">
            <v>27248676.25</v>
          </cell>
          <cell r="D41">
            <v>4972415.7700000005</v>
          </cell>
          <cell r="E41">
            <v>1131684.75</v>
          </cell>
          <cell r="F41">
            <v>102023900.48</v>
          </cell>
          <cell r="G41">
            <v>2474846.96</v>
          </cell>
          <cell r="H41">
            <v>20452340.379999999</v>
          </cell>
          <cell r="I41">
            <v>34610001.109999999</v>
          </cell>
          <cell r="J41">
            <v>5178689.5299999993</v>
          </cell>
        </row>
        <row r="42">
          <cell r="B42">
            <v>241182067.63</v>
          </cell>
          <cell r="C42">
            <v>38818982.280000001</v>
          </cell>
          <cell r="D42">
            <v>7083798.0899999989</v>
          </cell>
          <cell r="E42">
            <v>1686210.29</v>
          </cell>
          <cell r="F42">
            <v>470425854.84000003</v>
          </cell>
          <cell r="G42">
            <v>11411365.32</v>
          </cell>
          <cell r="H42">
            <v>24995335.32</v>
          </cell>
          <cell r="I42">
            <v>0</v>
          </cell>
          <cell r="J42">
            <v>23878615.039999999</v>
          </cell>
        </row>
        <row r="43">
          <cell r="B43">
            <v>135233956.54000002</v>
          </cell>
          <cell r="C43">
            <v>21766313.780000001</v>
          </cell>
          <cell r="D43">
            <v>3971978.75</v>
          </cell>
          <cell r="E43">
            <v>950615.18000000017</v>
          </cell>
          <cell r="F43">
            <v>220736223.51999998</v>
          </cell>
          <cell r="G43">
            <v>5354513.7</v>
          </cell>
          <cell r="H43">
            <v>17337577.960000001</v>
          </cell>
          <cell r="I43">
            <v>0</v>
          </cell>
          <cell r="J43">
            <v>11204476.23</v>
          </cell>
        </row>
        <row r="44">
          <cell r="B44">
            <v>1963856275.6999998</v>
          </cell>
          <cell r="C44">
            <v>316088599.25999999</v>
          </cell>
          <cell r="D44">
            <v>57680745.029999994</v>
          </cell>
          <cell r="E44">
            <v>13730088.779999999</v>
          </cell>
          <cell r="F44">
            <v>1714014932.5599999</v>
          </cell>
          <cell r="G44">
            <v>41577754.200000003</v>
          </cell>
          <cell r="H44">
            <v>112846829.47</v>
          </cell>
          <cell r="I44">
            <v>0</v>
          </cell>
          <cell r="J44">
            <v>87002664.359999999</v>
          </cell>
        </row>
        <row r="45">
          <cell r="B45">
            <v>310626531.81</v>
          </cell>
          <cell r="C45">
            <v>49996278.509999998</v>
          </cell>
          <cell r="D45">
            <v>9123462.8599999994</v>
          </cell>
          <cell r="E45">
            <v>2171611.27</v>
          </cell>
          <cell r="F45">
            <v>362788880.49000001</v>
          </cell>
          <cell r="G45">
            <v>8800359.0899999999</v>
          </cell>
          <cell r="H45">
            <v>16024566.330000002</v>
          </cell>
          <cell r="I45">
            <v>295984346.73000002</v>
          </cell>
          <cell r="J45">
            <v>18415008.300000001</v>
          </cell>
        </row>
        <row r="46">
          <cell r="B46">
            <v>825148276.12000012</v>
          </cell>
          <cell r="C46">
            <v>132810107.34999999</v>
          </cell>
          <cell r="D46">
            <v>24235565.440000005</v>
          </cell>
          <cell r="E46">
            <v>5768992.4199999999</v>
          </cell>
          <cell r="F46">
            <v>738261632.35000002</v>
          </cell>
          <cell r="G46">
            <v>17908397.469999999</v>
          </cell>
          <cell r="H46">
            <v>88631450.920000002</v>
          </cell>
          <cell r="I46">
            <v>0</v>
          </cell>
          <cell r="J46">
            <v>37473844.480000004</v>
          </cell>
        </row>
        <row r="47">
          <cell r="B47">
            <v>189843535.18000001</v>
          </cell>
          <cell r="C47">
            <v>30555890.400000002</v>
          </cell>
          <cell r="D47">
            <v>5575925.6500000004</v>
          </cell>
          <cell r="E47">
            <v>1347622.43</v>
          </cell>
          <cell r="F47">
            <v>170855265.75999999</v>
          </cell>
          <cell r="G47">
            <v>4144525.3</v>
          </cell>
          <cell r="H47">
            <v>20380169.050000001</v>
          </cell>
          <cell r="I47">
            <v>69390102.060000002</v>
          </cell>
          <cell r="J47">
            <v>8672540.1600000001</v>
          </cell>
        </row>
        <row r="48">
          <cell r="B48">
            <v>147903501.64999998</v>
          </cell>
          <cell r="C48">
            <v>23805515.309999999</v>
          </cell>
          <cell r="D48">
            <v>4344098.0499999989</v>
          </cell>
          <cell r="E48">
            <v>1037173.7800000001</v>
          </cell>
          <cell r="F48">
            <v>90077268.689999998</v>
          </cell>
          <cell r="G48">
            <v>2185051.29</v>
          </cell>
          <cell r="H48">
            <v>19443208.009999998</v>
          </cell>
          <cell r="I48">
            <v>28576772.530000001</v>
          </cell>
          <cell r="J48">
            <v>4572283.5999999996</v>
          </cell>
        </row>
        <row r="49">
          <cell r="B49">
            <v>172520811.71000001</v>
          </cell>
          <cell r="C49">
            <v>27767745.720000003</v>
          </cell>
          <cell r="D49">
            <v>5067137.0999999996</v>
          </cell>
          <cell r="E49">
            <v>1181998.8499999999</v>
          </cell>
          <cell r="F49">
            <v>106832713.01000001</v>
          </cell>
          <cell r="G49">
            <v>2591496.84</v>
          </cell>
          <cell r="H49">
            <v>18525239.399999999</v>
          </cell>
          <cell r="I49">
            <v>37044555.009999998</v>
          </cell>
          <cell r="J49">
            <v>5422782.8000000007</v>
          </cell>
        </row>
        <row r="50">
          <cell r="B50">
            <v>433713082.09999996</v>
          </cell>
          <cell r="C50">
            <v>69807430.569999993</v>
          </cell>
          <cell r="D50">
            <v>12738658.140000002</v>
          </cell>
          <cell r="E50">
            <v>2725983.8800000004</v>
          </cell>
          <cell r="F50">
            <v>374886311.30000001</v>
          </cell>
          <cell r="G50">
            <v>9093812.7899999991</v>
          </cell>
          <cell r="H50">
            <v>50646543.380000003</v>
          </cell>
          <cell r="I50">
            <v>313377055</v>
          </cell>
          <cell r="J50">
            <v>19029068.710000001</v>
          </cell>
        </row>
        <row r="51">
          <cell r="B51">
            <v>152679536.22000003</v>
          </cell>
          <cell r="C51">
            <v>24574232.529999997</v>
          </cell>
          <cell r="D51">
            <v>4484375.7500000009</v>
          </cell>
          <cell r="E51">
            <v>1029221.4</v>
          </cell>
          <cell r="F51">
            <v>87815283.709999993</v>
          </cell>
          <cell r="G51">
            <v>2130181.13</v>
          </cell>
          <cell r="H51">
            <v>17840244.91</v>
          </cell>
          <cell r="I51">
            <v>0</v>
          </cell>
          <cell r="J51">
            <v>4457466.22</v>
          </cell>
        </row>
        <row r="52">
          <cell r="B52">
            <v>2630412561.2399998</v>
          </cell>
          <cell r="C52">
            <v>423372846.70999998</v>
          </cell>
          <cell r="D52">
            <v>77258279.160000011</v>
          </cell>
          <cell r="E52">
            <v>18730300.210000001</v>
          </cell>
          <cell r="F52">
            <v>1776077098.3600001</v>
          </cell>
          <cell r="G52">
            <v>43083228.530000001</v>
          </cell>
          <cell r="H52">
            <v>197164461.05000001</v>
          </cell>
          <cell r="I52">
            <v>0</v>
          </cell>
          <cell r="J52">
            <v>90152913.349999994</v>
          </cell>
        </row>
        <row r="53">
          <cell r="B53">
            <v>283582811.91999996</v>
          </cell>
          <cell r="C53">
            <v>45643510.130000003</v>
          </cell>
          <cell r="D53">
            <v>8329157.3200000012</v>
          </cell>
          <cell r="E53">
            <v>49661844.239999995</v>
          </cell>
          <cell r="F53">
            <v>320615427.14999998</v>
          </cell>
          <cell r="G53">
            <v>7777335.6500000004</v>
          </cell>
          <cell r="H53">
            <v>37331567.130000003</v>
          </cell>
          <cell r="I53">
            <v>0</v>
          </cell>
          <cell r="J53">
            <v>16274301.859999999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0EF1D-76DC-4AF5-8AE9-6135DF28122B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17" customWidth="1"/>
    <col min="5" max="5" width="17.7109375" style="17" customWidth="1"/>
    <col min="6" max="6" width="16.140625" style="15" customWidth="1"/>
    <col min="7" max="7" width="14.140625" style="15" customWidth="1"/>
    <col min="8" max="8" width="14.28515625" style="15" customWidth="1"/>
    <col min="9" max="10" width="17.140625" style="15" customWidth="1"/>
    <col min="11" max="11" width="16.85546875" style="15" customWidth="1"/>
    <col min="12" max="12" width="11.28515625" style="15" bestFit="1" customWidth="1"/>
    <col min="13" max="252" width="11.42578125" style="15"/>
    <col min="253" max="253" width="44.7109375" style="15" customWidth="1"/>
    <col min="254" max="256" width="17.140625" style="15" customWidth="1"/>
    <col min="257" max="257" width="17.7109375" style="15" customWidth="1"/>
    <col min="258" max="258" width="16.140625" style="15" customWidth="1"/>
    <col min="259" max="259" width="14.140625" style="15" customWidth="1"/>
    <col min="260" max="260" width="14.28515625" style="15" customWidth="1"/>
    <col min="261" max="262" width="17.140625" style="15" customWidth="1"/>
    <col min="263" max="263" width="16.85546875" style="15" customWidth="1"/>
    <col min="264" max="264" width="15.28515625" style="15" bestFit="1" customWidth="1"/>
    <col min="265" max="265" width="15.140625" style="15" customWidth="1"/>
    <col min="266" max="266" width="15.85546875" style="15" customWidth="1"/>
    <col min="267" max="267" width="15.5703125" style="15" customWidth="1"/>
    <col min="268" max="268" width="11.28515625" style="15" bestFit="1" customWidth="1"/>
    <col min="269" max="508" width="11.42578125" style="15"/>
    <col min="509" max="509" width="44.7109375" style="15" customWidth="1"/>
    <col min="510" max="512" width="17.140625" style="15" customWidth="1"/>
    <col min="513" max="513" width="17.7109375" style="15" customWidth="1"/>
    <col min="514" max="514" width="16.140625" style="15" customWidth="1"/>
    <col min="515" max="515" width="14.140625" style="15" customWidth="1"/>
    <col min="516" max="516" width="14.28515625" style="15" customWidth="1"/>
    <col min="517" max="518" width="17.140625" style="15" customWidth="1"/>
    <col min="519" max="519" width="16.85546875" style="15" customWidth="1"/>
    <col min="520" max="520" width="15.28515625" style="15" bestFit="1" customWidth="1"/>
    <col min="521" max="521" width="15.140625" style="15" customWidth="1"/>
    <col min="522" max="522" width="15.85546875" style="15" customWidth="1"/>
    <col min="523" max="523" width="15.5703125" style="15" customWidth="1"/>
    <col min="524" max="524" width="11.28515625" style="15" bestFit="1" customWidth="1"/>
    <col min="525" max="764" width="11.42578125" style="15"/>
    <col min="765" max="765" width="44.7109375" style="15" customWidth="1"/>
    <col min="766" max="768" width="17.140625" style="15" customWidth="1"/>
    <col min="769" max="769" width="17.7109375" style="15" customWidth="1"/>
    <col min="770" max="770" width="16.140625" style="15" customWidth="1"/>
    <col min="771" max="771" width="14.140625" style="15" customWidth="1"/>
    <col min="772" max="772" width="14.28515625" style="15" customWidth="1"/>
    <col min="773" max="774" width="17.140625" style="15" customWidth="1"/>
    <col min="775" max="775" width="16.85546875" style="15" customWidth="1"/>
    <col min="776" max="776" width="15.28515625" style="15" bestFit="1" customWidth="1"/>
    <col min="777" max="777" width="15.140625" style="15" customWidth="1"/>
    <col min="778" max="778" width="15.85546875" style="15" customWidth="1"/>
    <col min="779" max="779" width="15.5703125" style="15" customWidth="1"/>
    <col min="780" max="780" width="11.28515625" style="15" bestFit="1" customWidth="1"/>
    <col min="781" max="1020" width="11.42578125" style="15"/>
    <col min="1021" max="1021" width="44.7109375" style="15" customWidth="1"/>
    <col min="1022" max="1024" width="17.140625" style="15" customWidth="1"/>
    <col min="1025" max="1025" width="17.7109375" style="15" customWidth="1"/>
    <col min="1026" max="1026" width="16.140625" style="15" customWidth="1"/>
    <col min="1027" max="1027" width="14.140625" style="15" customWidth="1"/>
    <col min="1028" max="1028" width="14.28515625" style="15" customWidth="1"/>
    <col min="1029" max="1030" width="17.140625" style="15" customWidth="1"/>
    <col min="1031" max="1031" width="16.85546875" style="15" customWidth="1"/>
    <col min="1032" max="1032" width="15.28515625" style="15" bestFit="1" customWidth="1"/>
    <col min="1033" max="1033" width="15.140625" style="15" customWidth="1"/>
    <col min="1034" max="1034" width="15.85546875" style="15" customWidth="1"/>
    <col min="1035" max="1035" width="15.5703125" style="15" customWidth="1"/>
    <col min="1036" max="1036" width="11.28515625" style="15" bestFit="1" customWidth="1"/>
    <col min="1037" max="1276" width="11.42578125" style="15"/>
    <col min="1277" max="1277" width="44.7109375" style="15" customWidth="1"/>
    <col min="1278" max="1280" width="17.140625" style="15" customWidth="1"/>
    <col min="1281" max="1281" width="17.7109375" style="15" customWidth="1"/>
    <col min="1282" max="1282" width="16.140625" style="15" customWidth="1"/>
    <col min="1283" max="1283" width="14.140625" style="15" customWidth="1"/>
    <col min="1284" max="1284" width="14.28515625" style="15" customWidth="1"/>
    <col min="1285" max="1286" width="17.140625" style="15" customWidth="1"/>
    <col min="1287" max="1287" width="16.85546875" style="15" customWidth="1"/>
    <col min="1288" max="1288" width="15.28515625" style="15" bestFit="1" customWidth="1"/>
    <col min="1289" max="1289" width="15.140625" style="15" customWidth="1"/>
    <col min="1290" max="1290" width="15.85546875" style="15" customWidth="1"/>
    <col min="1291" max="1291" width="15.5703125" style="15" customWidth="1"/>
    <col min="1292" max="1292" width="11.28515625" style="15" bestFit="1" customWidth="1"/>
    <col min="1293" max="1532" width="11.42578125" style="15"/>
    <col min="1533" max="1533" width="44.7109375" style="15" customWidth="1"/>
    <col min="1534" max="1536" width="17.140625" style="15" customWidth="1"/>
    <col min="1537" max="1537" width="17.7109375" style="15" customWidth="1"/>
    <col min="1538" max="1538" width="16.140625" style="15" customWidth="1"/>
    <col min="1539" max="1539" width="14.140625" style="15" customWidth="1"/>
    <col min="1540" max="1540" width="14.28515625" style="15" customWidth="1"/>
    <col min="1541" max="1542" width="17.140625" style="15" customWidth="1"/>
    <col min="1543" max="1543" width="16.85546875" style="15" customWidth="1"/>
    <col min="1544" max="1544" width="15.28515625" style="15" bestFit="1" customWidth="1"/>
    <col min="1545" max="1545" width="15.140625" style="15" customWidth="1"/>
    <col min="1546" max="1546" width="15.85546875" style="15" customWidth="1"/>
    <col min="1547" max="1547" width="15.5703125" style="15" customWidth="1"/>
    <col min="1548" max="1548" width="11.28515625" style="15" bestFit="1" customWidth="1"/>
    <col min="1549" max="1788" width="11.42578125" style="15"/>
    <col min="1789" max="1789" width="44.7109375" style="15" customWidth="1"/>
    <col min="1790" max="1792" width="17.140625" style="15" customWidth="1"/>
    <col min="1793" max="1793" width="17.7109375" style="15" customWidth="1"/>
    <col min="1794" max="1794" width="16.140625" style="15" customWidth="1"/>
    <col min="1795" max="1795" width="14.140625" style="15" customWidth="1"/>
    <col min="1796" max="1796" width="14.28515625" style="15" customWidth="1"/>
    <col min="1797" max="1798" width="17.140625" style="15" customWidth="1"/>
    <col min="1799" max="1799" width="16.85546875" style="15" customWidth="1"/>
    <col min="1800" max="1800" width="15.28515625" style="15" bestFit="1" customWidth="1"/>
    <col min="1801" max="1801" width="15.140625" style="15" customWidth="1"/>
    <col min="1802" max="1802" width="15.85546875" style="15" customWidth="1"/>
    <col min="1803" max="1803" width="15.5703125" style="15" customWidth="1"/>
    <col min="1804" max="1804" width="11.28515625" style="15" bestFit="1" customWidth="1"/>
    <col min="1805" max="2044" width="11.42578125" style="15"/>
    <col min="2045" max="2045" width="44.7109375" style="15" customWidth="1"/>
    <col min="2046" max="2048" width="17.140625" style="15" customWidth="1"/>
    <col min="2049" max="2049" width="17.7109375" style="15" customWidth="1"/>
    <col min="2050" max="2050" width="16.140625" style="15" customWidth="1"/>
    <col min="2051" max="2051" width="14.140625" style="15" customWidth="1"/>
    <col min="2052" max="2052" width="14.28515625" style="15" customWidth="1"/>
    <col min="2053" max="2054" width="17.140625" style="15" customWidth="1"/>
    <col min="2055" max="2055" width="16.85546875" style="15" customWidth="1"/>
    <col min="2056" max="2056" width="15.28515625" style="15" bestFit="1" customWidth="1"/>
    <col min="2057" max="2057" width="15.140625" style="15" customWidth="1"/>
    <col min="2058" max="2058" width="15.85546875" style="15" customWidth="1"/>
    <col min="2059" max="2059" width="15.5703125" style="15" customWidth="1"/>
    <col min="2060" max="2060" width="11.28515625" style="15" bestFit="1" customWidth="1"/>
    <col min="2061" max="2300" width="11.42578125" style="15"/>
    <col min="2301" max="2301" width="44.7109375" style="15" customWidth="1"/>
    <col min="2302" max="2304" width="17.140625" style="15" customWidth="1"/>
    <col min="2305" max="2305" width="17.7109375" style="15" customWidth="1"/>
    <col min="2306" max="2306" width="16.140625" style="15" customWidth="1"/>
    <col min="2307" max="2307" width="14.140625" style="15" customWidth="1"/>
    <col min="2308" max="2308" width="14.28515625" style="15" customWidth="1"/>
    <col min="2309" max="2310" width="17.140625" style="15" customWidth="1"/>
    <col min="2311" max="2311" width="16.85546875" style="15" customWidth="1"/>
    <col min="2312" max="2312" width="15.28515625" style="15" bestFit="1" customWidth="1"/>
    <col min="2313" max="2313" width="15.140625" style="15" customWidth="1"/>
    <col min="2314" max="2314" width="15.85546875" style="15" customWidth="1"/>
    <col min="2315" max="2315" width="15.5703125" style="15" customWidth="1"/>
    <col min="2316" max="2316" width="11.28515625" style="15" bestFit="1" customWidth="1"/>
    <col min="2317" max="2556" width="11.42578125" style="15"/>
    <col min="2557" max="2557" width="44.7109375" style="15" customWidth="1"/>
    <col min="2558" max="2560" width="17.140625" style="15" customWidth="1"/>
    <col min="2561" max="2561" width="17.7109375" style="15" customWidth="1"/>
    <col min="2562" max="2562" width="16.140625" style="15" customWidth="1"/>
    <col min="2563" max="2563" width="14.140625" style="15" customWidth="1"/>
    <col min="2564" max="2564" width="14.28515625" style="15" customWidth="1"/>
    <col min="2565" max="2566" width="17.140625" style="15" customWidth="1"/>
    <col min="2567" max="2567" width="16.85546875" style="15" customWidth="1"/>
    <col min="2568" max="2568" width="15.28515625" style="15" bestFit="1" customWidth="1"/>
    <col min="2569" max="2569" width="15.140625" style="15" customWidth="1"/>
    <col min="2570" max="2570" width="15.85546875" style="15" customWidth="1"/>
    <col min="2571" max="2571" width="15.5703125" style="15" customWidth="1"/>
    <col min="2572" max="2572" width="11.28515625" style="15" bestFit="1" customWidth="1"/>
    <col min="2573" max="2812" width="11.42578125" style="15"/>
    <col min="2813" max="2813" width="44.7109375" style="15" customWidth="1"/>
    <col min="2814" max="2816" width="17.140625" style="15" customWidth="1"/>
    <col min="2817" max="2817" width="17.7109375" style="15" customWidth="1"/>
    <col min="2818" max="2818" width="16.140625" style="15" customWidth="1"/>
    <col min="2819" max="2819" width="14.140625" style="15" customWidth="1"/>
    <col min="2820" max="2820" width="14.28515625" style="15" customWidth="1"/>
    <col min="2821" max="2822" width="17.140625" style="15" customWidth="1"/>
    <col min="2823" max="2823" width="16.85546875" style="15" customWidth="1"/>
    <col min="2824" max="2824" width="15.28515625" style="15" bestFit="1" customWidth="1"/>
    <col min="2825" max="2825" width="15.140625" style="15" customWidth="1"/>
    <col min="2826" max="2826" width="15.85546875" style="15" customWidth="1"/>
    <col min="2827" max="2827" width="15.5703125" style="15" customWidth="1"/>
    <col min="2828" max="2828" width="11.28515625" style="15" bestFit="1" customWidth="1"/>
    <col min="2829" max="3068" width="11.42578125" style="15"/>
    <col min="3069" max="3069" width="44.7109375" style="15" customWidth="1"/>
    <col min="3070" max="3072" width="17.140625" style="15" customWidth="1"/>
    <col min="3073" max="3073" width="17.7109375" style="15" customWidth="1"/>
    <col min="3074" max="3074" width="16.140625" style="15" customWidth="1"/>
    <col min="3075" max="3075" width="14.140625" style="15" customWidth="1"/>
    <col min="3076" max="3076" width="14.28515625" style="15" customWidth="1"/>
    <col min="3077" max="3078" width="17.140625" style="15" customWidth="1"/>
    <col min="3079" max="3079" width="16.85546875" style="15" customWidth="1"/>
    <col min="3080" max="3080" width="15.28515625" style="15" bestFit="1" customWidth="1"/>
    <col min="3081" max="3081" width="15.140625" style="15" customWidth="1"/>
    <col min="3082" max="3082" width="15.85546875" style="15" customWidth="1"/>
    <col min="3083" max="3083" width="15.5703125" style="15" customWidth="1"/>
    <col min="3084" max="3084" width="11.28515625" style="15" bestFit="1" customWidth="1"/>
    <col min="3085" max="3324" width="11.42578125" style="15"/>
    <col min="3325" max="3325" width="44.7109375" style="15" customWidth="1"/>
    <col min="3326" max="3328" width="17.140625" style="15" customWidth="1"/>
    <col min="3329" max="3329" width="17.7109375" style="15" customWidth="1"/>
    <col min="3330" max="3330" width="16.140625" style="15" customWidth="1"/>
    <col min="3331" max="3331" width="14.140625" style="15" customWidth="1"/>
    <col min="3332" max="3332" width="14.28515625" style="15" customWidth="1"/>
    <col min="3333" max="3334" width="17.140625" style="15" customWidth="1"/>
    <col min="3335" max="3335" width="16.85546875" style="15" customWidth="1"/>
    <col min="3336" max="3336" width="15.28515625" style="15" bestFit="1" customWidth="1"/>
    <col min="3337" max="3337" width="15.140625" style="15" customWidth="1"/>
    <col min="3338" max="3338" width="15.85546875" style="15" customWidth="1"/>
    <col min="3339" max="3339" width="15.5703125" style="15" customWidth="1"/>
    <col min="3340" max="3340" width="11.28515625" style="15" bestFit="1" customWidth="1"/>
    <col min="3341" max="3580" width="11.42578125" style="15"/>
    <col min="3581" max="3581" width="44.7109375" style="15" customWidth="1"/>
    <col min="3582" max="3584" width="17.140625" style="15" customWidth="1"/>
    <col min="3585" max="3585" width="17.7109375" style="15" customWidth="1"/>
    <col min="3586" max="3586" width="16.140625" style="15" customWidth="1"/>
    <col min="3587" max="3587" width="14.140625" style="15" customWidth="1"/>
    <col min="3588" max="3588" width="14.28515625" style="15" customWidth="1"/>
    <col min="3589" max="3590" width="17.140625" style="15" customWidth="1"/>
    <col min="3591" max="3591" width="16.85546875" style="15" customWidth="1"/>
    <col min="3592" max="3592" width="15.28515625" style="15" bestFit="1" customWidth="1"/>
    <col min="3593" max="3593" width="15.140625" style="15" customWidth="1"/>
    <col min="3594" max="3594" width="15.85546875" style="15" customWidth="1"/>
    <col min="3595" max="3595" width="15.5703125" style="15" customWidth="1"/>
    <col min="3596" max="3596" width="11.28515625" style="15" bestFit="1" customWidth="1"/>
    <col min="3597" max="3836" width="11.42578125" style="15"/>
    <col min="3837" max="3837" width="44.7109375" style="15" customWidth="1"/>
    <col min="3838" max="3840" width="17.140625" style="15" customWidth="1"/>
    <col min="3841" max="3841" width="17.7109375" style="15" customWidth="1"/>
    <col min="3842" max="3842" width="16.140625" style="15" customWidth="1"/>
    <col min="3843" max="3843" width="14.140625" style="15" customWidth="1"/>
    <col min="3844" max="3844" width="14.28515625" style="15" customWidth="1"/>
    <col min="3845" max="3846" width="17.140625" style="15" customWidth="1"/>
    <col min="3847" max="3847" width="16.85546875" style="15" customWidth="1"/>
    <col min="3848" max="3848" width="15.28515625" style="15" bestFit="1" customWidth="1"/>
    <col min="3849" max="3849" width="15.140625" style="15" customWidth="1"/>
    <col min="3850" max="3850" width="15.85546875" style="15" customWidth="1"/>
    <col min="3851" max="3851" width="15.5703125" style="15" customWidth="1"/>
    <col min="3852" max="3852" width="11.28515625" style="15" bestFit="1" customWidth="1"/>
    <col min="3853" max="4092" width="11.42578125" style="15"/>
    <col min="4093" max="4093" width="44.7109375" style="15" customWidth="1"/>
    <col min="4094" max="4096" width="17.140625" style="15" customWidth="1"/>
    <col min="4097" max="4097" width="17.7109375" style="15" customWidth="1"/>
    <col min="4098" max="4098" width="16.140625" style="15" customWidth="1"/>
    <col min="4099" max="4099" width="14.140625" style="15" customWidth="1"/>
    <col min="4100" max="4100" width="14.28515625" style="15" customWidth="1"/>
    <col min="4101" max="4102" width="17.140625" style="15" customWidth="1"/>
    <col min="4103" max="4103" width="16.85546875" style="15" customWidth="1"/>
    <col min="4104" max="4104" width="15.28515625" style="15" bestFit="1" customWidth="1"/>
    <col min="4105" max="4105" width="15.140625" style="15" customWidth="1"/>
    <col min="4106" max="4106" width="15.85546875" style="15" customWidth="1"/>
    <col min="4107" max="4107" width="15.5703125" style="15" customWidth="1"/>
    <col min="4108" max="4108" width="11.28515625" style="15" bestFit="1" customWidth="1"/>
    <col min="4109" max="4348" width="11.42578125" style="15"/>
    <col min="4349" max="4349" width="44.7109375" style="15" customWidth="1"/>
    <col min="4350" max="4352" width="17.140625" style="15" customWidth="1"/>
    <col min="4353" max="4353" width="17.7109375" style="15" customWidth="1"/>
    <col min="4354" max="4354" width="16.140625" style="15" customWidth="1"/>
    <col min="4355" max="4355" width="14.140625" style="15" customWidth="1"/>
    <col min="4356" max="4356" width="14.28515625" style="15" customWidth="1"/>
    <col min="4357" max="4358" width="17.140625" style="15" customWidth="1"/>
    <col min="4359" max="4359" width="16.85546875" style="15" customWidth="1"/>
    <col min="4360" max="4360" width="15.28515625" style="15" bestFit="1" customWidth="1"/>
    <col min="4361" max="4361" width="15.140625" style="15" customWidth="1"/>
    <col min="4362" max="4362" width="15.85546875" style="15" customWidth="1"/>
    <col min="4363" max="4363" width="15.5703125" style="15" customWidth="1"/>
    <col min="4364" max="4364" width="11.28515625" style="15" bestFit="1" customWidth="1"/>
    <col min="4365" max="4604" width="11.42578125" style="15"/>
    <col min="4605" max="4605" width="44.7109375" style="15" customWidth="1"/>
    <col min="4606" max="4608" width="17.140625" style="15" customWidth="1"/>
    <col min="4609" max="4609" width="17.7109375" style="15" customWidth="1"/>
    <col min="4610" max="4610" width="16.140625" style="15" customWidth="1"/>
    <col min="4611" max="4611" width="14.140625" style="15" customWidth="1"/>
    <col min="4612" max="4612" width="14.28515625" style="15" customWidth="1"/>
    <col min="4613" max="4614" width="17.140625" style="15" customWidth="1"/>
    <col min="4615" max="4615" width="16.85546875" style="15" customWidth="1"/>
    <col min="4616" max="4616" width="15.28515625" style="15" bestFit="1" customWidth="1"/>
    <col min="4617" max="4617" width="15.140625" style="15" customWidth="1"/>
    <col min="4618" max="4618" width="15.85546875" style="15" customWidth="1"/>
    <col min="4619" max="4619" width="15.5703125" style="15" customWidth="1"/>
    <col min="4620" max="4620" width="11.28515625" style="15" bestFit="1" customWidth="1"/>
    <col min="4621" max="4860" width="11.42578125" style="15"/>
    <col min="4861" max="4861" width="44.7109375" style="15" customWidth="1"/>
    <col min="4862" max="4864" width="17.140625" style="15" customWidth="1"/>
    <col min="4865" max="4865" width="17.7109375" style="15" customWidth="1"/>
    <col min="4866" max="4866" width="16.140625" style="15" customWidth="1"/>
    <col min="4867" max="4867" width="14.140625" style="15" customWidth="1"/>
    <col min="4868" max="4868" width="14.28515625" style="15" customWidth="1"/>
    <col min="4869" max="4870" width="17.140625" style="15" customWidth="1"/>
    <col min="4871" max="4871" width="16.85546875" style="15" customWidth="1"/>
    <col min="4872" max="4872" width="15.28515625" style="15" bestFit="1" customWidth="1"/>
    <col min="4873" max="4873" width="15.140625" style="15" customWidth="1"/>
    <col min="4874" max="4874" width="15.85546875" style="15" customWidth="1"/>
    <col min="4875" max="4875" width="15.5703125" style="15" customWidth="1"/>
    <col min="4876" max="4876" width="11.28515625" style="15" bestFit="1" customWidth="1"/>
    <col min="4877" max="5116" width="11.42578125" style="15"/>
    <col min="5117" max="5117" width="44.7109375" style="15" customWidth="1"/>
    <col min="5118" max="5120" width="17.140625" style="15" customWidth="1"/>
    <col min="5121" max="5121" width="17.7109375" style="15" customWidth="1"/>
    <col min="5122" max="5122" width="16.140625" style="15" customWidth="1"/>
    <col min="5123" max="5123" width="14.140625" style="15" customWidth="1"/>
    <col min="5124" max="5124" width="14.28515625" style="15" customWidth="1"/>
    <col min="5125" max="5126" width="17.140625" style="15" customWidth="1"/>
    <col min="5127" max="5127" width="16.85546875" style="15" customWidth="1"/>
    <col min="5128" max="5128" width="15.28515625" style="15" bestFit="1" customWidth="1"/>
    <col min="5129" max="5129" width="15.140625" style="15" customWidth="1"/>
    <col min="5130" max="5130" width="15.85546875" style="15" customWidth="1"/>
    <col min="5131" max="5131" width="15.5703125" style="15" customWidth="1"/>
    <col min="5132" max="5132" width="11.28515625" style="15" bestFit="1" customWidth="1"/>
    <col min="5133" max="5372" width="11.42578125" style="15"/>
    <col min="5373" max="5373" width="44.7109375" style="15" customWidth="1"/>
    <col min="5374" max="5376" width="17.140625" style="15" customWidth="1"/>
    <col min="5377" max="5377" width="17.7109375" style="15" customWidth="1"/>
    <col min="5378" max="5378" width="16.140625" style="15" customWidth="1"/>
    <col min="5379" max="5379" width="14.140625" style="15" customWidth="1"/>
    <col min="5380" max="5380" width="14.28515625" style="15" customWidth="1"/>
    <col min="5381" max="5382" width="17.140625" style="15" customWidth="1"/>
    <col min="5383" max="5383" width="16.85546875" style="15" customWidth="1"/>
    <col min="5384" max="5384" width="15.28515625" style="15" bestFit="1" customWidth="1"/>
    <col min="5385" max="5385" width="15.140625" style="15" customWidth="1"/>
    <col min="5386" max="5386" width="15.85546875" style="15" customWidth="1"/>
    <col min="5387" max="5387" width="15.5703125" style="15" customWidth="1"/>
    <col min="5388" max="5388" width="11.28515625" style="15" bestFit="1" customWidth="1"/>
    <col min="5389" max="5628" width="11.42578125" style="15"/>
    <col min="5629" max="5629" width="44.7109375" style="15" customWidth="1"/>
    <col min="5630" max="5632" width="17.140625" style="15" customWidth="1"/>
    <col min="5633" max="5633" width="17.7109375" style="15" customWidth="1"/>
    <col min="5634" max="5634" width="16.140625" style="15" customWidth="1"/>
    <col min="5635" max="5635" width="14.140625" style="15" customWidth="1"/>
    <col min="5636" max="5636" width="14.28515625" style="15" customWidth="1"/>
    <col min="5637" max="5638" width="17.140625" style="15" customWidth="1"/>
    <col min="5639" max="5639" width="16.85546875" style="15" customWidth="1"/>
    <col min="5640" max="5640" width="15.28515625" style="15" bestFit="1" customWidth="1"/>
    <col min="5641" max="5641" width="15.140625" style="15" customWidth="1"/>
    <col min="5642" max="5642" width="15.85546875" style="15" customWidth="1"/>
    <col min="5643" max="5643" width="15.5703125" style="15" customWidth="1"/>
    <col min="5644" max="5644" width="11.28515625" style="15" bestFit="1" customWidth="1"/>
    <col min="5645" max="5884" width="11.42578125" style="15"/>
    <col min="5885" max="5885" width="44.7109375" style="15" customWidth="1"/>
    <col min="5886" max="5888" width="17.140625" style="15" customWidth="1"/>
    <col min="5889" max="5889" width="17.7109375" style="15" customWidth="1"/>
    <col min="5890" max="5890" width="16.140625" style="15" customWidth="1"/>
    <col min="5891" max="5891" width="14.140625" style="15" customWidth="1"/>
    <col min="5892" max="5892" width="14.28515625" style="15" customWidth="1"/>
    <col min="5893" max="5894" width="17.140625" style="15" customWidth="1"/>
    <col min="5895" max="5895" width="16.85546875" style="15" customWidth="1"/>
    <col min="5896" max="5896" width="15.28515625" style="15" bestFit="1" customWidth="1"/>
    <col min="5897" max="5897" width="15.140625" style="15" customWidth="1"/>
    <col min="5898" max="5898" width="15.85546875" style="15" customWidth="1"/>
    <col min="5899" max="5899" width="15.5703125" style="15" customWidth="1"/>
    <col min="5900" max="5900" width="11.28515625" style="15" bestFit="1" customWidth="1"/>
    <col min="5901" max="6140" width="11.42578125" style="15"/>
    <col min="6141" max="6141" width="44.7109375" style="15" customWidth="1"/>
    <col min="6142" max="6144" width="17.140625" style="15" customWidth="1"/>
    <col min="6145" max="6145" width="17.7109375" style="15" customWidth="1"/>
    <col min="6146" max="6146" width="16.140625" style="15" customWidth="1"/>
    <col min="6147" max="6147" width="14.140625" style="15" customWidth="1"/>
    <col min="6148" max="6148" width="14.28515625" style="15" customWidth="1"/>
    <col min="6149" max="6150" width="17.140625" style="15" customWidth="1"/>
    <col min="6151" max="6151" width="16.85546875" style="15" customWidth="1"/>
    <col min="6152" max="6152" width="15.28515625" style="15" bestFit="1" customWidth="1"/>
    <col min="6153" max="6153" width="15.140625" style="15" customWidth="1"/>
    <col min="6154" max="6154" width="15.85546875" style="15" customWidth="1"/>
    <col min="6155" max="6155" width="15.5703125" style="15" customWidth="1"/>
    <col min="6156" max="6156" width="11.28515625" style="15" bestFit="1" customWidth="1"/>
    <col min="6157" max="6396" width="11.42578125" style="15"/>
    <col min="6397" max="6397" width="44.7109375" style="15" customWidth="1"/>
    <col min="6398" max="6400" width="17.140625" style="15" customWidth="1"/>
    <col min="6401" max="6401" width="17.7109375" style="15" customWidth="1"/>
    <col min="6402" max="6402" width="16.140625" style="15" customWidth="1"/>
    <col min="6403" max="6403" width="14.140625" style="15" customWidth="1"/>
    <col min="6404" max="6404" width="14.28515625" style="15" customWidth="1"/>
    <col min="6405" max="6406" width="17.140625" style="15" customWidth="1"/>
    <col min="6407" max="6407" width="16.85546875" style="15" customWidth="1"/>
    <col min="6408" max="6408" width="15.28515625" style="15" bestFit="1" customWidth="1"/>
    <col min="6409" max="6409" width="15.140625" style="15" customWidth="1"/>
    <col min="6410" max="6410" width="15.85546875" style="15" customWidth="1"/>
    <col min="6411" max="6411" width="15.5703125" style="15" customWidth="1"/>
    <col min="6412" max="6412" width="11.28515625" style="15" bestFit="1" customWidth="1"/>
    <col min="6413" max="6652" width="11.42578125" style="15"/>
    <col min="6653" max="6653" width="44.7109375" style="15" customWidth="1"/>
    <col min="6654" max="6656" width="17.140625" style="15" customWidth="1"/>
    <col min="6657" max="6657" width="17.7109375" style="15" customWidth="1"/>
    <col min="6658" max="6658" width="16.140625" style="15" customWidth="1"/>
    <col min="6659" max="6659" width="14.140625" style="15" customWidth="1"/>
    <col min="6660" max="6660" width="14.28515625" style="15" customWidth="1"/>
    <col min="6661" max="6662" width="17.140625" style="15" customWidth="1"/>
    <col min="6663" max="6663" width="16.85546875" style="15" customWidth="1"/>
    <col min="6664" max="6664" width="15.28515625" style="15" bestFit="1" customWidth="1"/>
    <col min="6665" max="6665" width="15.140625" style="15" customWidth="1"/>
    <col min="6666" max="6666" width="15.85546875" style="15" customWidth="1"/>
    <col min="6667" max="6667" width="15.5703125" style="15" customWidth="1"/>
    <col min="6668" max="6668" width="11.28515625" style="15" bestFit="1" customWidth="1"/>
    <col min="6669" max="6908" width="11.42578125" style="15"/>
    <col min="6909" max="6909" width="44.7109375" style="15" customWidth="1"/>
    <col min="6910" max="6912" width="17.140625" style="15" customWidth="1"/>
    <col min="6913" max="6913" width="17.7109375" style="15" customWidth="1"/>
    <col min="6914" max="6914" width="16.140625" style="15" customWidth="1"/>
    <col min="6915" max="6915" width="14.140625" style="15" customWidth="1"/>
    <col min="6916" max="6916" width="14.28515625" style="15" customWidth="1"/>
    <col min="6917" max="6918" width="17.140625" style="15" customWidth="1"/>
    <col min="6919" max="6919" width="16.85546875" style="15" customWidth="1"/>
    <col min="6920" max="6920" width="15.28515625" style="15" bestFit="1" customWidth="1"/>
    <col min="6921" max="6921" width="15.140625" style="15" customWidth="1"/>
    <col min="6922" max="6922" width="15.85546875" style="15" customWidth="1"/>
    <col min="6923" max="6923" width="15.5703125" style="15" customWidth="1"/>
    <col min="6924" max="6924" width="11.28515625" style="15" bestFit="1" customWidth="1"/>
    <col min="6925" max="7164" width="11.42578125" style="15"/>
    <col min="7165" max="7165" width="44.7109375" style="15" customWidth="1"/>
    <col min="7166" max="7168" width="17.140625" style="15" customWidth="1"/>
    <col min="7169" max="7169" width="17.7109375" style="15" customWidth="1"/>
    <col min="7170" max="7170" width="16.140625" style="15" customWidth="1"/>
    <col min="7171" max="7171" width="14.140625" style="15" customWidth="1"/>
    <col min="7172" max="7172" width="14.28515625" style="15" customWidth="1"/>
    <col min="7173" max="7174" width="17.140625" style="15" customWidth="1"/>
    <col min="7175" max="7175" width="16.85546875" style="15" customWidth="1"/>
    <col min="7176" max="7176" width="15.28515625" style="15" bestFit="1" customWidth="1"/>
    <col min="7177" max="7177" width="15.140625" style="15" customWidth="1"/>
    <col min="7178" max="7178" width="15.85546875" style="15" customWidth="1"/>
    <col min="7179" max="7179" width="15.5703125" style="15" customWidth="1"/>
    <col min="7180" max="7180" width="11.28515625" style="15" bestFit="1" customWidth="1"/>
    <col min="7181" max="7420" width="11.42578125" style="15"/>
    <col min="7421" max="7421" width="44.7109375" style="15" customWidth="1"/>
    <col min="7422" max="7424" width="17.140625" style="15" customWidth="1"/>
    <col min="7425" max="7425" width="17.7109375" style="15" customWidth="1"/>
    <col min="7426" max="7426" width="16.140625" style="15" customWidth="1"/>
    <col min="7427" max="7427" width="14.140625" style="15" customWidth="1"/>
    <col min="7428" max="7428" width="14.28515625" style="15" customWidth="1"/>
    <col min="7429" max="7430" width="17.140625" style="15" customWidth="1"/>
    <col min="7431" max="7431" width="16.85546875" style="15" customWidth="1"/>
    <col min="7432" max="7432" width="15.28515625" style="15" bestFit="1" customWidth="1"/>
    <col min="7433" max="7433" width="15.140625" style="15" customWidth="1"/>
    <col min="7434" max="7434" width="15.85546875" style="15" customWidth="1"/>
    <col min="7435" max="7435" width="15.5703125" style="15" customWidth="1"/>
    <col min="7436" max="7436" width="11.28515625" style="15" bestFit="1" customWidth="1"/>
    <col min="7437" max="7676" width="11.42578125" style="15"/>
    <col min="7677" max="7677" width="44.7109375" style="15" customWidth="1"/>
    <col min="7678" max="7680" width="17.140625" style="15" customWidth="1"/>
    <col min="7681" max="7681" width="17.7109375" style="15" customWidth="1"/>
    <col min="7682" max="7682" width="16.140625" style="15" customWidth="1"/>
    <col min="7683" max="7683" width="14.140625" style="15" customWidth="1"/>
    <col min="7684" max="7684" width="14.28515625" style="15" customWidth="1"/>
    <col min="7685" max="7686" width="17.140625" style="15" customWidth="1"/>
    <col min="7687" max="7687" width="16.85546875" style="15" customWidth="1"/>
    <col min="7688" max="7688" width="15.28515625" style="15" bestFit="1" customWidth="1"/>
    <col min="7689" max="7689" width="15.140625" style="15" customWidth="1"/>
    <col min="7690" max="7690" width="15.85546875" style="15" customWidth="1"/>
    <col min="7691" max="7691" width="15.5703125" style="15" customWidth="1"/>
    <col min="7692" max="7692" width="11.28515625" style="15" bestFit="1" customWidth="1"/>
    <col min="7693" max="7932" width="11.42578125" style="15"/>
    <col min="7933" max="7933" width="44.7109375" style="15" customWidth="1"/>
    <col min="7934" max="7936" width="17.140625" style="15" customWidth="1"/>
    <col min="7937" max="7937" width="17.7109375" style="15" customWidth="1"/>
    <col min="7938" max="7938" width="16.140625" style="15" customWidth="1"/>
    <col min="7939" max="7939" width="14.140625" style="15" customWidth="1"/>
    <col min="7940" max="7940" width="14.28515625" style="15" customWidth="1"/>
    <col min="7941" max="7942" width="17.140625" style="15" customWidth="1"/>
    <col min="7943" max="7943" width="16.85546875" style="15" customWidth="1"/>
    <col min="7944" max="7944" width="15.28515625" style="15" bestFit="1" customWidth="1"/>
    <col min="7945" max="7945" width="15.140625" style="15" customWidth="1"/>
    <col min="7946" max="7946" width="15.85546875" style="15" customWidth="1"/>
    <col min="7947" max="7947" width="15.5703125" style="15" customWidth="1"/>
    <col min="7948" max="7948" width="11.28515625" style="15" bestFit="1" customWidth="1"/>
    <col min="7949" max="8188" width="11.42578125" style="15"/>
    <col min="8189" max="8189" width="44.7109375" style="15" customWidth="1"/>
    <col min="8190" max="8192" width="17.140625" style="15" customWidth="1"/>
    <col min="8193" max="8193" width="17.7109375" style="15" customWidth="1"/>
    <col min="8194" max="8194" width="16.140625" style="15" customWidth="1"/>
    <col min="8195" max="8195" width="14.140625" style="15" customWidth="1"/>
    <col min="8196" max="8196" width="14.28515625" style="15" customWidth="1"/>
    <col min="8197" max="8198" width="17.140625" style="15" customWidth="1"/>
    <col min="8199" max="8199" width="16.85546875" style="15" customWidth="1"/>
    <col min="8200" max="8200" width="15.28515625" style="15" bestFit="1" customWidth="1"/>
    <col min="8201" max="8201" width="15.140625" style="15" customWidth="1"/>
    <col min="8202" max="8202" width="15.85546875" style="15" customWidth="1"/>
    <col min="8203" max="8203" width="15.5703125" style="15" customWidth="1"/>
    <col min="8204" max="8204" width="11.28515625" style="15" bestFit="1" customWidth="1"/>
    <col min="8205" max="8444" width="11.42578125" style="15"/>
    <col min="8445" max="8445" width="44.7109375" style="15" customWidth="1"/>
    <col min="8446" max="8448" width="17.140625" style="15" customWidth="1"/>
    <col min="8449" max="8449" width="17.7109375" style="15" customWidth="1"/>
    <col min="8450" max="8450" width="16.140625" style="15" customWidth="1"/>
    <col min="8451" max="8451" width="14.140625" style="15" customWidth="1"/>
    <col min="8452" max="8452" width="14.28515625" style="15" customWidth="1"/>
    <col min="8453" max="8454" width="17.140625" style="15" customWidth="1"/>
    <col min="8455" max="8455" width="16.85546875" style="15" customWidth="1"/>
    <col min="8456" max="8456" width="15.28515625" style="15" bestFit="1" customWidth="1"/>
    <col min="8457" max="8457" width="15.140625" style="15" customWidth="1"/>
    <col min="8458" max="8458" width="15.85546875" style="15" customWidth="1"/>
    <col min="8459" max="8459" width="15.5703125" style="15" customWidth="1"/>
    <col min="8460" max="8460" width="11.28515625" style="15" bestFit="1" customWidth="1"/>
    <col min="8461" max="8700" width="11.42578125" style="15"/>
    <col min="8701" max="8701" width="44.7109375" style="15" customWidth="1"/>
    <col min="8702" max="8704" width="17.140625" style="15" customWidth="1"/>
    <col min="8705" max="8705" width="17.7109375" style="15" customWidth="1"/>
    <col min="8706" max="8706" width="16.140625" style="15" customWidth="1"/>
    <col min="8707" max="8707" width="14.140625" style="15" customWidth="1"/>
    <col min="8708" max="8708" width="14.28515625" style="15" customWidth="1"/>
    <col min="8709" max="8710" width="17.140625" style="15" customWidth="1"/>
    <col min="8711" max="8711" width="16.85546875" style="15" customWidth="1"/>
    <col min="8712" max="8712" width="15.28515625" style="15" bestFit="1" customWidth="1"/>
    <col min="8713" max="8713" width="15.140625" style="15" customWidth="1"/>
    <col min="8714" max="8714" width="15.85546875" style="15" customWidth="1"/>
    <col min="8715" max="8715" width="15.5703125" style="15" customWidth="1"/>
    <col min="8716" max="8716" width="11.28515625" style="15" bestFit="1" customWidth="1"/>
    <col min="8717" max="8956" width="11.42578125" style="15"/>
    <col min="8957" max="8957" width="44.7109375" style="15" customWidth="1"/>
    <col min="8958" max="8960" width="17.140625" style="15" customWidth="1"/>
    <col min="8961" max="8961" width="17.7109375" style="15" customWidth="1"/>
    <col min="8962" max="8962" width="16.140625" style="15" customWidth="1"/>
    <col min="8963" max="8963" width="14.140625" style="15" customWidth="1"/>
    <col min="8964" max="8964" width="14.28515625" style="15" customWidth="1"/>
    <col min="8965" max="8966" width="17.140625" style="15" customWidth="1"/>
    <col min="8967" max="8967" width="16.85546875" style="15" customWidth="1"/>
    <col min="8968" max="8968" width="15.28515625" style="15" bestFit="1" customWidth="1"/>
    <col min="8969" max="8969" width="15.140625" style="15" customWidth="1"/>
    <col min="8970" max="8970" width="15.85546875" style="15" customWidth="1"/>
    <col min="8971" max="8971" width="15.5703125" style="15" customWidth="1"/>
    <col min="8972" max="8972" width="11.28515625" style="15" bestFit="1" customWidth="1"/>
    <col min="8973" max="9212" width="11.42578125" style="15"/>
    <col min="9213" max="9213" width="44.7109375" style="15" customWidth="1"/>
    <col min="9214" max="9216" width="17.140625" style="15" customWidth="1"/>
    <col min="9217" max="9217" width="17.7109375" style="15" customWidth="1"/>
    <col min="9218" max="9218" width="16.140625" style="15" customWidth="1"/>
    <col min="9219" max="9219" width="14.140625" style="15" customWidth="1"/>
    <col min="9220" max="9220" width="14.28515625" style="15" customWidth="1"/>
    <col min="9221" max="9222" width="17.140625" style="15" customWidth="1"/>
    <col min="9223" max="9223" width="16.85546875" style="15" customWidth="1"/>
    <col min="9224" max="9224" width="15.28515625" style="15" bestFit="1" customWidth="1"/>
    <col min="9225" max="9225" width="15.140625" style="15" customWidth="1"/>
    <col min="9226" max="9226" width="15.85546875" style="15" customWidth="1"/>
    <col min="9227" max="9227" width="15.5703125" style="15" customWidth="1"/>
    <col min="9228" max="9228" width="11.28515625" style="15" bestFit="1" customWidth="1"/>
    <col min="9229" max="9468" width="11.42578125" style="15"/>
    <col min="9469" max="9469" width="44.7109375" style="15" customWidth="1"/>
    <col min="9470" max="9472" width="17.140625" style="15" customWidth="1"/>
    <col min="9473" max="9473" width="17.7109375" style="15" customWidth="1"/>
    <col min="9474" max="9474" width="16.140625" style="15" customWidth="1"/>
    <col min="9475" max="9475" width="14.140625" style="15" customWidth="1"/>
    <col min="9476" max="9476" width="14.28515625" style="15" customWidth="1"/>
    <col min="9477" max="9478" width="17.140625" style="15" customWidth="1"/>
    <col min="9479" max="9479" width="16.85546875" style="15" customWidth="1"/>
    <col min="9480" max="9480" width="15.28515625" style="15" bestFit="1" customWidth="1"/>
    <col min="9481" max="9481" width="15.140625" style="15" customWidth="1"/>
    <col min="9482" max="9482" width="15.85546875" style="15" customWidth="1"/>
    <col min="9483" max="9483" width="15.5703125" style="15" customWidth="1"/>
    <col min="9484" max="9484" width="11.28515625" style="15" bestFit="1" customWidth="1"/>
    <col min="9485" max="9724" width="11.42578125" style="15"/>
    <col min="9725" max="9725" width="44.7109375" style="15" customWidth="1"/>
    <col min="9726" max="9728" width="17.140625" style="15" customWidth="1"/>
    <col min="9729" max="9729" width="17.7109375" style="15" customWidth="1"/>
    <col min="9730" max="9730" width="16.140625" style="15" customWidth="1"/>
    <col min="9731" max="9731" width="14.140625" style="15" customWidth="1"/>
    <col min="9732" max="9732" width="14.28515625" style="15" customWidth="1"/>
    <col min="9733" max="9734" width="17.140625" style="15" customWidth="1"/>
    <col min="9735" max="9735" width="16.85546875" style="15" customWidth="1"/>
    <col min="9736" max="9736" width="15.28515625" style="15" bestFit="1" customWidth="1"/>
    <col min="9737" max="9737" width="15.140625" style="15" customWidth="1"/>
    <col min="9738" max="9738" width="15.85546875" style="15" customWidth="1"/>
    <col min="9739" max="9739" width="15.5703125" style="15" customWidth="1"/>
    <col min="9740" max="9740" width="11.28515625" style="15" bestFit="1" customWidth="1"/>
    <col min="9741" max="9980" width="11.42578125" style="15"/>
    <col min="9981" max="9981" width="44.7109375" style="15" customWidth="1"/>
    <col min="9982" max="9984" width="17.140625" style="15" customWidth="1"/>
    <col min="9985" max="9985" width="17.7109375" style="15" customWidth="1"/>
    <col min="9986" max="9986" width="16.140625" style="15" customWidth="1"/>
    <col min="9987" max="9987" width="14.140625" style="15" customWidth="1"/>
    <col min="9988" max="9988" width="14.28515625" style="15" customWidth="1"/>
    <col min="9989" max="9990" width="17.140625" style="15" customWidth="1"/>
    <col min="9991" max="9991" width="16.85546875" style="15" customWidth="1"/>
    <col min="9992" max="9992" width="15.28515625" style="15" bestFit="1" customWidth="1"/>
    <col min="9993" max="9993" width="15.140625" style="15" customWidth="1"/>
    <col min="9994" max="9994" width="15.85546875" style="15" customWidth="1"/>
    <col min="9995" max="9995" width="15.5703125" style="15" customWidth="1"/>
    <col min="9996" max="9996" width="11.28515625" style="15" bestFit="1" customWidth="1"/>
    <col min="9997" max="10236" width="11.42578125" style="15"/>
    <col min="10237" max="10237" width="44.7109375" style="15" customWidth="1"/>
    <col min="10238" max="10240" width="17.140625" style="15" customWidth="1"/>
    <col min="10241" max="10241" width="17.7109375" style="15" customWidth="1"/>
    <col min="10242" max="10242" width="16.140625" style="15" customWidth="1"/>
    <col min="10243" max="10243" width="14.140625" style="15" customWidth="1"/>
    <col min="10244" max="10244" width="14.28515625" style="15" customWidth="1"/>
    <col min="10245" max="10246" width="17.140625" style="15" customWidth="1"/>
    <col min="10247" max="10247" width="16.85546875" style="15" customWidth="1"/>
    <col min="10248" max="10248" width="15.28515625" style="15" bestFit="1" customWidth="1"/>
    <col min="10249" max="10249" width="15.140625" style="15" customWidth="1"/>
    <col min="10250" max="10250" width="15.85546875" style="15" customWidth="1"/>
    <col min="10251" max="10251" width="15.5703125" style="15" customWidth="1"/>
    <col min="10252" max="10252" width="11.28515625" style="15" bestFit="1" customWidth="1"/>
    <col min="10253" max="10492" width="11.42578125" style="15"/>
    <col min="10493" max="10493" width="44.7109375" style="15" customWidth="1"/>
    <col min="10494" max="10496" width="17.140625" style="15" customWidth="1"/>
    <col min="10497" max="10497" width="17.7109375" style="15" customWidth="1"/>
    <col min="10498" max="10498" width="16.140625" style="15" customWidth="1"/>
    <col min="10499" max="10499" width="14.140625" style="15" customWidth="1"/>
    <col min="10500" max="10500" width="14.28515625" style="15" customWidth="1"/>
    <col min="10501" max="10502" width="17.140625" style="15" customWidth="1"/>
    <col min="10503" max="10503" width="16.85546875" style="15" customWidth="1"/>
    <col min="10504" max="10504" width="15.28515625" style="15" bestFit="1" customWidth="1"/>
    <col min="10505" max="10505" width="15.140625" style="15" customWidth="1"/>
    <col min="10506" max="10506" width="15.85546875" style="15" customWidth="1"/>
    <col min="10507" max="10507" width="15.5703125" style="15" customWidth="1"/>
    <col min="10508" max="10508" width="11.28515625" style="15" bestFit="1" customWidth="1"/>
    <col min="10509" max="10748" width="11.42578125" style="15"/>
    <col min="10749" max="10749" width="44.7109375" style="15" customWidth="1"/>
    <col min="10750" max="10752" width="17.140625" style="15" customWidth="1"/>
    <col min="10753" max="10753" width="17.7109375" style="15" customWidth="1"/>
    <col min="10754" max="10754" width="16.140625" style="15" customWidth="1"/>
    <col min="10755" max="10755" width="14.140625" style="15" customWidth="1"/>
    <col min="10756" max="10756" width="14.28515625" style="15" customWidth="1"/>
    <col min="10757" max="10758" width="17.140625" style="15" customWidth="1"/>
    <col min="10759" max="10759" width="16.85546875" style="15" customWidth="1"/>
    <col min="10760" max="10760" width="15.28515625" style="15" bestFit="1" customWidth="1"/>
    <col min="10761" max="10761" width="15.140625" style="15" customWidth="1"/>
    <col min="10762" max="10762" width="15.85546875" style="15" customWidth="1"/>
    <col min="10763" max="10763" width="15.5703125" style="15" customWidth="1"/>
    <col min="10764" max="10764" width="11.28515625" style="15" bestFit="1" customWidth="1"/>
    <col min="10765" max="11004" width="11.42578125" style="15"/>
    <col min="11005" max="11005" width="44.7109375" style="15" customWidth="1"/>
    <col min="11006" max="11008" width="17.140625" style="15" customWidth="1"/>
    <col min="11009" max="11009" width="17.7109375" style="15" customWidth="1"/>
    <col min="11010" max="11010" width="16.140625" style="15" customWidth="1"/>
    <col min="11011" max="11011" width="14.140625" style="15" customWidth="1"/>
    <col min="11012" max="11012" width="14.28515625" style="15" customWidth="1"/>
    <col min="11013" max="11014" width="17.140625" style="15" customWidth="1"/>
    <col min="11015" max="11015" width="16.85546875" style="15" customWidth="1"/>
    <col min="11016" max="11016" width="15.28515625" style="15" bestFit="1" customWidth="1"/>
    <col min="11017" max="11017" width="15.140625" style="15" customWidth="1"/>
    <col min="11018" max="11018" width="15.85546875" style="15" customWidth="1"/>
    <col min="11019" max="11019" width="15.5703125" style="15" customWidth="1"/>
    <col min="11020" max="11020" width="11.28515625" style="15" bestFit="1" customWidth="1"/>
    <col min="11021" max="11260" width="11.42578125" style="15"/>
    <col min="11261" max="11261" width="44.7109375" style="15" customWidth="1"/>
    <col min="11262" max="11264" width="17.140625" style="15" customWidth="1"/>
    <col min="11265" max="11265" width="17.7109375" style="15" customWidth="1"/>
    <col min="11266" max="11266" width="16.140625" style="15" customWidth="1"/>
    <col min="11267" max="11267" width="14.140625" style="15" customWidth="1"/>
    <col min="11268" max="11268" width="14.28515625" style="15" customWidth="1"/>
    <col min="11269" max="11270" width="17.140625" style="15" customWidth="1"/>
    <col min="11271" max="11271" width="16.85546875" style="15" customWidth="1"/>
    <col min="11272" max="11272" width="15.28515625" style="15" bestFit="1" customWidth="1"/>
    <col min="11273" max="11273" width="15.140625" style="15" customWidth="1"/>
    <col min="11274" max="11274" width="15.85546875" style="15" customWidth="1"/>
    <col min="11275" max="11275" width="15.5703125" style="15" customWidth="1"/>
    <col min="11276" max="11276" width="11.28515625" style="15" bestFit="1" customWidth="1"/>
    <col min="11277" max="11516" width="11.42578125" style="15"/>
    <col min="11517" max="11517" width="44.7109375" style="15" customWidth="1"/>
    <col min="11518" max="11520" width="17.140625" style="15" customWidth="1"/>
    <col min="11521" max="11521" width="17.7109375" style="15" customWidth="1"/>
    <col min="11522" max="11522" width="16.140625" style="15" customWidth="1"/>
    <col min="11523" max="11523" width="14.140625" style="15" customWidth="1"/>
    <col min="11524" max="11524" width="14.28515625" style="15" customWidth="1"/>
    <col min="11525" max="11526" width="17.140625" style="15" customWidth="1"/>
    <col min="11527" max="11527" width="16.85546875" style="15" customWidth="1"/>
    <col min="11528" max="11528" width="15.28515625" style="15" bestFit="1" customWidth="1"/>
    <col min="11529" max="11529" width="15.140625" style="15" customWidth="1"/>
    <col min="11530" max="11530" width="15.85546875" style="15" customWidth="1"/>
    <col min="11531" max="11531" width="15.5703125" style="15" customWidth="1"/>
    <col min="11532" max="11532" width="11.28515625" style="15" bestFit="1" customWidth="1"/>
    <col min="11533" max="11772" width="11.42578125" style="15"/>
    <col min="11773" max="11773" width="44.7109375" style="15" customWidth="1"/>
    <col min="11774" max="11776" width="17.140625" style="15" customWidth="1"/>
    <col min="11777" max="11777" width="17.7109375" style="15" customWidth="1"/>
    <col min="11778" max="11778" width="16.140625" style="15" customWidth="1"/>
    <col min="11779" max="11779" width="14.140625" style="15" customWidth="1"/>
    <col min="11780" max="11780" width="14.28515625" style="15" customWidth="1"/>
    <col min="11781" max="11782" width="17.140625" style="15" customWidth="1"/>
    <col min="11783" max="11783" width="16.85546875" style="15" customWidth="1"/>
    <col min="11784" max="11784" width="15.28515625" style="15" bestFit="1" customWidth="1"/>
    <col min="11785" max="11785" width="15.140625" style="15" customWidth="1"/>
    <col min="11786" max="11786" width="15.85546875" style="15" customWidth="1"/>
    <col min="11787" max="11787" width="15.5703125" style="15" customWidth="1"/>
    <col min="11788" max="11788" width="11.28515625" style="15" bestFit="1" customWidth="1"/>
    <col min="11789" max="12028" width="11.42578125" style="15"/>
    <col min="12029" max="12029" width="44.7109375" style="15" customWidth="1"/>
    <col min="12030" max="12032" width="17.140625" style="15" customWidth="1"/>
    <col min="12033" max="12033" width="17.7109375" style="15" customWidth="1"/>
    <col min="12034" max="12034" width="16.140625" style="15" customWidth="1"/>
    <col min="12035" max="12035" width="14.140625" style="15" customWidth="1"/>
    <col min="12036" max="12036" width="14.28515625" style="15" customWidth="1"/>
    <col min="12037" max="12038" width="17.140625" style="15" customWidth="1"/>
    <col min="12039" max="12039" width="16.85546875" style="15" customWidth="1"/>
    <col min="12040" max="12040" width="15.28515625" style="15" bestFit="1" customWidth="1"/>
    <col min="12041" max="12041" width="15.140625" style="15" customWidth="1"/>
    <col min="12042" max="12042" width="15.85546875" style="15" customWidth="1"/>
    <col min="12043" max="12043" width="15.5703125" style="15" customWidth="1"/>
    <col min="12044" max="12044" width="11.28515625" style="15" bestFit="1" customWidth="1"/>
    <col min="12045" max="12284" width="11.42578125" style="15"/>
    <col min="12285" max="12285" width="44.7109375" style="15" customWidth="1"/>
    <col min="12286" max="12288" width="17.140625" style="15" customWidth="1"/>
    <col min="12289" max="12289" width="17.7109375" style="15" customWidth="1"/>
    <col min="12290" max="12290" width="16.140625" style="15" customWidth="1"/>
    <col min="12291" max="12291" width="14.140625" style="15" customWidth="1"/>
    <col min="12292" max="12292" width="14.28515625" style="15" customWidth="1"/>
    <col min="12293" max="12294" width="17.140625" style="15" customWidth="1"/>
    <col min="12295" max="12295" width="16.85546875" style="15" customWidth="1"/>
    <col min="12296" max="12296" width="15.28515625" style="15" bestFit="1" customWidth="1"/>
    <col min="12297" max="12297" width="15.140625" style="15" customWidth="1"/>
    <col min="12298" max="12298" width="15.85546875" style="15" customWidth="1"/>
    <col min="12299" max="12299" width="15.5703125" style="15" customWidth="1"/>
    <col min="12300" max="12300" width="11.28515625" style="15" bestFit="1" customWidth="1"/>
    <col min="12301" max="12540" width="11.42578125" style="15"/>
    <col min="12541" max="12541" width="44.7109375" style="15" customWidth="1"/>
    <col min="12542" max="12544" width="17.140625" style="15" customWidth="1"/>
    <col min="12545" max="12545" width="17.7109375" style="15" customWidth="1"/>
    <col min="12546" max="12546" width="16.140625" style="15" customWidth="1"/>
    <col min="12547" max="12547" width="14.140625" style="15" customWidth="1"/>
    <col min="12548" max="12548" width="14.28515625" style="15" customWidth="1"/>
    <col min="12549" max="12550" width="17.140625" style="15" customWidth="1"/>
    <col min="12551" max="12551" width="16.85546875" style="15" customWidth="1"/>
    <col min="12552" max="12552" width="15.28515625" style="15" bestFit="1" customWidth="1"/>
    <col min="12553" max="12553" width="15.140625" style="15" customWidth="1"/>
    <col min="12554" max="12554" width="15.85546875" style="15" customWidth="1"/>
    <col min="12555" max="12555" width="15.5703125" style="15" customWidth="1"/>
    <col min="12556" max="12556" width="11.28515625" style="15" bestFit="1" customWidth="1"/>
    <col min="12557" max="12796" width="11.42578125" style="15"/>
    <col min="12797" max="12797" width="44.7109375" style="15" customWidth="1"/>
    <col min="12798" max="12800" width="17.140625" style="15" customWidth="1"/>
    <col min="12801" max="12801" width="17.7109375" style="15" customWidth="1"/>
    <col min="12802" max="12802" width="16.140625" style="15" customWidth="1"/>
    <col min="12803" max="12803" width="14.140625" style="15" customWidth="1"/>
    <col min="12804" max="12804" width="14.28515625" style="15" customWidth="1"/>
    <col min="12805" max="12806" width="17.140625" style="15" customWidth="1"/>
    <col min="12807" max="12807" width="16.85546875" style="15" customWidth="1"/>
    <col min="12808" max="12808" width="15.28515625" style="15" bestFit="1" customWidth="1"/>
    <col min="12809" max="12809" width="15.140625" style="15" customWidth="1"/>
    <col min="12810" max="12810" width="15.85546875" style="15" customWidth="1"/>
    <col min="12811" max="12811" width="15.5703125" style="15" customWidth="1"/>
    <col min="12812" max="12812" width="11.28515625" style="15" bestFit="1" customWidth="1"/>
    <col min="12813" max="13052" width="11.42578125" style="15"/>
    <col min="13053" max="13053" width="44.7109375" style="15" customWidth="1"/>
    <col min="13054" max="13056" width="17.140625" style="15" customWidth="1"/>
    <col min="13057" max="13057" width="17.7109375" style="15" customWidth="1"/>
    <col min="13058" max="13058" width="16.140625" style="15" customWidth="1"/>
    <col min="13059" max="13059" width="14.140625" style="15" customWidth="1"/>
    <col min="13060" max="13060" width="14.28515625" style="15" customWidth="1"/>
    <col min="13061" max="13062" width="17.140625" style="15" customWidth="1"/>
    <col min="13063" max="13063" width="16.85546875" style="15" customWidth="1"/>
    <col min="13064" max="13064" width="15.28515625" style="15" bestFit="1" customWidth="1"/>
    <col min="13065" max="13065" width="15.140625" style="15" customWidth="1"/>
    <col min="13066" max="13066" width="15.85546875" style="15" customWidth="1"/>
    <col min="13067" max="13067" width="15.5703125" style="15" customWidth="1"/>
    <col min="13068" max="13068" width="11.28515625" style="15" bestFit="1" customWidth="1"/>
    <col min="13069" max="13308" width="11.42578125" style="15"/>
    <col min="13309" max="13309" width="44.7109375" style="15" customWidth="1"/>
    <col min="13310" max="13312" width="17.140625" style="15" customWidth="1"/>
    <col min="13313" max="13313" width="17.7109375" style="15" customWidth="1"/>
    <col min="13314" max="13314" width="16.140625" style="15" customWidth="1"/>
    <col min="13315" max="13315" width="14.140625" style="15" customWidth="1"/>
    <col min="13316" max="13316" width="14.28515625" style="15" customWidth="1"/>
    <col min="13317" max="13318" width="17.140625" style="15" customWidth="1"/>
    <col min="13319" max="13319" width="16.85546875" style="15" customWidth="1"/>
    <col min="13320" max="13320" width="15.28515625" style="15" bestFit="1" customWidth="1"/>
    <col min="13321" max="13321" width="15.140625" style="15" customWidth="1"/>
    <col min="13322" max="13322" width="15.85546875" style="15" customWidth="1"/>
    <col min="13323" max="13323" width="15.5703125" style="15" customWidth="1"/>
    <col min="13324" max="13324" width="11.28515625" style="15" bestFit="1" customWidth="1"/>
    <col min="13325" max="13564" width="11.42578125" style="15"/>
    <col min="13565" max="13565" width="44.7109375" style="15" customWidth="1"/>
    <col min="13566" max="13568" width="17.140625" style="15" customWidth="1"/>
    <col min="13569" max="13569" width="17.7109375" style="15" customWidth="1"/>
    <col min="13570" max="13570" width="16.140625" style="15" customWidth="1"/>
    <col min="13571" max="13571" width="14.140625" style="15" customWidth="1"/>
    <col min="13572" max="13572" width="14.28515625" style="15" customWidth="1"/>
    <col min="13573" max="13574" width="17.140625" style="15" customWidth="1"/>
    <col min="13575" max="13575" width="16.85546875" style="15" customWidth="1"/>
    <col min="13576" max="13576" width="15.28515625" style="15" bestFit="1" customWidth="1"/>
    <col min="13577" max="13577" width="15.140625" style="15" customWidth="1"/>
    <col min="13578" max="13578" width="15.85546875" style="15" customWidth="1"/>
    <col min="13579" max="13579" width="15.5703125" style="15" customWidth="1"/>
    <col min="13580" max="13580" width="11.28515625" style="15" bestFit="1" customWidth="1"/>
    <col min="13581" max="13820" width="11.42578125" style="15"/>
    <col min="13821" max="13821" width="44.7109375" style="15" customWidth="1"/>
    <col min="13822" max="13824" width="17.140625" style="15" customWidth="1"/>
    <col min="13825" max="13825" width="17.7109375" style="15" customWidth="1"/>
    <col min="13826" max="13826" width="16.140625" style="15" customWidth="1"/>
    <col min="13827" max="13827" width="14.140625" style="15" customWidth="1"/>
    <col min="13828" max="13828" width="14.28515625" style="15" customWidth="1"/>
    <col min="13829" max="13830" width="17.140625" style="15" customWidth="1"/>
    <col min="13831" max="13831" width="16.85546875" style="15" customWidth="1"/>
    <col min="13832" max="13832" width="15.28515625" style="15" bestFit="1" customWidth="1"/>
    <col min="13833" max="13833" width="15.140625" style="15" customWidth="1"/>
    <col min="13834" max="13834" width="15.85546875" style="15" customWidth="1"/>
    <col min="13835" max="13835" width="15.5703125" style="15" customWidth="1"/>
    <col min="13836" max="13836" width="11.28515625" style="15" bestFit="1" customWidth="1"/>
    <col min="13837" max="14076" width="11.42578125" style="15"/>
    <col min="14077" max="14077" width="44.7109375" style="15" customWidth="1"/>
    <col min="14078" max="14080" width="17.140625" style="15" customWidth="1"/>
    <col min="14081" max="14081" width="17.7109375" style="15" customWidth="1"/>
    <col min="14082" max="14082" width="16.140625" style="15" customWidth="1"/>
    <col min="14083" max="14083" width="14.140625" style="15" customWidth="1"/>
    <col min="14084" max="14084" width="14.28515625" style="15" customWidth="1"/>
    <col min="14085" max="14086" width="17.140625" style="15" customWidth="1"/>
    <col min="14087" max="14087" width="16.85546875" style="15" customWidth="1"/>
    <col min="14088" max="14088" width="15.28515625" style="15" bestFit="1" customWidth="1"/>
    <col min="14089" max="14089" width="15.140625" style="15" customWidth="1"/>
    <col min="14090" max="14090" width="15.85546875" style="15" customWidth="1"/>
    <col min="14091" max="14091" width="15.5703125" style="15" customWidth="1"/>
    <col min="14092" max="14092" width="11.28515625" style="15" bestFit="1" customWidth="1"/>
    <col min="14093" max="14332" width="11.42578125" style="15"/>
    <col min="14333" max="14333" width="44.7109375" style="15" customWidth="1"/>
    <col min="14334" max="14336" width="17.140625" style="15" customWidth="1"/>
    <col min="14337" max="14337" width="17.7109375" style="15" customWidth="1"/>
    <col min="14338" max="14338" width="16.140625" style="15" customWidth="1"/>
    <col min="14339" max="14339" width="14.140625" style="15" customWidth="1"/>
    <col min="14340" max="14340" width="14.28515625" style="15" customWidth="1"/>
    <col min="14341" max="14342" width="17.140625" style="15" customWidth="1"/>
    <col min="14343" max="14343" width="16.85546875" style="15" customWidth="1"/>
    <col min="14344" max="14344" width="15.28515625" style="15" bestFit="1" customWidth="1"/>
    <col min="14345" max="14345" width="15.140625" style="15" customWidth="1"/>
    <col min="14346" max="14346" width="15.85546875" style="15" customWidth="1"/>
    <col min="14347" max="14347" width="15.5703125" style="15" customWidth="1"/>
    <col min="14348" max="14348" width="11.28515625" style="15" bestFit="1" customWidth="1"/>
    <col min="14349" max="14588" width="11.42578125" style="15"/>
    <col min="14589" max="14589" width="44.7109375" style="15" customWidth="1"/>
    <col min="14590" max="14592" width="17.140625" style="15" customWidth="1"/>
    <col min="14593" max="14593" width="17.7109375" style="15" customWidth="1"/>
    <col min="14594" max="14594" width="16.140625" style="15" customWidth="1"/>
    <col min="14595" max="14595" width="14.140625" style="15" customWidth="1"/>
    <col min="14596" max="14596" width="14.28515625" style="15" customWidth="1"/>
    <col min="14597" max="14598" width="17.140625" style="15" customWidth="1"/>
    <col min="14599" max="14599" width="16.85546875" style="15" customWidth="1"/>
    <col min="14600" max="14600" width="15.28515625" style="15" bestFit="1" customWidth="1"/>
    <col min="14601" max="14601" width="15.140625" style="15" customWidth="1"/>
    <col min="14602" max="14602" width="15.85546875" style="15" customWidth="1"/>
    <col min="14603" max="14603" width="15.5703125" style="15" customWidth="1"/>
    <col min="14604" max="14604" width="11.28515625" style="15" bestFit="1" customWidth="1"/>
    <col min="14605" max="14844" width="11.42578125" style="15"/>
    <col min="14845" max="14845" width="44.7109375" style="15" customWidth="1"/>
    <col min="14846" max="14848" width="17.140625" style="15" customWidth="1"/>
    <col min="14849" max="14849" width="17.7109375" style="15" customWidth="1"/>
    <col min="14850" max="14850" width="16.140625" style="15" customWidth="1"/>
    <col min="14851" max="14851" width="14.140625" style="15" customWidth="1"/>
    <col min="14852" max="14852" width="14.28515625" style="15" customWidth="1"/>
    <col min="14853" max="14854" width="17.140625" style="15" customWidth="1"/>
    <col min="14855" max="14855" width="16.85546875" style="15" customWidth="1"/>
    <col min="14856" max="14856" width="15.28515625" style="15" bestFit="1" customWidth="1"/>
    <col min="14857" max="14857" width="15.140625" style="15" customWidth="1"/>
    <col min="14858" max="14858" width="15.85546875" style="15" customWidth="1"/>
    <col min="14859" max="14859" width="15.5703125" style="15" customWidth="1"/>
    <col min="14860" max="14860" width="11.28515625" style="15" bestFit="1" customWidth="1"/>
    <col min="14861" max="15100" width="11.42578125" style="15"/>
    <col min="15101" max="15101" width="44.7109375" style="15" customWidth="1"/>
    <col min="15102" max="15104" width="17.140625" style="15" customWidth="1"/>
    <col min="15105" max="15105" width="17.7109375" style="15" customWidth="1"/>
    <col min="15106" max="15106" width="16.140625" style="15" customWidth="1"/>
    <col min="15107" max="15107" width="14.140625" style="15" customWidth="1"/>
    <col min="15108" max="15108" width="14.28515625" style="15" customWidth="1"/>
    <col min="15109" max="15110" width="17.140625" style="15" customWidth="1"/>
    <col min="15111" max="15111" width="16.85546875" style="15" customWidth="1"/>
    <col min="15112" max="15112" width="15.28515625" style="15" bestFit="1" customWidth="1"/>
    <col min="15113" max="15113" width="15.140625" style="15" customWidth="1"/>
    <col min="15114" max="15114" width="15.85546875" style="15" customWidth="1"/>
    <col min="15115" max="15115" width="15.5703125" style="15" customWidth="1"/>
    <col min="15116" max="15116" width="11.28515625" style="15" bestFit="1" customWidth="1"/>
    <col min="15117" max="15356" width="11.42578125" style="15"/>
    <col min="15357" max="15357" width="44.7109375" style="15" customWidth="1"/>
    <col min="15358" max="15360" width="17.140625" style="15" customWidth="1"/>
    <col min="15361" max="15361" width="17.7109375" style="15" customWidth="1"/>
    <col min="15362" max="15362" width="16.140625" style="15" customWidth="1"/>
    <col min="15363" max="15363" width="14.140625" style="15" customWidth="1"/>
    <col min="15364" max="15364" width="14.28515625" style="15" customWidth="1"/>
    <col min="15365" max="15366" width="17.140625" style="15" customWidth="1"/>
    <col min="15367" max="15367" width="16.85546875" style="15" customWidth="1"/>
    <col min="15368" max="15368" width="15.28515625" style="15" bestFit="1" customWidth="1"/>
    <col min="15369" max="15369" width="15.140625" style="15" customWidth="1"/>
    <col min="15370" max="15370" width="15.85546875" style="15" customWidth="1"/>
    <col min="15371" max="15371" width="15.5703125" style="15" customWidth="1"/>
    <col min="15372" max="15372" width="11.28515625" style="15" bestFit="1" customWidth="1"/>
    <col min="15373" max="15612" width="11.42578125" style="15"/>
    <col min="15613" max="15613" width="44.7109375" style="15" customWidth="1"/>
    <col min="15614" max="15616" width="17.140625" style="15" customWidth="1"/>
    <col min="15617" max="15617" width="17.7109375" style="15" customWidth="1"/>
    <col min="15618" max="15618" width="16.140625" style="15" customWidth="1"/>
    <col min="15619" max="15619" width="14.140625" style="15" customWidth="1"/>
    <col min="15620" max="15620" width="14.28515625" style="15" customWidth="1"/>
    <col min="15621" max="15622" width="17.140625" style="15" customWidth="1"/>
    <col min="15623" max="15623" width="16.85546875" style="15" customWidth="1"/>
    <col min="15624" max="15624" width="15.28515625" style="15" bestFit="1" customWidth="1"/>
    <col min="15625" max="15625" width="15.140625" style="15" customWidth="1"/>
    <col min="15626" max="15626" width="15.85546875" style="15" customWidth="1"/>
    <col min="15627" max="15627" width="15.5703125" style="15" customWidth="1"/>
    <col min="15628" max="15628" width="11.28515625" style="15" bestFit="1" customWidth="1"/>
    <col min="15629" max="15868" width="11.42578125" style="15"/>
    <col min="15869" max="15869" width="44.7109375" style="15" customWidth="1"/>
    <col min="15870" max="15872" width="17.140625" style="15" customWidth="1"/>
    <col min="15873" max="15873" width="17.7109375" style="15" customWidth="1"/>
    <col min="15874" max="15874" width="16.140625" style="15" customWidth="1"/>
    <col min="15875" max="15875" width="14.140625" style="15" customWidth="1"/>
    <col min="15876" max="15876" width="14.28515625" style="15" customWidth="1"/>
    <col min="15877" max="15878" width="17.140625" style="15" customWidth="1"/>
    <col min="15879" max="15879" width="16.85546875" style="15" customWidth="1"/>
    <col min="15880" max="15880" width="15.28515625" style="15" bestFit="1" customWidth="1"/>
    <col min="15881" max="15881" width="15.140625" style="15" customWidth="1"/>
    <col min="15882" max="15882" width="15.85546875" style="15" customWidth="1"/>
    <col min="15883" max="15883" width="15.5703125" style="15" customWidth="1"/>
    <col min="15884" max="15884" width="11.28515625" style="15" bestFit="1" customWidth="1"/>
    <col min="15885" max="16124" width="11.42578125" style="15"/>
    <col min="16125" max="16125" width="44.7109375" style="15" customWidth="1"/>
    <col min="16126" max="16128" width="17.140625" style="15" customWidth="1"/>
    <col min="16129" max="16129" width="17.7109375" style="15" customWidth="1"/>
    <col min="16130" max="16130" width="16.140625" style="15" customWidth="1"/>
    <col min="16131" max="16131" width="14.140625" style="15" customWidth="1"/>
    <col min="16132" max="16132" width="14.28515625" style="15" customWidth="1"/>
    <col min="16133" max="16134" width="17.140625" style="15" customWidth="1"/>
    <col min="16135" max="16135" width="16.85546875" style="15" customWidth="1"/>
    <col min="16136" max="16136" width="15.28515625" style="15" bestFit="1" customWidth="1"/>
    <col min="16137" max="16137" width="15.140625" style="15" customWidth="1"/>
    <col min="16138" max="16138" width="15.85546875" style="15" customWidth="1"/>
    <col min="16139" max="16139" width="15.5703125" style="15" customWidth="1"/>
    <col min="16140" max="16140" width="11.28515625" style="15" bestFit="1" customWidth="1"/>
    <col min="16141" max="16384" width="11.42578125" style="15"/>
  </cols>
  <sheetData>
    <row r="1" spans="1:13" x14ac:dyDescent="0.2">
      <c r="A1" s="53" t="s">
        <v>62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3" x14ac:dyDescent="0.2">
      <c r="A2" s="55">
        <v>46113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3" ht="11.25" x14ac:dyDescent="0.2">
      <c r="A3" s="16"/>
      <c r="B3" s="15"/>
      <c r="C3" s="15"/>
      <c r="E3" s="15"/>
    </row>
    <row r="4" spans="1:13" ht="13.5" customHeight="1" thickBot="1" x14ac:dyDescent="0.25">
      <c r="A4" s="16"/>
      <c r="B4" s="15"/>
      <c r="C4" s="57"/>
      <c r="D4" s="57"/>
      <c r="E4" s="15"/>
    </row>
    <row r="5" spans="1:13" ht="12.75" customHeight="1" x14ac:dyDescent="0.2">
      <c r="A5" s="58" t="s">
        <v>0</v>
      </c>
      <c r="B5" s="60" t="s">
        <v>9</v>
      </c>
      <c r="C5" s="18" t="s">
        <v>10</v>
      </c>
      <c r="D5" s="18" t="s">
        <v>10</v>
      </c>
      <c r="E5" s="60" t="s">
        <v>1</v>
      </c>
      <c r="F5" s="51" t="s">
        <v>7</v>
      </c>
      <c r="G5" s="51" t="s">
        <v>8</v>
      </c>
      <c r="H5" s="51" t="s">
        <v>2</v>
      </c>
      <c r="I5" s="51" t="s">
        <v>3</v>
      </c>
      <c r="J5" s="51" t="s">
        <v>4</v>
      </c>
      <c r="K5" s="51" t="s">
        <v>5</v>
      </c>
    </row>
    <row r="6" spans="1:13" ht="23.25" customHeight="1" thickBot="1" x14ac:dyDescent="0.25">
      <c r="A6" s="59"/>
      <c r="B6" s="61"/>
      <c r="C6" s="19" t="s">
        <v>11</v>
      </c>
      <c r="D6" s="19" t="s">
        <v>12</v>
      </c>
      <c r="E6" s="61" t="s">
        <v>6</v>
      </c>
      <c r="F6" s="52" t="s">
        <v>6</v>
      </c>
      <c r="G6" s="52" t="s">
        <v>6</v>
      </c>
      <c r="H6" s="52"/>
      <c r="I6" s="52"/>
      <c r="J6" s="52"/>
      <c r="K6" s="52" t="s">
        <v>6</v>
      </c>
    </row>
    <row r="7" spans="1:13" x14ac:dyDescent="0.2">
      <c r="A7" s="1" t="s">
        <v>15</v>
      </c>
      <c r="B7" s="20">
        <v>25114259.329999998</v>
      </c>
      <c r="C7" s="20">
        <v>2143671.4700000002</v>
      </c>
      <c r="D7" s="20">
        <v>394664.69</v>
      </c>
      <c r="E7" s="20"/>
      <c r="F7" s="20"/>
      <c r="G7" s="20"/>
      <c r="H7" s="21"/>
      <c r="I7" s="21"/>
      <c r="J7" s="21"/>
      <c r="K7" s="22">
        <v>27652595.489999998</v>
      </c>
      <c r="L7" s="17"/>
      <c r="M7" s="17"/>
    </row>
    <row r="8" spans="1:13" x14ac:dyDescent="0.2">
      <c r="A8" s="2" t="s">
        <v>16</v>
      </c>
      <c r="B8" s="20">
        <v>23737708.91</v>
      </c>
      <c r="C8" s="20">
        <v>2026173.6</v>
      </c>
      <c r="D8" s="20">
        <v>373032.53</v>
      </c>
      <c r="E8" s="20"/>
      <c r="F8" s="20"/>
      <c r="G8" s="20"/>
      <c r="H8" s="21"/>
      <c r="I8" s="21"/>
      <c r="J8" s="21"/>
      <c r="K8" s="22">
        <v>26136915.039999999</v>
      </c>
      <c r="L8" s="17"/>
      <c r="M8" s="17"/>
    </row>
    <row r="9" spans="1:13" x14ac:dyDescent="0.2">
      <c r="A9" s="2" t="s">
        <v>17</v>
      </c>
      <c r="B9" s="20"/>
      <c r="C9" s="20"/>
      <c r="E9" s="20"/>
      <c r="F9" s="20"/>
      <c r="G9" s="20"/>
      <c r="H9" s="21"/>
      <c r="I9" s="21"/>
      <c r="J9" s="21"/>
      <c r="K9" s="22"/>
      <c r="L9" s="17"/>
      <c r="M9" s="17"/>
    </row>
    <row r="10" spans="1:13" x14ac:dyDescent="0.2">
      <c r="A10" s="2" t="s">
        <v>18</v>
      </c>
      <c r="B10" s="20"/>
      <c r="C10" s="20"/>
      <c r="D10" s="20"/>
      <c r="E10" s="20"/>
      <c r="F10" s="20"/>
      <c r="G10" s="20"/>
      <c r="H10" s="21"/>
      <c r="I10" s="21"/>
      <c r="J10" s="21"/>
      <c r="K10" s="22"/>
      <c r="L10" s="17"/>
      <c r="M10" s="17"/>
    </row>
    <row r="11" spans="1:13" x14ac:dyDescent="0.2">
      <c r="A11" s="2" t="s">
        <v>19</v>
      </c>
      <c r="B11" s="20"/>
      <c r="C11" s="20"/>
      <c r="D11" s="20"/>
      <c r="E11" s="20"/>
      <c r="F11" s="20"/>
      <c r="G11" s="20"/>
      <c r="H11" s="21"/>
      <c r="I11" s="21"/>
      <c r="J11" s="21"/>
      <c r="K11" s="22"/>
      <c r="L11" s="17"/>
      <c r="M11" s="17"/>
    </row>
    <row r="12" spans="1:13" x14ac:dyDescent="0.2">
      <c r="A12" s="2" t="s">
        <v>20</v>
      </c>
      <c r="B12" s="20"/>
      <c r="C12" s="20"/>
      <c r="D12" s="20"/>
      <c r="E12" s="20"/>
      <c r="F12" s="20"/>
      <c r="G12" s="20"/>
      <c r="H12" s="21"/>
      <c r="I12" s="21"/>
      <c r="J12" s="21"/>
      <c r="K12" s="22"/>
      <c r="L12" s="17"/>
      <c r="M12" s="17"/>
    </row>
    <row r="13" spans="1:13" x14ac:dyDescent="0.2">
      <c r="A13" s="2" t="s">
        <v>21</v>
      </c>
      <c r="B13" s="20"/>
      <c r="C13" s="20"/>
      <c r="D13" s="20"/>
      <c r="E13" s="20"/>
      <c r="F13" s="20"/>
      <c r="G13" s="20"/>
      <c r="H13" s="21"/>
      <c r="I13" s="21"/>
      <c r="J13" s="21"/>
      <c r="K13" s="22"/>
      <c r="L13" s="17"/>
      <c r="M13" s="17"/>
    </row>
    <row r="14" spans="1:13" x14ac:dyDescent="0.2">
      <c r="A14" s="2" t="s">
        <v>22</v>
      </c>
      <c r="B14" s="20"/>
      <c r="C14" s="20"/>
      <c r="D14" s="20"/>
      <c r="E14" s="20"/>
      <c r="F14" s="20"/>
      <c r="G14" s="20"/>
      <c r="H14" s="21"/>
      <c r="I14" s="21"/>
      <c r="J14" s="21"/>
      <c r="K14" s="22"/>
      <c r="L14" s="17"/>
      <c r="M14" s="17"/>
    </row>
    <row r="15" spans="1:13" x14ac:dyDescent="0.2">
      <c r="A15" s="2" t="s">
        <v>23</v>
      </c>
      <c r="B15" s="20"/>
      <c r="C15" s="20"/>
      <c r="D15" s="20"/>
      <c r="E15" s="20"/>
      <c r="F15" s="20"/>
      <c r="G15" s="20"/>
      <c r="H15" s="21"/>
      <c r="I15" s="21"/>
      <c r="J15" s="21"/>
      <c r="K15" s="22"/>
      <c r="L15" s="17"/>
      <c r="M15" s="17"/>
    </row>
    <row r="16" spans="1:13" x14ac:dyDescent="0.2">
      <c r="A16" s="2" t="s">
        <v>24</v>
      </c>
      <c r="B16" s="20"/>
      <c r="C16" s="20"/>
      <c r="D16" s="20"/>
      <c r="E16" s="20"/>
      <c r="F16" s="20"/>
      <c r="G16" s="20"/>
      <c r="H16" s="21"/>
      <c r="I16" s="21"/>
      <c r="J16" s="21"/>
      <c r="K16" s="22"/>
      <c r="L16" s="17"/>
      <c r="M16" s="17"/>
    </row>
    <row r="17" spans="1:13" x14ac:dyDescent="0.2">
      <c r="A17" s="2" t="s">
        <v>25</v>
      </c>
      <c r="B17" s="20"/>
      <c r="C17" s="20"/>
      <c r="D17" s="20"/>
      <c r="E17" s="20"/>
      <c r="F17" s="20"/>
      <c r="G17" s="20"/>
      <c r="H17" s="21"/>
      <c r="I17" s="21"/>
      <c r="J17" s="21"/>
      <c r="K17" s="22"/>
      <c r="L17" s="17"/>
      <c r="M17" s="17"/>
    </row>
    <row r="18" spans="1:13" x14ac:dyDescent="0.2">
      <c r="A18" s="2" t="s">
        <v>26</v>
      </c>
      <c r="B18" s="20"/>
      <c r="C18" s="20"/>
      <c r="D18" s="20"/>
      <c r="E18" s="20"/>
      <c r="F18" s="20"/>
      <c r="G18" s="20"/>
      <c r="H18" s="21"/>
      <c r="I18" s="21"/>
      <c r="J18" s="21"/>
      <c r="K18" s="22"/>
      <c r="L18" s="17"/>
      <c r="M18" s="17"/>
    </row>
    <row r="19" spans="1:13" x14ac:dyDescent="0.2">
      <c r="A19" s="2" t="s">
        <v>27</v>
      </c>
      <c r="B19" s="20"/>
      <c r="C19" s="20"/>
      <c r="D19" s="20"/>
      <c r="E19" s="20"/>
      <c r="F19" s="20"/>
      <c r="G19" s="20"/>
      <c r="H19" s="21"/>
      <c r="I19" s="21"/>
      <c r="J19" s="21"/>
      <c r="K19" s="22"/>
      <c r="L19" s="17"/>
      <c r="M19" s="17"/>
    </row>
    <row r="20" spans="1:13" x14ac:dyDescent="0.2">
      <c r="A20" s="2" t="s">
        <v>28</v>
      </c>
      <c r="B20" s="20"/>
      <c r="C20" s="20"/>
      <c r="D20" s="20"/>
      <c r="E20" s="20"/>
      <c r="F20" s="20"/>
      <c r="G20" s="20"/>
      <c r="H20" s="22"/>
      <c r="I20" s="22"/>
      <c r="J20" s="22"/>
      <c r="K20" s="22"/>
      <c r="L20" s="17"/>
      <c r="M20" s="17"/>
    </row>
    <row r="21" spans="1:13" x14ac:dyDescent="0.2">
      <c r="A21" s="2" t="s">
        <v>29</v>
      </c>
      <c r="B21" s="20"/>
      <c r="C21" s="20"/>
      <c r="D21" s="20"/>
      <c r="E21" s="20"/>
      <c r="F21" s="20"/>
      <c r="G21" s="20"/>
      <c r="H21" s="22"/>
      <c r="I21" s="22"/>
      <c r="J21" s="22"/>
      <c r="K21" s="22"/>
      <c r="L21" s="17"/>
      <c r="M21" s="17"/>
    </row>
    <row r="22" spans="1:13" x14ac:dyDescent="0.2">
      <c r="A22" s="2" t="s">
        <v>30</v>
      </c>
      <c r="B22" s="20"/>
      <c r="C22" s="20"/>
      <c r="D22" s="20"/>
      <c r="E22" s="20"/>
      <c r="F22" s="20"/>
      <c r="G22" s="20"/>
      <c r="H22" s="22"/>
      <c r="I22" s="22"/>
      <c r="J22" s="22"/>
      <c r="K22" s="22"/>
      <c r="L22" s="17"/>
      <c r="M22" s="17"/>
    </row>
    <row r="23" spans="1:13" x14ac:dyDescent="0.2">
      <c r="A23" s="2" t="s">
        <v>31</v>
      </c>
      <c r="B23" s="20"/>
      <c r="C23" s="20"/>
      <c r="D23" s="20"/>
      <c r="E23" s="20"/>
      <c r="F23" s="20"/>
      <c r="G23" s="20"/>
      <c r="H23" s="22"/>
      <c r="I23" s="22"/>
      <c r="J23" s="22"/>
      <c r="K23" s="22"/>
      <c r="L23" s="17"/>
      <c r="M23" s="17"/>
    </row>
    <row r="24" spans="1:13" x14ac:dyDescent="0.2">
      <c r="A24" s="2" t="s">
        <v>32</v>
      </c>
      <c r="B24" s="20"/>
      <c r="C24" s="20"/>
      <c r="D24" s="20"/>
      <c r="E24" s="20"/>
      <c r="F24" s="20"/>
      <c r="G24" s="20"/>
      <c r="H24" s="22"/>
      <c r="I24" s="22"/>
      <c r="J24" s="22"/>
      <c r="K24" s="22"/>
      <c r="L24" s="17"/>
      <c r="M24" s="17"/>
    </row>
    <row r="25" spans="1:13" x14ac:dyDescent="0.2">
      <c r="A25" s="2" t="s">
        <v>33</v>
      </c>
      <c r="B25" s="20"/>
      <c r="C25" s="20"/>
      <c r="D25" s="20"/>
      <c r="E25" s="20"/>
      <c r="F25" s="20"/>
      <c r="G25" s="20"/>
      <c r="H25" s="22"/>
      <c r="I25" s="22"/>
      <c r="J25" s="22"/>
      <c r="K25" s="22"/>
      <c r="L25" s="17"/>
      <c r="M25" s="17"/>
    </row>
    <row r="26" spans="1:13" x14ac:dyDescent="0.2">
      <c r="A26" s="2" t="s">
        <v>34</v>
      </c>
      <c r="B26" s="20"/>
      <c r="C26" s="20"/>
      <c r="D26" s="20"/>
      <c r="E26" s="20"/>
      <c r="F26" s="20"/>
      <c r="G26" s="20"/>
      <c r="H26" s="22"/>
      <c r="I26" s="22"/>
      <c r="J26" s="22"/>
      <c r="K26" s="22"/>
      <c r="L26" s="17"/>
      <c r="M26" s="17"/>
    </row>
    <row r="27" spans="1:13" x14ac:dyDescent="0.2">
      <c r="A27" s="2" t="s">
        <v>35</v>
      </c>
      <c r="B27" s="20"/>
      <c r="C27" s="20"/>
      <c r="D27" s="20"/>
      <c r="E27" s="20"/>
      <c r="F27" s="20"/>
      <c r="G27" s="20"/>
      <c r="H27" s="22"/>
      <c r="I27" s="22"/>
      <c r="J27" s="22"/>
      <c r="K27" s="22"/>
      <c r="L27" s="17"/>
      <c r="M27" s="17"/>
    </row>
    <row r="28" spans="1:13" x14ac:dyDescent="0.2">
      <c r="A28" s="2" t="s">
        <v>36</v>
      </c>
      <c r="B28" s="20"/>
      <c r="C28" s="20"/>
      <c r="D28" s="20"/>
      <c r="E28" s="20"/>
      <c r="F28" s="20"/>
      <c r="G28" s="20"/>
      <c r="H28" s="22"/>
      <c r="I28" s="22"/>
      <c r="J28" s="22"/>
      <c r="K28" s="22"/>
      <c r="L28" s="17"/>
      <c r="M28" s="17"/>
    </row>
    <row r="29" spans="1:13" x14ac:dyDescent="0.2">
      <c r="A29" s="2" t="s">
        <v>37</v>
      </c>
      <c r="B29" s="20">
        <v>27540351.600000001</v>
      </c>
      <c r="C29" s="20">
        <v>2350754.81</v>
      </c>
      <c r="D29" s="20">
        <v>432790.16</v>
      </c>
      <c r="E29" s="20"/>
      <c r="F29" s="20"/>
      <c r="G29" s="20"/>
      <c r="H29" s="22"/>
      <c r="I29" s="22"/>
      <c r="J29" s="22"/>
      <c r="K29" s="22">
        <v>30323896.57</v>
      </c>
      <c r="L29" s="17"/>
      <c r="M29" s="17"/>
    </row>
    <row r="30" spans="1:13" x14ac:dyDescent="0.2">
      <c r="A30" s="2" t="s">
        <v>38</v>
      </c>
      <c r="B30" s="20">
        <v>34874687</v>
      </c>
      <c r="C30" s="20">
        <v>2976789.82</v>
      </c>
      <c r="D30" s="20">
        <v>548047.52</v>
      </c>
      <c r="E30" s="20"/>
      <c r="F30" s="20"/>
      <c r="G30" s="20"/>
      <c r="H30" s="22"/>
      <c r="I30" s="22"/>
      <c r="J30" s="22"/>
      <c r="K30" s="22">
        <v>38399524.340000004</v>
      </c>
      <c r="L30" s="17"/>
      <c r="M30" s="17"/>
    </row>
    <row r="31" spans="1:13" x14ac:dyDescent="0.2">
      <c r="A31" s="2" t="s">
        <v>39</v>
      </c>
      <c r="B31" s="20">
        <v>947873313.35000002</v>
      </c>
      <c r="C31" s="20">
        <v>80907382.040000007</v>
      </c>
      <c r="D31" s="20">
        <v>14895606.74</v>
      </c>
      <c r="E31" s="20"/>
      <c r="F31" s="20"/>
      <c r="G31" s="20"/>
      <c r="H31" s="22"/>
      <c r="I31" s="22"/>
      <c r="J31" s="22"/>
      <c r="K31" s="22">
        <v>1043676302.13</v>
      </c>
      <c r="L31" s="17"/>
      <c r="M31" s="17"/>
    </row>
    <row r="32" spans="1:13" x14ac:dyDescent="0.2">
      <c r="A32" s="2" t="s">
        <v>40</v>
      </c>
      <c r="B32" s="20">
        <v>29651892.739999998</v>
      </c>
      <c r="C32" s="20">
        <v>2530989.09</v>
      </c>
      <c r="D32" s="20">
        <v>465972.54</v>
      </c>
      <c r="E32" s="20"/>
      <c r="F32" s="20"/>
      <c r="G32" s="20"/>
      <c r="H32" s="22"/>
      <c r="I32" s="22"/>
      <c r="J32" s="22"/>
      <c r="K32" s="22">
        <v>32648854.370000001</v>
      </c>
      <c r="L32" s="17"/>
      <c r="M32" s="17"/>
    </row>
    <row r="33" spans="1:13" x14ac:dyDescent="0.2">
      <c r="A33" s="2" t="s">
        <v>41</v>
      </c>
      <c r="B33" s="20">
        <v>47515904.590000004</v>
      </c>
      <c r="C33" s="20">
        <v>4055803.02</v>
      </c>
      <c r="D33" s="20">
        <v>746701.29</v>
      </c>
      <c r="E33" s="20"/>
      <c r="F33" s="20"/>
      <c r="G33" s="20"/>
      <c r="H33" s="22"/>
      <c r="I33" s="22"/>
      <c r="J33" s="22"/>
      <c r="K33" s="22">
        <v>52318408.899999999</v>
      </c>
      <c r="L33" s="17"/>
      <c r="M33" s="17"/>
    </row>
    <row r="34" spans="1:13" x14ac:dyDescent="0.2">
      <c r="A34" s="2" t="s">
        <v>42</v>
      </c>
      <c r="B34" s="20">
        <v>34694053.689999998</v>
      </c>
      <c r="C34" s="20">
        <v>2961371.54</v>
      </c>
      <c r="D34" s="20">
        <v>545208.91</v>
      </c>
      <c r="E34" s="20"/>
      <c r="F34" s="20"/>
      <c r="G34" s="20"/>
      <c r="H34" s="22"/>
      <c r="I34" s="22"/>
      <c r="J34" s="22"/>
      <c r="K34" s="22">
        <v>38200634.140000001</v>
      </c>
      <c r="L34" s="17"/>
      <c r="M34" s="17"/>
    </row>
    <row r="35" spans="1:13" x14ac:dyDescent="0.2">
      <c r="A35" s="2" t="s">
        <v>43</v>
      </c>
      <c r="B35" s="20">
        <v>49200777.399999999</v>
      </c>
      <c r="C35" s="20">
        <v>4199618.28</v>
      </c>
      <c r="D35" s="20">
        <v>773178.67</v>
      </c>
      <c r="E35" s="20"/>
      <c r="F35" s="20"/>
      <c r="G35" s="20"/>
      <c r="H35" s="22"/>
      <c r="I35" s="22"/>
      <c r="J35" s="22"/>
      <c r="K35" s="22">
        <v>54173574.350000001</v>
      </c>
      <c r="L35" s="17"/>
      <c r="M35" s="17"/>
    </row>
    <row r="36" spans="1:13" x14ac:dyDescent="0.2">
      <c r="A36" s="2" t="s">
        <v>44</v>
      </c>
      <c r="B36" s="20">
        <v>29184737.620000001</v>
      </c>
      <c r="C36" s="20">
        <v>2491114.25</v>
      </c>
      <c r="D36" s="20">
        <v>458631.3</v>
      </c>
      <c r="E36" s="20"/>
      <c r="F36" s="20"/>
      <c r="G36" s="20"/>
      <c r="H36" s="22"/>
      <c r="I36" s="22"/>
      <c r="J36" s="22"/>
      <c r="K36" s="22">
        <v>32134483.170000002</v>
      </c>
      <c r="L36" s="17"/>
      <c r="M36" s="17"/>
    </row>
    <row r="37" spans="1:13" x14ac:dyDescent="0.2">
      <c r="A37" s="2" t="s">
        <v>45</v>
      </c>
      <c r="B37" s="20">
        <v>187039567.53999999</v>
      </c>
      <c r="C37" s="20">
        <v>15965088.939999999</v>
      </c>
      <c r="D37" s="20">
        <v>2939282.92</v>
      </c>
      <c r="E37" s="20"/>
      <c r="F37" s="20"/>
      <c r="G37" s="20"/>
      <c r="H37" s="21"/>
      <c r="I37" s="21"/>
      <c r="J37" s="21"/>
      <c r="K37" s="22">
        <v>205943939.40000001</v>
      </c>
      <c r="L37" s="17"/>
      <c r="M37" s="17"/>
    </row>
    <row r="38" spans="1:13" x14ac:dyDescent="0.2">
      <c r="A38" s="2" t="s">
        <v>46</v>
      </c>
      <c r="B38" s="20">
        <v>61100775.520000003</v>
      </c>
      <c r="C38" s="20">
        <v>5215363.4000000004</v>
      </c>
      <c r="D38" s="20">
        <v>960184.35</v>
      </c>
      <c r="E38" s="20"/>
      <c r="F38" s="20"/>
      <c r="G38" s="20"/>
      <c r="H38" s="21"/>
      <c r="I38" s="21"/>
      <c r="J38" s="21"/>
      <c r="K38" s="22">
        <v>67276323.269999996</v>
      </c>
      <c r="L38" s="17"/>
      <c r="M38" s="17"/>
    </row>
    <row r="39" spans="1:13" x14ac:dyDescent="0.2">
      <c r="A39" s="2" t="s">
        <v>47</v>
      </c>
      <c r="B39" s="20">
        <v>37643359.689999998</v>
      </c>
      <c r="C39" s="20">
        <v>3213114.71</v>
      </c>
      <c r="D39" s="20">
        <v>591556.56999999995</v>
      </c>
      <c r="E39" s="20"/>
      <c r="F39" s="20"/>
      <c r="G39" s="23"/>
      <c r="H39" s="21"/>
      <c r="I39" s="21"/>
      <c r="J39" s="21"/>
      <c r="K39" s="22">
        <v>41448030.969999999</v>
      </c>
      <c r="L39" s="17"/>
      <c r="M39" s="17"/>
    </row>
    <row r="40" spans="1:13" x14ac:dyDescent="0.2">
      <c r="A40" s="2" t="s">
        <v>48</v>
      </c>
      <c r="B40" s="20">
        <v>26578012.050000001</v>
      </c>
      <c r="C40" s="20">
        <v>2268612.63</v>
      </c>
      <c r="D40" s="20">
        <v>417667.22</v>
      </c>
      <c r="E40" s="20"/>
      <c r="F40" s="20"/>
      <c r="G40" s="24"/>
      <c r="H40" s="21"/>
      <c r="I40" s="21"/>
      <c r="J40" s="21"/>
      <c r="K40" s="22">
        <v>29264291.899999999</v>
      </c>
      <c r="L40" s="17"/>
      <c r="M40" s="17"/>
    </row>
    <row r="41" spans="1:13" x14ac:dyDescent="0.2">
      <c r="A41" s="2" t="s">
        <v>49</v>
      </c>
      <c r="B41" s="20">
        <v>34332787.060000002</v>
      </c>
      <c r="C41" s="20">
        <v>2930535</v>
      </c>
      <c r="D41" s="20">
        <v>539531.68999999994</v>
      </c>
      <c r="E41" s="20"/>
      <c r="F41" s="20"/>
      <c r="G41" s="20"/>
      <c r="H41" s="21"/>
      <c r="I41" s="21"/>
      <c r="J41" s="21"/>
      <c r="K41" s="22">
        <v>37802853.75</v>
      </c>
      <c r="L41" s="17"/>
      <c r="M41" s="17"/>
    </row>
    <row r="42" spans="1:13" x14ac:dyDescent="0.2">
      <c r="A42" s="2" t="s">
        <v>50</v>
      </c>
      <c r="B42" s="20">
        <v>48911141.219999999</v>
      </c>
      <c r="C42" s="20">
        <v>4174895.88</v>
      </c>
      <c r="D42" s="20">
        <v>768627.11</v>
      </c>
      <c r="E42" s="20"/>
      <c r="F42" s="20"/>
      <c r="G42" s="20"/>
      <c r="H42" s="21"/>
      <c r="I42" s="21"/>
      <c r="J42" s="21"/>
      <c r="K42" s="22">
        <v>53854664.210000001</v>
      </c>
      <c r="L42" s="17"/>
      <c r="M42" s="17"/>
    </row>
    <row r="43" spans="1:13" x14ac:dyDescent="0.2">
      <c r="A43" s="2" t="s">
        <v>51</v>
      </c>
      <c r="B43" s="20">
        <v>27425120</v>
      </c>
      <c r="C43" s="20">
        <v>2340919.0099999998</v>
      </c>
      <c r="D43" s="20">
        <v>430979.33</v>
      </c>
      <c r="E43" s="20"/>
      <c r="F43" s="20"/>
      <c r="G43" s="20"/>
      <c r="H43" s="21"/>
      <c r="I43" s="21"/>
      <c r="J43" s="21"/>
      <c r="K43" s="22">
        <v>30197018.34</v>
      </c>
      <c r="L43" s="17"/>
      <c r="M43" s="17"/>
    </row>
    <row r="44" spans="1:13" x14ac:dyDescent="0.2">
      <c r="A44" s="2" t="s">
        <v>52</v>
      </c>
      <c r="B44" s="20">
        <v>398265312.91000003</v>
      </c>
      <c r="C44" s="20">
        <v>33994631.32</v>
      </c>
      <c r="D44" s="20">
        <v>6258645.9500000002</v>
      </c>
      <c r="E44" s="20"/>
      <c r="F44" s="20"/>
      <c r="G44" s="20"/>
      <c r="H44" s="21"/>
      <c r="I44" s="21"/>
      <c r="J44" s="21"/>
      <c r="K44" s="22">
        <v>438518590.18000001</v>
      </c>
      <c r="L44" s="17"/>
      <c r="M44" s="17"/>
    </row>
    <row r="45" spans="1:13" x14ac:dyDescent="0.2">
      <c r="A45" s="2" t="s">
        <v>53</v>
      </c>
      <c r="B45" s="20">
        <v>62994310.950000003</v>
      </c>
      <c r="C45" s="20">
        <v>5376989.4299999997</v>
      </c>
      <c r="D45" s="20">
        <v>989940.82</v>
      </c>
      <c r="E45" s="20"/>
      <c r="F45" s="20"/>
      <c r="G45" s="20"/>
      <c r="H45" s="21"/>
      <c r="I45" s="21"/>
      <c r="J45" s="21"/>
      <c r="K45" s="22">
        <v>69361241.200000003</v>
      </c>
      <c r="L45" s="17"/>
      <c r="M45" s="17"/>
    </row>
    <row r="46" spans="1:13" x14ac:dyDescent="0.2">
      <c r="A46" s="2" t="s">
        <v>54</v>
      </c>
      <c r="B46" s="20">
        <v>167338078.88999999</v>
      </c>
      <c r="C46" s="20">
        <v>14283433.970000001</v>
      </c>
      <c r="D46" s="20">
        <v>2629678.65</v>
      </c>
      <c r="E46" s="20"/>
      <c r="F46" s="20"/>
      <c r="G46" s="20"/>
      <c r="H46" s="21"/>
      <c r="I46" s="21"/>
      <c r="J46" s="21"/>
      <c r="K46" s="22">
        <v>184251191.50999999</v>
      </c>
      <c r="L46" s="17"/>
      <c r="M46" s="17"/>
    </row>
    <row r="47" spans="1:13" x14ac:dyDescent="0.2">
      <c r="A47" s="2" t="s">
        <v>55</v>
      </c>
      <c r="B47" s="20">
        <v>38499810.75</v>
      </c>
      <c r="C47" s="20">
        <v>3286218.58</v>
      </c>
      <c r="D47" s="20">
        <v>605015.49</v>
      </c>
      <c r="E47" s="20"/>
      <c r="F47" s="20"/>
      <c r="G47" s="20"/>
      <c r="H47" s="21"/>
      <c r="I47" s="21"/>
      <c r="J47" s="21"/>
      <c r="K47" s="22">
        <v>42391044.82</v>
      </c>
      <c r="L47" s="17"/>
      <c r="M47" s="17"/>
    </row>
    <row r="48" spans="1:13" x14ac:dyDescent="0.2">
      <c r="A48" s="2" t="s">
        <v>56</v>
      </c>
      <c r="B48" s="20">
        <v>29994473.170000002</v>
      </c>
      <c r="C48" s="20">
        <v>2560230.64</v>
      </c>
      <c r="D48" s="20">
        <v>471356.11</v>
      </c>
      <c r="E48" s="20"/>
      <c r="F48" s="20"/>
      <c r="G48" s="20"/>
      <c r="H48" s="21"/>
      <c r="I48" s="21"/>
      <c r="J48" s="21"/>
      <c r="K48" s="22">
        <v>33026059.920000002</v>
      </c>
      <c r="L48" s="17"/>
      <c r="M48" s="17"/>
    </row>
    <row r="49" spans="1:13" x14ac:dyDescent="0.2">
      <c r="A49" s="2" t="s">
        <v>57</v>
      </c>
      <c r="B49" s="20">
        <v>34986804.229999997</v>
      </c>
      <c r="C49" s="20">
        <v>2986359.78</v>
      </c>
      <c r="D49" s="20">
        <v>549809.42000000004</v>
      </c>
      <c r="E49" s="20"/>
      <c r="F49" s="20"/>
      <c r="G49" s="20"/>
      <c r="H49" s="21"/>
      <c r="I49" s="21"/>
      <c r="J49" s="21"/>
      <c r="K49" s="22">
        <v>38522973.43</v>
      </c>
      <c r="L49" s="17"/>
      <c r="M49" s="17"/>
    </row>
    <row r="50" spans="1:13" x14ac:dyDescent="0.2">
      <c r="A50" s="2" t="s">
        <v>58</v>
      </c>
      <c r="B50" s="20">
        <v>87955966.269999996</v>
      </c>
      <c r="C50" s="20">
        <v>7507635.1100000003</v>
      </c>
      <c r="D50" s="20">
        <v>1382207.37</v>
      </c>
      <c r="E50" s="20"/>
      <c r="F50" s="20"/>
      <c r="G50" s="20"/>
      <c r="H50" s="21"/>
      <c r="I50" s="21"/>
      <c r="J50" s="21"/>
      <c r="K50" s="22">
        <v>96845808.75</v>
      </c>
      <c r="L50" s="17"/>
      <c r="M50" s="17"/>
    </row>
    <row r="51" spans="1:13" x14ac:dyDescent="0.2">
      <c r="A51" s="2" t="s">
        <v>59</v>
      </c>
      <c r="B51" s="20">
        <v>30963041.449999999</v>
      </c>
      <c r="C51" s="20">
        <v>2642904.48</v>
      </c>
      <c r="D51" s="20">
        <v>486576.93</v>
      </c>
      <c r="E51" s="20"/>
      <c r="F51" s="20"/>
      <c r="G51" s="20"/>
      <c r="H51" s="21"/>
      <c r="I51" s="21"/>
      <c r="J51" s="21"/>
      <c r="K51" s="22">
        <v>34092522.859999999</v>
      </c>
      <c r="L51" s="17"/>
      <c r="M51" s="17"/>
    </row>
    <row r="52" spans="1:13" x14ac:dyDescent="0.2">
      <c r="A52" s="2" t="s">
        <v>60</v>
      </c>
      <c r="B52" s="20">
        <v>533441318.86000001</v>
      </c>
      <c r="C52" s="20">
        <v>45532815.380000003</v>
      </c>
      <c r="D52" s="20">
        <v>8382905.1799999997</v>
      </c>
      <c r="E52" s="20"/>
      <c r="F52" s="20"/>
      <c r="G52" s="20"/>
      <c r="H52" s="21"/>
      <c r="I52" s="21"/>
      <c r="J52" s="21"/>
      <c r="K52" s="22">
        <v>587357039.41999996</v>
      </c>
      <c r="L52" s="17"/>
      <c r="M52" s="17"/>
    </row>
    <row r="53" spans="1:13" ht="13.5" thickBot="1" x14ac:dyDescent="0.25">
      <c r="A53" s="4" t="s">
        <v>61</v>
      </c>
      <c r="B53" s="20">
        <v>57509909.82</v>
      </c>
      <c r="C53" s="20">
        <v>4908858.79</v>
      </c>
      <c r="D53" s="20">
        <v>903754.74</v>
      </c>
      <c r="E53" s="20"/>
      <c r="F53" s="20"/>
      <c r="G53" s="20"/>
      <c r="H53" s="21"/>
      <c r="I53" s="21"/>
      <c r="J53" s="21"/>
      <c r="K53" s="22">
        <v>63322523.350000001</v>
      </c>
      <c r="L53" s="17"/>
      <c r="M53" s="17"/>
    </row>
    <row r="54" spans="1:13" s="26" customFormat="1" ht="13.5" thickBot="1" x14ac:dyDescent="0.25">
      <c r="A54" s="5" t="s">
        <v>13</v>
      </c>
      <c r="B54" s="25">
        <v>3114367476.6100001</v>
      </c>
      <c r="C54" s="25">
        <v>265832274.97</v>
      </c>
      <c r="D54" s="25">
        <v>48941554.200000003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3429141305.7800002</v>
      </c>
      <c r="L54" s="17"/>
      <c r="M54" s="17"/>
    </row>
    <row r="55" spans="1:13" x14ac:dyDescent="0.2">
      <c r="F55" s="17"/>
      <c r="G55" s="17"/>
      <c r="H55" s="17"/>
      <c r="I55" s="17"/>
      <c r="J55" s="17"/>
    </row>
    <row r="56" spans="1:13" x14ac:dyDescent="0.2">
      <c r="F56" s="17"/>
      <c r="G56" s="17"/>
      <c r="H56" s="17"/>
      <c r="I56" s="17"/>
      <c r="J56" s="17"/>
      <c r="K56" s="17"/>
    </row>
    <row r="57" spans="1:13" x14ac:dyDescent="0.2">
      <c r="F57" s="17"/>
      <c r="G57" s="17"/>
      <c r="H57" s="17"/>
      <c r="I57" s="17"/>
      <c r="J57" s="17"/>
    </row>
    <row r="58" spans="1:13" x14ac:dyDescent="0.2">
      <c r="F58" s="17"/>
      <c r="G58" s="17"/>
      <c r="H58" s="17"/>
      <c r="I58" s="17"/>
      <c r="J58" s="17"/>
    </row>
    <row r="59" spans="1:13" x14ac:dyDescent="0.2">
      <c r="F59" s="17"/>
      <c r="G59" s="17"/>
      <c r="H59" s="17"/>
      <c r="I59" s="17"/>
      <c r="J59" s="17"/>
    </row>
    <row r="60" spans="1:13" x14ac:dyDescent="0.2">
      <c r="G60" s="17"/>
      <c r="H60" s="17"/>
      <c r="I60" s="17"/>
      <c r="J60" s="17"/>
    </row>
    <row r="61" spans="1:13" x14ac:dyDescent="0.2">
      <c r="G61" s="17"/>
      <c r="H61" s="17"/>
      <c r="I61" s="17"/>
      <c r="J61" s="17"/>
    </row>
    <row r="62" spans="1:13" x14ac:dyDescent="0.2">
      <c r="G62" s="17"/>
      <c r="H62" s="17"/>
      <c r="I62" s="17"/>
      <c r="J62" s="17"/>
    </row>
    <row r="63" spans="1:13" x14ac:dyDescent="0.2">
      <c r="G63" s="17"/>
      <c r="H63" s="17"/>
      <c r="I63" s="17"/>
      <c r="J63" s="17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07DD9-3384-4E16-BBDC-46EC668C9664}">
  <dimension ref="A1:L63"/>
  <sheetViews>
    <sheetView workbookViewId="0">
      <pane xSplit="1" ySplit="6" topLeftCell="B43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RowHeight="12.75" x14ac:dyDescent="0.2"/>
  <cols>
    <col min="1" max="1" width="44.7109375" style="3" customWidth="1"/>
    <col min="2" max="4" width="17.140625" style="29" customWidth="1"/>
    <col min="5" max="5" width="17.7109375" style="29" customWidth="1"/>
    <col min="6" max="6" width="16.140625" style="27" customWidth="1"/>
    <col min="7" max="7" width="14.140625" style="27" customWidth="1"/>
    <col min="8" max="8" width="14.28515625" style="27" customWidth="1"/>
    <col min="9" max="10" width="17.140625" style="27" customWidth="1"/>
    <col min="11" max="11" width="16.85546875" style="27" customWidth="1"/>
    <col min="12" max="251" width="11.42578125" style="27"/>
    <col min="252" max="252" width="44.7109375" style="27" customWidth="1"/>
    <col min="253" max="255" width="17.140625" style="27" customWidth="1"/>
    <col min="256" max="256" width="17.7109375" style="27" customWidth="1"/>
    <col min="257" max="257" width="16.140625" style="27" customWidth="1"/>
    <col min="258" max="258" width="14.140625" style="27" customWidth="1"/>
    <col min="259" max="259" width="14.28515625" style="27" customWidth="1"/>
    <col min="260" max="261" width="17.140625" style="27" customWidth="1"/>
    <col min="262" max="262" width="16.85546875" style="27" customWidth="1"/>
    <col min="263" max="263" width="15.28515625" style="27" bestFit="1" customWidth="1"/>
    <col min="264" max="264" width="15.140625" style="27" customWidth="1"/>
    <col min="265" max="265" width="15.85546875" style="27" customWidth="1"/>
    <col min="266" max="266" width="15.5703125" style="27" customWidth="1"/>
    <col min="267" max="267" width="11.28515625" style="27" bestFit="1" customWidth="1"/>
    <col min="268" max="507" width="11.42578125" style="27"/>
    <col min="508" max="508" width="44.7109375" style="27" customWidth="1"/>
    <col min="509" max="511" width="17.140625" style="27" customWidth="1"/>
    <col min="512" max="512" width="17.7109375" style="27" customWidth="1"/>
    <col min="513" max="513" width="16.140625" style="27" customWidth="1"/>
    <col min="514" max="514" width="14.140625" style="27" customWidth="1"/>
    <col min="515" max="515" width="14.28515625" style="27" customWidth="1"/>
    <col min="516" max="517" width="17.140625" style="27" customWidth="1"/>
    <col min="518" max="518" width="16.85546875" style="27" customWidth="1"/>
    <col min="519" max="519" width="15.28515625" style="27" bestFit="1" customWidth="1"/>
    <col min="520" max="520" width="15.140625" style="27" customWidth="1"/>
    <col min="521" max="521" width="15.85546875" style="27" customWidth="1"/>
    <col min="522" max="522" width="15.5703125" style="27" customWidth="1"/>
    <col min="523" max="523" width="11.28515625" style="27" bestFit="1" customWidth="1"/>
    <col min="524" max="763" width="11.42578125" style="27"/>
    <col min="764" max="764" width="44.7109375" style="27" customWidth="1"/>
    <col min="765" max="767" width="17.140625" style="27" customWidth="1"/>
    <col min="768" max="768" width="17.7109375" style="27" customWidth="1"/>
    <col min="769" max="769" width="16.140625" style="27" customWidth="1"/>
    <col min="770" max="770" width="14.140625" style="27" customWidth="1"/>
    <col min="771" max="771" width="14.28515625" style="27" customWidth="1"/>
    <col min="772" max="773" width="17.140625" style="27" customWidth="1"/>
    <col min="774" max="774" width="16.85546875" style="27" customWidth="1"/>
    <col min="775" max="775" width="15.28515625" style="27" bestFit="1" customWidth="1"/>
    <col min="776" max="776" width="15.140625" style="27" customWidth="1"/>
    <col min="777" max="777" width="15.85546875" style="27" customWidth="1"/>
    <col min="778" max="778" width="15.5703125" style="27" customWidth="1"/>
    <col min="779" max="779" width="11.28515625" style="27" bestFit="1" customWidth="1"/>
    <col min="780" max="1019" width="11.42578125" style="27"/>
    <col min="1020" max="1020" width="44.7109375" style="27" customWidth="1"/>
    <col min="1021" max="1023" width="17.140625" style="27" customWidth="1"/>
    <col min="1024" max="1024" width="17.7109375" style="27" customWidth="1"/>
    <col min="1025" max="1025" width="16.140625" style="27" customWidth="1"/>
    <col min="1026" max="1026" width="14.140625" style="27" customWidth="1"/>
    <col min="1027" max="1027" width="14.28515625" style="27" customWidth="1"/>
    <col min="1028" max="1029" width="17.140625" style="27" customWidth="1"/>
    <col min="1030" max="1030" width="16.85546875" style="27" customWidth="1"/>
    <col min="1031" max="1031" width="15.28515625" style="27" bestFit="1" customWidth="1"/>
    <col min="1032" max="1032" width="15.140625" style="27" customWidth="1"/>
    <col min="1033" max="1033" width="15.85546875" style="27" customWidth="1"/>
    <col min="1034" max="1034" width="15.5703125" style="27" customWidth="1"/>
    <col min="1035" max="1035" width="11.28515625" style="27" bestFit="1" customWidth="1"/>
    <col min="1036" max="1275" width="11.42578125" style="27"/>
    <col min="1276" max="1276" width="44.7109375" style="27" customWidth="1"/>
    <col min="1277" max="1279" width="17.140625" style="27" customWidth="1"/>
    <col min="1280" max="1280" width="17.7109375" style="27" customWidth="1"/>
    <col min="1281" max="1281" width="16.140625" style="27" customWidth="1"/>
    <col min="1282" max="1282" width="14.140625" style="27" customWidth="1"/>
    <col min="1283" max="1283" width="14.28515625" style="27" customWidth="1"/>
    <col min="1284" max="1285" width="17.140625" style="27" customWidth="1"/>
    <col min="1286" max="1286" width="16.85546875" style="27" customWidth="1"/>
    <col min="1287" max="1287" width="15.28515625" style="27" bestFit="1" customWidth="1"/>
    <col min="1288" max="1288" width="15.140625" style="27" customWidth="1"/>
    <col min="1289" max="1289" width="15.85546875" style="27" customWidth="1"/>
    <col min="1290" max="1290" width="15.5703125" style="27" customWidth="1"/>
    <col min="1291" max="1291" width="11.28515625" style="27" bestFit="1" customWidth="1"/>
    <col min="1292" max="1531" width="11.42578125" style="27"/>
    <col min="1532" max="1532" width="44.7109375" style="27" customWidth="1"/>
    <col min="1533" max="1535" width="17.140625" style="27" customWidth="1"/>
    <col min="1536" max="1536" width="17.7109375" style="27" customWidth="1"/>
    <col min="1537" max="1537" width="16.140625" style="27" customWidth="1"/>
    <col min="1538" max="1538" width="14.140625" style="27" customWidth="1"/>
    <col min="1539" max="1539" width="14.28515625" style="27" customWidth="1"/>
    <col min="1540" max="1541" width="17.140625" style="27" customWidth="1"/>
    <col min="1542" max="1542" width="16.85546875" style="27" customWidth="1"/>
    <col min="1543" max="1543" width="15.28515625" style="27" bestFit="1" customWidth="1"/>
    <col min="1544" max="1544" width="15.140625" style="27" customWidth="1"/>
    <col min="1545" max="1545" width="15.85546875" style="27" customWidth="1"/>
    <col min="1546" max="1546" width="15.5703125" style="27" customWidth="1"/>
    <col min="1547" max="1547" width="11.28515625" style="27" bestFit="1" customWidth="1"/>
    <col min="1548" max="1787" width="11.42578125" style="27"/>
    <col min="1788" max="1788" width="44.7109375" style="27" customWidth="1"/>
    <col min="1789" max="1791" width="17.140625" style="27" customWidth="1"/>
    <col min="1792" max="1792" width="17.7109375" style="27" customWidth="1"/>
    <col min="1793" max="1793" width="16.140625" style="27" customWidth="1"/>
    <col min="1794" max="1794" width="14.140625" style="27" customWidth="1"/>
    <col min="1795" max="1795" width="14.28515625" style="27" customWidth="1"/>
    <col min="1796" max="1797" width="17.140625" style="27" customWidth="1"/>
    <col min="1798" max="1798" width="16.85546875" style="27" customWidth="1"/>
    <col min="1799" max="1799" width="15.28515625" style="27" bestFit="1" customWidth="1"/>
    <col min="1800" max="1800" width="15.140625" style="27" customWidth="1"/>
    <col min="1801" max="1801" width="15.85546875" style="27" customWidth="1"/>
    <col min="1802" max="1802" width="15.5703125" style="27" customWidth="1"/>
    <col min="1803" max="1803" width="11.28515625" style="27" bestFit="1" customWidth="1"/>
    <col min="1804" max="2043" width="11.42578125" style="27"/>
    <col min="2044" max="2044" width="44.7109375" style="27" customWidth="1"/>
    <col min="2045" max="2047" width="17.140625" style="27" customWidth="1"/>
    <col min="2048" max="2048" width="17.7109375" style="27" customWidth="1"/>
    <col min="2049" max="2049" width="16.140625" style="27" customWidth="1"/>
    <col min="2050" max="2050" width="14.140625" style="27" customWidth="1"/>
    <col min="2051" max="2051" width="14.28515625" style="27" customWidth="1"/>
    <col min="2052" max="2053" width="17.140625" style="27" customWidth="1"/>
    <col min="2054" max="2054" width="16.85546875" style="27" customWidth="1"/>
    <col min="2055" max="2055" width="15.28515625" style="27" bestFit="1" customWidth="1"/>
    <col min="2056" max="2056" width="15.140625" style="27" customWidth="1"/>
    <col min="2057" max="2057" width="15.85546875" style="27" customWidth="1"/>
    <col min="2058" max="2058" width="15.5703125" style="27" customWidth="1"/>
    <col min="2059" max="2059" width="11.28515625" style="27" bestFit="1" customWidth="1"/>
    <col min="2060" max="2299" width="11.42578125" style="27"/>
    <col min="2300" max="2300" width="44.7109375" style="27" customWidth="1"/>
    <col min="2301" max="2303" width="17.140625" style="27" customWidth="1"/>
    <col min="2304" max="2304" width="17.7109375" style="27" customWidth="1"/>
    <col min="2305" max="2305" width="16.140625" style="27" customWidth="1"/>
    <col min="2306" max="2306" width="14.140625" style="27" customWidth="1"/>
    <col min="2307" max="2307" width="14.28515625" style="27" customWidth="1"/>
    <col min="2308" max="2309" width="17.140625" style="27" customWidth="1"/>
    <col min="2310" max="2310" width="16.85546875" style="27" customWidth="1"/>
    <col min="2311" max="2311" width="15.28515625" style="27" bestFit="1" customWidth="1"/>
    <col min="2312" max="2312" width="15.140625" style="27" customWidth="1"/>
    <col min="2313" max="2313" width="15.85546875" style="27" customWidth="1"/>
    <col min="2314" max="2314" width="15.5703125" style="27" customWidth="1"/>
    <col min="2315" max="2315" width="11.28515625" style="27" bestFit="1" customWidth="1"/>
    <col min="2316" max="2555" width="11.42578125" style="27"/>
    <col min="2556" max="2556" width="44.7109375" style="27" customWidth="1"/>
    <col min="2557" max="2559" width="17.140625" style="27" customWidth="1"/>
    <col min="2560" max="2560" width="17.7109375" style="27" customWidth="1"/>
    <col min="2561" max="2561" width="16.140625" style="27" customWidth="1"/>
    <col min="2562" max="2562" width="14.140625" style="27" customWidth="1"/>
    <col min="2563" max="2563" width="14.28515625" style="27" customWidth="1"/>
    <col min="2564" max="2565" width="17.140625" style="27" customWidth="1"/>
    <col min="2566" max="2566" width="16.85546875" style="27" customWidth="1"/>
    <col min="2567" max="2567" width="15.28515625" style="27" bestFit="1" customWidth="1"/>
    <col min="2568" max="2568" width="15.140625" style="27" customWidth="1"/>
    <col min="2569" max="2569" width="15.85546875" style="27" customWidth="1"/>
    <col min="2570" max="2570" width="15.5703125" style="27" customWidth="1"/>
    <col min="2571" max="2571" width="11.28515625" style="27" bestFit="1" customWidth="1"/>
    <col min="2572" max="2811" width="11.42578125" style="27"/>
    <col min="2812" max="2812" width="44.7109375" style="27" customWidth="1"/>
    <col min="2813" max="2815" width="17.140625" style="27" customWidth="1"/>
    <col min="2816" max="2816" width="17.7109375" style="27" customWidth="1"/>
    <col min="2817" max="2817" width="16.140625" style="27" customWidth="1"/>
    <col min="2818" max="2818" width="14.140625" style="27" customWidth="1"/>
    <col min="2819" max="2819" width="14.28515625" style="27" customWidth="1"/>
    <col min="2820" max="2821" width="17.140625" style="27" customWidth="1"/>
    <col min="2822" max="2822" width="16.85546875" style="27" customWidth="1"/>
    <col min="2823" max="2823" width="15.28515625" style="27" bestFit="1" customWidth="1"/>
    <col min="2824" max="2824" width="15.140625" style="27" customWidth="1"/>
    <col min="2825" max="2825" width="15.85546875" style="27" customWidth="1"/>
    <col min="2826" max="2826" width="15.5703125" style="27" customWidth="1"/>
    <col min="2827" max="2827" width="11.28515625" style="27" bestFit="1" customWidth="1"/>
    <col min="2828" max="3067" width="11.42578125" style="27"/>
    <col min="3068" max="3068" width="44.7109375" style="27" customWidth="1"/>
    <col min="3069" max="3071" width="17.140625" style="27" customWidth="1"/>
    <col min="3072" max="3072" width="17.7109375" style="27" customWidth="1"/>
    <col min="3073" max="3073" width="16.140625" style="27" customWidth="1"/>
    <col min="3074" max="3074" width="14.140625" style="27" customWidth="1"/>
    <col min="3075" max="3075" width="14.28515625" style="27" customWidth="1"/>
    <col min="3076" max="3077" width="17.140625" style="27" customWidth="1"/>
    <col min="3078" max="3078" width="16.85546875" style="27" customWidth="1"/>
    <col min="3079" max="3079" width="15.28515625" style="27" bestFit="1" customWidth="1"/>
    <col min="3080" max="3080" width="15.140625" style="27" customWidth="1"/>
    <col min="3081" max="3081" width="15.85546875" style="27" customWidth="1"/>
    <col min="3082" max="3082" width="15.5703125" style="27" customWidth="1"/>
    <col min="3083" max="3083" width="11.28515625" style="27" bestFit="1" customWidth="1"/>
    <col min="3084" max="3323" width="11.42578125" style="27"/>
    <col min="3324" max="3324" width="44.7109375" style="27" customWidth="1"/>
    <col min="3325" max="3327" width="17.140625" style="27" customWidth="1"/>
    <col min="3328" max="3328" width="17.7109375" style="27" customWidth="1"/>
    <col min="3329" max="3329" width="16.140625" style="27" customWidth="1"/>
    <col min="3330" max="3330" width="14.140625" style="27" customWidth="1"/>
    <col min="3331" max="3331" width="14.28515625" style="27" customWidth="1"/>
    <col min="3332" max="3333" width="17.140625" style="27" customWidth="1"/>
    <col min="3334" max="3334" width="16.85546875" style="27" customWidth="1"/>
    <col min="3335" max="3335" width="15.28515625" style="27" bestFit="1" customWidth="1"/>
    <col min="3336" max="3336" width="15.140625" style="27" customWidth="1"/>
    <col min="3337" max="3337" width="15.85546875" style="27" customWidth="1"/>
    <col min="3338" max="3338" width="15.5703125" style="27" customWidth="1"/>
    <col min="3339" max="3339" width="11.28515625" style="27" bestFit="1" customWidth="1"/>
    <col min="3340" max="3579" width="11.42578125" style="27"/>
    <col min="3580" max="3580" width="44.7109375" style="27" customWidth="1"/>
    <col min="3581" max="3583" width="17.140625" style="27" customWidth="1"/>
    <col min="3584" max="3584" width="17.7109375" style="27" customWidth="1"/>
    <col min="3585" max="3585" width="16.140625" style="27" customWidth="1"/>
    <col min="3586" max="3586" width="14.140625" style="27" customWidth="1"/>
    <col min="3587" max="3587" width="14.28515625" style="27" customWidth="1"/>
    <col min="3588" max="3589" width="17.140625" style="27" customWidth="1"/>
    <col min="3590" max="3590" width="16.85546875" style="27" customWidth="1"/>
    <col min="3591" max="3591" width="15.28515625" style="27" bestFit="1" customWidth="1"/>
    <col min="3592" max="3592" width="15.140625" style="27" customWidth="1"/>
    <col min="3593" max="3593" width="15.85546875" style="27" customWidth="1"/>
    <col min="3594" max="3594" width="15.5703125" style="27" customWidth="1"/>
    <col min="3595" max="3595" width="11.28515625" style="27" bestFit="1" customWidth="1"/>
    <col min="3596" max="3835" width="11.42578125" style="27"/>
    <col min="3836" max="3836" width="44.7109375" style="27" customWidth="1"/>
    <col min="3837" max="3839" width="17.140625" style="27" customWidth="1"/>
    <col min="3840" max="3840" width="17.7109375" style="27" customWidth="1"/>
    <col min="3841" max="3841" width="16.140625" style="27" customWidth="1"/>
    <col min="3842" max="3842" width="14.140625" style="27" customWidth="1"/>
    <col min="3843" max="3843" width="14.28515625" style="27" customWidth="1"/>
    <col min="3844" max="3845" width="17.140625" style="27" customWidth="1"/>
    <col min="3846" max="3846" width="16.85546875" style="27" customWidth="1"/>
    <col min="3847" max="3847" width="15.28515625" style="27" bestFit="1" customWidth="1"/>
    <col min="3848" max="3848" width="15.140625" style="27" customWidth="1"/>
    <col min="3849" max="3849" width="15.85546875" style="27" customWidth="1"/>
    <col min="3850" max="3850" width="15.5703125" style="27" customWidth="1"/>
    <col min="3851" max="3851" width="11.28515625" style="27" bestFit="1" customWidth="1"/>
    <col min="3852" max="4091" width="11.42578125" style="27"/>
    <col min="4092" max="4092" width="44.7109375" style="27" customWidth="1"/>
    <col min="4093" max="4095" width="17.140625" style="27" customWidth="1"/>
    <col min="4096" max="4096" width="17.7109375" style="27" customWidth="1"/>
    <col min="4097" max="4097" width="16.140625" style="27" customWidth="1"/>
    <col min="4098" max="4098" width="14.140625" style="27" customWidth="1"/>
    <col min="4099" max="4099" width="14.28515625" style="27" customWidth="1"/>
    <col min="4100" max="4101" width="17.140625" style="27" customWidth="1"/>
    <col min="4102" max="4102" width="16.85546875" style="27" customWidth="1"/>
    <col min="4103" max="4103" width="15.28515625" style="27" bestFit="1" customWidth="1"/>
    <col min="4104" max="4104" width="15.140625" style="27" customWidth="1"/>
    <col min="4105" max="4105" width="15.85546875" style="27" customWidth="1"/>
    <col min="4106" max="4106" width="15.5703125" style="27" customWidth="1"/>
    <col min="4107" max="4107" width="11.28515625" style="27" bestFit="1" customWidth="1"/>
    <col min="4108" max="4347" width="11.42578125" style="27"/>
    <col min="4348" max="4348" width="44.7109375" style="27" customWidth="1"/>
    <col min="4349" max="4351" width="17.140625" style="27" customWidth="1"/>
    <col min="4352" max="4352" width="17.7109375" style="27" customWidth="1"/>
    <col min="4353" max="4353" width="16.140625" style="27" customWidth="1"/>
    <col min="4354" max="4354" width="14.140625" style="27" customWidth="1"/>
    <col min="4355" max="4355" width="14.28515625" style="27" customWidth="1"/>
    <col min="4356" max="4357" width="17.140625" style="27" customWidth="1"/>
    <col min="4358" max="4358" width="16.85546875" style="27" customWidth="1"/>
    <col min="4359" max="4359" width="15.28515625" style="27" bestFit="1" customWidth="1"/>
    <col min="4360" max="4360" width="15.140625" style="27" customWidth="1"/>
    <col min="4361" max="4361" width="15.85546875" style="27" customWidth="1"/>
    <col min="4362" max="4362" width="15.5703125" style="27" customWidth="1"/>
    <col min="4363" max="4363" width="11.28515625" style="27" bestFit="1" customWidth="1"/>
    <col min="4364" max="4603" width="11.42578125" style="27"/>
    <col min="4604" max="4604" width="44.7109375" style="27" customWidth="1"/>
    <col min="4605" max="4607" width="17.140625" style="27" customWidth="1"/>
    <col min="4608" max="4608" width="17.7109375" style="27" customWidth="1"/>
    <col min="4609" max="4609" width="16.140625" style="27" customWidth="1"/>
    <col min="4610" max="4610" width="14.140625" style="27" customWidth="1"/>
    <col min="4611" max="4611" width="14.28515625" style="27" customWidth="1"/>
    <col min="4612" max="4613" width="17.140625" style="27" customWidth="1"/>
    <col min="4614" max="4614" width="16.85546875" style="27" customWidth="1"/>
    <col min="4615" max="4615" width="15.28515625" style="27" bestFit="1" customWidth="1"/>
    <col min="4616" max="4616" width="15.140625" style="27" customWidth="1"/>
    <col min="4617" max="4617" width="15.85546875" style="27" customWidth="1"/>
    <col min="4618" max="4618" width="15.5703125" style="27" customWidth="1"/>
    <col min="4619" max="4619" width="11.28515625" style="27" bestFit="1" customWidth="1"/>
    <col min="4620" max="4859" width="11.42578125" style="27"/>
    <col min="4860" max="4860" width="44.7109375" style="27" customWidth="1"/>
    <col min="4861" max="4863" width="17.140625" style="27" customWidth="1"/>
    <col min="4864" max="4864" width="17.7109375" style="27" customWidth="1"/>
    <col min="4865" max="4865" width="16.140625" style="27" customWidth="1"/>
    <col min="4866" max="4866" width="14.140625" style="27" customWidth="1"/>
    <col min="4867" max="4867" width="14.28515625" style="27" customWidth="1"/>
    <col min="4868" max="4869" width="17.140625" style="27" customWidth="1"/>
    <col min="4870" max="4870" width="16.85546875" style="27" customWidth="1"/>
    <col min="4871" max="4871" width="15.28515625" style="27" bestFit="1" customWidth="1"/>
    <col min="4872" max="4872" width="15.140625" style="27" customWidth="1"/>
    <col min="4873" max="4873" width="15.85546875" style="27" customWidth="1"/>
    <col min="4874" max="4874" width="15.5703125" style="27" customWidth="1"/>
    <col min="4875" max="4875" width="11.28515625" style="27" bestFit="1" customWidth="1"/>
    <col min="4876" max="5115" width="11.42578125" style="27"/>
    <col min="5116" max="5116" width="44.7109375" style="27" customWidth="1"/>
    <col min="5117" max="5119" width="17.140625" style="27" customWidth="1"/>
    <col min="5120" max="5120" width="17.7109375" style="27" customWidth="1"/>
    <col min="5121" max="5121" width="16.140625" style="27" customWidth="1"/>
    <col min="5122" max="5122" width="14.140625" style="27" customWidth="1"/>
    <col min="5123" max="5123" width="14.28515625" style="27" customWidth="1"/>
    <col min="5124" max="5125" width="17.140625" style="27" customWidth="1"/>
    <col min="5126" max="5126" width="16.85546875" style="27" customWidth="1"/>
    <col min="5127" max="5127" width="15.28515625" style="27" bestFit="1" customWidth="1"/>
    <col min="5128" max="5128" width="15.140625" style="27" customWidth="1"/>
    <col min="5129" max="5129" width="15.85546875" style="27" customWidth="1"/>
    <col min="5130" max="5130" width="15.5703125" style="27" customWidth="1"/>
    <col min="5131" max="5131" width="11.28515625" style="27" bestFit="1" customWidth="1"/>
    <col min="5132" max="5371" width="11.42578125" style="27"/>
    <col min="5372" max="5372" width="44.7109375" style="27" customWidth="1"/>
    <col min="5373" max="5375" width="17.140625" style="27" customWidth="1"/>
    <col min="5376" max="5376" width="17.7109375" style="27" customWidth="1"/>
    <col min="5377" max="5377" width="16.140625" style="27" customWidth="1"/>
    <col min="5378" max="5378" width="14.140625" style="27" customWidth="1"/>
    <col min="5379" max="5379" width="14.28515625" style="27" customWidth="1"/>
    <col min="5380" max="5381" width="17.140625" style="27" customWidth="1"/>
    <col min="5382" max="5382" width="16.85546875" style="27" customWidth="1"/>
    <col min="5383" max="5383" width="15.28515625" style="27" bestFit="1" customWidth="1"/>
    <col min="5384" max="5384" width="15.140625" style="27" customWidth="1"/>
    <col min="5385" max="5385" width="15.85546875" style="27" customWidth="1"/>
    <col min="5386" max="5386" width="15.5703125" style="27" customWidth="1"/>
    <col min="5387" max="5387" width="11.28515625" style="27" bestFit="1" customWidth="1"/>
    <col min="5388" max="5627" width="11.42578125" style="27"/>
    <col min="5628" max="5628" width="44.7109375" style="27" customWidth="1"/>
    <col min="5629" max="5631" width="17.140625" style="27" customWidth="1"/>
    <col min="5632" max="5632" width="17.7109375" style="27" customWidth="1"/>
    <col min="5633" max="5633" width="16.140625" style="27" customWidth="1"/>
    <col min="5634" max="5634" width="14.140625" style="27" customWidth="1"/>
    <col min="5635" max="5635" width="14.28515625" style="27" customWidth="1"/>
    <col min="5636" max="5637" width="17.140625" style="27" customWidth="1"/>
    <col min="5638" max="5638" width="16.85546875" style="27" customWidth="1"/>
    <col min="5639" max="5639" width="15.28515625" style="27" bestFit="1" customWidth="1"/>
    <col min="5640" max="5640" width="15.140625" style="27" customWidth="1"/>
    <col min="5641" max="5641" width="15.85546875" style="27" customWidth="1"/>
    <col min="5642" max="5642" width="15.5703125" style="27" customWidth="1"/>
    <col min="5643" max="5643" width="11.28515625" style="27" bestFit="1" customWidth="1"/>
    <col min="5644" max="5883" width="11.42578125" style="27"/>
    <col min="5884" max="5884" width="44.7109375" style="27" customWidth="1"/>
    <col min="5885" max="5887" width="17.140625" style="27" customWidth="1"/>
    <col min="5888" max="5888" width="17.7109375" style="27" customWidth="1"/>
    <col min="5889" max="5889" width="16.140625" style="27" customWidth="1"/>
    <col min="5890" max="5890" width="14.140625" style="27" customWidth="1"/>
    <col min="5891" max="5891" width="14.28515625" style="27" customWidth="1"/>
    <col min="5892" max="5893" width="17.140625" style="27" customWidth="1"/>
    <col min="5894" max="5894" width="16.85546875" style="27" customWidth="1"/>
    <col min="5895" max="5895" width="15.28515625" style="27" bestFit="1" customWidth="1"/>
    <col min="5896" max="5896" width="15.140625" style="27" customWidth="1"/>
    <col min="5897" max="5897" width="15.85546875" style="27" customWidth="1"/>
    <col min="5898" max="5898" width="15.5703125" style="27" customWidth="1"/>
    <col min="5899" max="5899" width="11.28515625" style="27" bestFit="1" customWidth="1"/>
    <col min="5900" max="6139" width="11.42578125" style="27"/>
    <col min="6140" max="6140" width="44.7109375" style="27" customWidth="1"/>
    <col min="6141" max="6143" width="17.140625" style="27" customWidth="1"/>
    <col min="6144" max="6144" width="17.7109375" style="27" customWidth="1"/>
    <col min="6145" max="6145" width="16.140625" style="27" customWidth="1"/>
    <col min="6146" max="6146" width="14.140625" style="27" customWidth="1"/>
    <col min="6147" max="6147" width="14.28515625" style="27" customWidth="1"/>
    <col min="6148" max="6149" width="17.140625" style="27" customWidth="1"/>
    <col min="6150" max="6150" width="16.85546875" style="27" customWidth="1"/>
    <col min="6151" max="6151" width="15.28515625" style="27" bestFit="1" customWidth="1"/>
    <col min="6152" max="6152" width="15.140625" style="27" customWidth="1"/>
    <col min="6153" max="6153" width="15.85546875" style="27" customWidth="1"/>
    <col min="6154" max="6154" width="15.5703125" style="27" customWidth="1"/>
    <col min="6155" max="6155" width="11.28515625" style="27" bestFit="1" customWidth="1"/>
    <col min="6156" max="6395" width="11.42578125" style="27"/>
    <col min="6396" max="6396" width="44.7109375" style="27" customWidth="1"/>
    <col min="6397" max="6399" width="17.140625" style="27" customWidth="1"/>
    <col min="6400" max="6400" width="17.7109375" style="27" customWidth="1"/>
    <col min="6401" max="6401" width="16.140625" style="27" customWidth="1"/>
    <col min="6402" max="6402" width="14.140625" style="27" customWidth="1"/>
    <col min="6403" max="6403" width="14.28515625" style="27" customWidth="1"/>
    <col min="6404" max="6405" width="17.140625" style="27" customWidth="1"/>
    <col min="6406" max="6406" width="16.85546875" style="27" customWidth="1"/>
    <col min="6407" max="6407" width="15.28515625" style="27" bestFit="1" customWidth="1"/>
    <col min="6408" max="6408" width="15.140625" style="27" customWidth="1"/>
    <col min="6409" max="6409" width="15.85546875" style="27" customWidth="1"/>
    <col min="6410" max="6410" width="15.5703125" style="27" customWidth="1"/>
    <col min="6411" max="6411" width="11.28515625" style="27" bestFit="1" customWidth="1"/>
    <col min="6412" max="6651" width="11.42578125" style="27"/>
    <col min="6652" max="6652" width="44.7109375" style="27" customWidth="1"/>
    <col min="6653" max="6655" width="17.140625" style="27" customWidth="1"/>
    <col min="6656" max="6656" width="17.7109375" style="27" customWidth="1"/>
    <col min="6657" max="6657" width="16.140625" style="27" customWidth="1"/>
    <col min="6658" max="6658" width="14.140625" style="27" customWidth="1"/>
    <col min="6659" max="6659" width="14.28515625" style="27" customWidth="1"/>
    <col min="6660" max="6661" width="17.140625" style="27" customWidth="1"/>
    <col min="6662" max="6662" width="16.85546875" style="27" customWidth="1"/>
    <col min="6663" max="6663" width="15.28515625" style="27" bestFit="1" customWidth="1"/>
    <col min="6664" max="6664" width="15.140625" style="27" customWidth="1"/>
    <col min="6665" max="6665" width="15.85546875" style="27" customWidth="1"/>
    <col min="6666" max="6666" width="15.5703125" style="27" customWidth="1"/>
    <col min="6667" max="6667" width="11.28515625" style="27" bestFit="1" customWidth="1"/>
    <col min="6668" max="6907" width="11.42578125" style="27"/>
    <col min="6908" max="6908" width="44.7109375" style="27" customWidth="1"/>
    <col min="6909" max="6911" width="17.140625" style="27" customWidth="1"/>
    <col min="6912" max="6912" width="17.7109375" style="27" customWidth="1"/>
    <col min="6913" max="6913" width="16.140625" style="27" customWidth="1"/>
    <col min="6914" max="6914" width="14.140625" style="27" customWidth="1"/>
    <col min="6915" max="6915" width="14.28515625" style="27" customWidth="1"/>
    <col min="6916" max="6917" width="17.140625" style="27" customWidth="1"/>
    <col min="6918" max="6918" width="16.85546875" style="27" customWidth="1"/>
    <col min="6919" max="6919" width="15.28515625" style="27" bestFit="1" customWidth="1"/>
    <col min="6920" max="6920" width="15.140625" style="27" customWidth="1"/>
    <col min="6921" max="6921" width="15.85546875" style="27" customWidth="1"/>
    <col min="6922" max="6922" width="15.5703125" style="27" customWidth="1"/>
    <col min="6923" max="6923" width="11.28515625" style="27" bestFit="1" customWidth="1"/>
    <col min="6924" max="7163" width="11.42578125" style="27"/>
    <col min="7164" max="7164" width="44.7109375" style="27" customWidth="1"/>
    <col min="7165" max="7167" width="17.140625" style="27" customWidth="1"/>
    <col min="7168" max="7168" width="17.7109375" style="27" customWidth="1"/>
    <col min="7169" max="7169" width="16.140625" style="27" customWidth="1"/>
    <col min="7170" max="7170" width="14.140625" style="27" customWidth="1"/>
    <col min="7171" max="7171" width="14.28515625" style="27" customWidth="1"/>
    <col min="7172" max="7173" width="17.140625" style="27" customWidth="1"/>
    <col min="7174" max="7174" width="16.85546875" style="27" customWidth="1"/>
    <col min="7175" max="7175" width="15.28515625" style="27" bestFit="1" customWidth="1"/>
    <col min="7176" max="7176" width="15.140625" style="27" customWidth="1"/>
    <col min="7177" max="7177" width="15.85546875" style="27" customWidth="1"/>
    <col min="7178" max="7178" width="15.5703125" style="27" customWidth="1"/>
    <col min="7179" max="7179" width="11.28515625" style="27" bestFit="1" customWidth="1"/>
    <col min="7180" max="7419" width="11.42578125" style="27"/>
    <col min="7420" max="7420" width="44.7109375" style="27" customWidth="1"/>
    <col min="7421" max="7423" width="17.140625" style="27" customWidth="1"/>
    <col min="7424" max="7424" width="17.7109375" style="27" customWidth="1"/>
    <col min="7425" max="7425" width="16.140625" style="27" customWidth="1"/>
    <col min="7426" max="7426" width="14.140625" style="27" customWidth="1"/>
    <col min="7427" max="7427" width="14.28515625" style="27" customWidth="1"/>
    <col min="7428" max="7429" width="17.140625" style="27" customWidth="1"/>
    <col min="7430" max="7430" width="16.85546875" style="27" customWidth="1"/>
    <col min="7431" max="7431" width="15.28515625" style="27" bestFit="1" customWidth="1"/>
    <col min="7432" max="7432" width="15.140625" style="27" customWidth="1"/>
    <col min="7433" max="7433" width="15.85546875" style="27" customWidth="1"/>
    <col min="7434" max="7434" width="15.5703125" style="27" customWidth="1"/>
    <col min="7435" max="7435" width="11.28515625" style="27" bestFit="1" customWidth="1"/>
    <col min="7436" max="7675" width="11.42578125" style="27"/>
    <col min="7676" max="7676" width="44.7109375" style="27" customWidth="1"/>
    <col min="7677" max="7679" width="17.140625" style="27" customWidth="1"/>
    <col min="7680" max="7680" width="17.7109375" style="27" customWidth="1"/>
    <col min="7681" max="7681" width="16.140625" style="27" customWidth="1"/>
    <col min="7682" max="7682" width="14.140625" style="27" customWidth="1"/>
    <col min="7683" max="7683" width="14.28515625" style="27" customWidth="1"/>
    <col min="7684" max="7685" width="17.140625" style="27" customWidth="1"/>
    <col min="7686" max="7686" width="16.85546875" style="27" customWidth="1"/>
    <col min="7687" max="7687" width="15.28515625" style="27" bestFit="1" customWidth="1"/>
    <col min="7688" max="7688" width="15.140625" style="27" customWidth="1"/>
    <col min="7689" max="7689" width="15.85546875" style="27" customWidth="1"/>
    <col min="7690" max="7690" width="15.5703125" style="27" customWidth="1"/>
    <col min="7691" max="7691" width="11.28515625" style="27" bestFit="1" customWidth="1"/>
    <col min="7692" max="7931" width="11.42578125" style="27"/>
    <col min="7932" max="7932" width="44.7109375" style="27" customWidth="1"/>
    <col min="7933" max="7935" width="17.140625" style="27" customWidth="1"/>
    <col min="7936" max="7936" width="17.7109375" style="27" customWidth="1"/>
    <col min="7937" max="7937" width="16.140625" style="27" customWidth="1"/>
    <col min="7938" max="7938" width="14.140625" style="27" customWidth="1"/>
    <col min="7939" max="7939" width="14.28515625" style="27" customWidth="1"/>
    <col min="7940" max="7941" width="17.140625" style="27" customWidth="1"/>
    <col min="7942" max="7942" width="16.85546875" style="27" customWidth="1"/>
    <col min="7943" max="7943" width="15.28515625" style="27" bestFit="1" customWidth="1"/>
    <col min="7944" max="7944" width="15.140625" style="27" customWidth="1"/>
    <col min="7945" max="7945" width="15.85546875" style="27" customWidth="1"/>
    <col min="7946" max="7946" width="15.5703125" style="27" customWidth="1"/>
    <col min="7947" max="7947" width="11.28515625" style="27" bestFit="1" customWidth="1"/>
    <col min="7948" max="8187" width="11.42578125" style="27"/>
    <col min="8188" max="8188" width="44.7109375" style="27" customWidth="1"/>
    <col min="8189" max="8191" width="17.140625" style="27" customWidth="1"/>
    <col min="8192" max="8192" width="17.7109375" style="27" customWidth="1"/>
    <col min="8193" max="8193" width="16.140625" style="27" customWidth="1"/>
    <col min="8194" max="8194" width="14.140625" style="27" customWidth="1"/>
    <col min="8195" max="8195" width="14.28515625" style="27" customWidth="1"/>
    <col min="8196" max="8197" width="17.140625" style="27" customWidth="1"/>
    <col min="8198" max="8198" width="16.85546875" style="27" customWidth="1"/>
    <col min="8199" max="8199" width="15.28515625" style="27" bestFit="1" customWidth="1"/>
    <col min="8200" max="8200" width="15.140625" style="27" customWidth="1"/>
    <col min="8201" max="8201" width="15.85546875" style="27" customWidth="1"/>
    <col min="8202" max="8202" width="15.5703125" style="27" customWidth="1"/>
    <col min="8203" max="8203" width="11.28515625" style="27" bestFit="1" customWidth="1"/>
    <col min="8204" max="8443" width="11.42578125" style="27"/>
    <col min="8444" max="8444" width="44.7109375" style="27" customWidth="1"/>
    <col min="8445" max="8447" width="17.140625" style="27" customWidth="1"/>
    <col min="8448" max="8448" width="17.7109375" style="27" customWidth="1"/>
    <col min="8449" max="8449" width="16.140625" style="27" customWidth="1"/>
    <col min="8450" max="8450" width="14.140625" style="27" customWidth="1"/>
    <col min="8451" max="8451" width="14.28515625" style="27" customWidth="1"/>
    <col min="8452" max="8453" width="17.140625" style="27" customWidth="1"/>
    <col min="8454" max="8454" width="16.85546875" style="27" customWidth="1"/>
    <col min="8455" max="8455" width="15.28515625" style="27" bestFit="1" customWidth="1"/>
    <col min="8456" max="8456" width="15.140625" style="27" customWidth="1"/>
    <col min="8457" max="8457" width="15.85546875" style="27" customWidth="1"/>
    <col min="8458" max="8458" width="15.5703125" style="27" customWidth="1"/>
    <col min="8459" max="8459" width="11.28515625" style="27" bestFit="1" customWidth="1"/>
    <col min="8460" max="8699" width="11.42578125" style="27"/>
    <col min="8700" max="8700" width="44.7109375" style="27" customWidth="1"/>
    <col min="8701" max="8703" width="17.140625" style="27" customWidth="1"/>
    <col min="8704" max="8704" width="17.7109375" style="27" customWidth="1"/>
    <col min="8705" max="8705" width="16.140625" style="27" customWidth="1"/>
    <col min="8706" max="8706" width="14.140625" style="27" customWidth="1"/>
    <col min="8707" max="8707" width="14.28515625" style="27" customWidth="1"/>
    <col min="8708" max="8709" width="17.140625" style="27" customWidth="1"/>
    <col min="8710" max="8710" width="16.85546875" style="27" customWidth="1"/>
    <col min="8711" max="8711" width="15.28515625" style="27" bestFit="1" customWidth="1"/>
    <col min="8712" max="8712" width="15.140625" style="27" customWidth="1"/>
    <col min="8713" max="8713" width="15.85546875" style="27" customWidth="1"/>
    <col min="8714" max="8714" width="15.5703125" style="27" customWidth="1"/>
    <col min="8715" max="8715" width="11.28515625" style="27" bestFit="1" customWidth="1"/>
    <col min="8716" max="8955" width="11.42578125" style="27"/>
    <col min="8956" max="8956" width="44.7109375" style="27" customWidth="1"/>
    <col min="8957" max="8959" width="17.140625" style="27" customWidth="1"/>
    <col min="8960" max="8960" width="17.7109375" style="27" customWidth="1"/>
    <col min="8961" max="8961" width="16.140625" style="27" customWidth="1"/>
    <col min="8962" max="8962" width="14.140625" style="27" customWidth="1"/>
    <col min="8963" max="8963" width="14.28515625" style="27" customWidth="1"/>
    <col min="8964" max="8965" width="17.140625" style="27" customWidth="1"/>
    <col min="8966" max="8966" width="16.85546875" style="27" customWidth="1"/>
    <col min="8967" max="8967" width="15.28515625" style="27" bestFit="1" customWidth="1"/>
    <col min="8968" max="8968" width="15.140625" style="27" customWidth="1"/>
    <col min="8969" max="8969" width="15.85546875" style="27" customWidth="1"/>
    <col min="8970" max="8970" width="15.5703125" style="27" customWidth="1"/>
    <col min="8971" max="8971" width="11.28515625" style="27" bestFit="1" customWidth="1"/>
    <col min="8972" max="9211" width="11.42578125" style="27"/>
    <col min="9212" max="9212" width="44.7109375" style="27" customWidth="1"/>
    <col min="9213" max="9215" width="17.140625" style="27" customWidth="1"/>
    <col min="9216" max="9216" width="17.7109375" style="27" customWidth="1"/>
    <col min="9217" max="9217" width="16.140625" style="27" customWidth="1"/>
    <col min="9218" max="9218" width="14.140625" style="27" customWidth="1"/>
    <col min="9219" max="9219" width="14.28515625" style="27" customWidth="1"/>
    <col min="9220" max="9221" width="17.140625" style="27" customWidth="1"/>
    <col min="9222" max="9222" width="16.85546875" style="27" customWidth="1"/>
    <col min="9223" max="9223" width="15.28515625" style="27" bestFit="1" customWidth="1"/>
    <col min="9224" max="9224" width="15.140625" style="27" customWidth="1"/>
    <col min="9225" max="9225" width="15.85546875" style="27" customWidth="1"/>
    <col min="9226" max="9226" width="15.5703125" style="27" customWidth="1"/>
    <col min="9227" max="9227" width="11.28515625" style="27" bestFit="1" customWidth="1"/>
    <col min="9228" max="9467" width="11.42578125" style="27"/>
    <col min="9468" max="9468" width="44.7109375" style="27" customWidth="1"/>
    <col min="9469" max="9471" width="17.140625" style="27" customWidth="1"/>
    <col min="9472" max="9472" width="17.7109375" style="27" customWidth="1"/>
    <col min="9473" max="9473" width="16.140625" style="27" customWidth="1"/>
    <col min="9474" max="9474" width="14.140625" style="27" customWidth="1"/>
    <col min="9475" max="9475" width="14.28515625" style="27" customWidth="1"/>
    <col min="9476" max="9477" width="17.140625" style="27" customWidth="1"/>
    <col min="9478" max="9478" width="16.85546875" style="27" customWidth="1"/>
    <col min="9479" max="9479" width="15.28515625" style="27" bestFit="1" customWidth="1"/>
    <col min="9480" max="9480" width="15.140625" style="27" customWidth="1"/>
    <col min="9481" max="9481" width="15.85546875" style="27" customWidth="1"/>
    <col min="9482" max="9482" width="15.5703125" style="27" customWidth="1"/>
    <col min="9483" max="9483" width="11.28515625" style="27" bestFit="1" customWidth="1"/>
    <col min="9484" max="9723" width="11.42578125" style="27"/>
    <col min="9724" max="9724" width="44.7109375" style="27" customWidth="1"/>
    <col min="9725" max="9727" width="17.140625" style="27" customWidth="1"/>
    <col min="9728" max="9728" width="17.7109375" style="27" customWidth="1"/>
    <col min="9729" max="9729" width="16.140625" style="27" customWidth="1"/>
    <col min="9730" max="9730" width="14.140625" style="27" customWidth="1"/>
    <col min="9731" max="9731" width="14.28515625" style="27" customWidth="1"/>
    <col min="9732" max="9733" width="17.140625" style="27" customWidth="1"/>
    <col min="9734" max="9734" width="16.85546875" style="27" customWidth="1"/>
    <col min="9735" max="9735" width="15.28515625" style="27" bestFit="1" customWidth="1"/>
    <col min="9736" max="9736" width="15.140625" style="27" customWidth="1"/>
    <col min="9737" max="9737" width="15.85546875" style="27" customWidth="1"/>
    <col min="9738" max="9738" width="15.5703125" style="27" customWidth="1"/>
    <col min="9739" max="9739" width="11.28515625" style="27" bestFit="1" customWidth="1"/>
    <col min="9740" max="9979" width="11.42578125" style="27"/>
    <col min="9980" max="9980" width="44.7109375" style="27" customWidth="1"/>
    <col min="9981" max="9983" width="17.140625" style="27" customWidth="1"/>
    <col min="9984" max="9984" width="17.7109375" style="27" customWidth="1"/>
    <col min="9985" max="9985" width="16.140625" style="27" customWidth="1"/>
    <col min="9986" max="9986" width="14.140625" style="27" customWidth="1"/>
    <col min="9987" max="9987" width="14.28515625" style="27" customWidth="1"/>
    <col min="9988" max="9989" width="17.140625" style="27" customWidth="1"/>
    <col min="9990" max="9990" width="16.85546875" style="27" customWidth="1"/>
    <col min="9991" max="9991" width="15.28515625" style="27" bestFit="1" customWidth="1"/>
    <col min="9992" max="9992" width="15.140625" style="27" customWidth="1"/>
    <col min="9993" max="9993" width="15.85546875" style="27" customWidth="1"/>
    <col min="9994" max="9994" width="15.5703125" style="27" customWidth="1"/>
    <col min="9995" max="9995" width="11.28515625" style="27" bestFit="1" customWidth="1"/>
    <col min="9996" max="10235" width="11.42578125" style="27"/>
    <col min="10236" max="10236" width="44.7109375" style="27" customWidth="1"/>
    <col min="10237" max="10239" width="17.140625" style="27" customWidth="1"/>
    <col min="10240" max="10240" width="17.7109375" style="27" customWidth="1"/>
    <col min="10241" max="10241" width="16.140625" style="27" customWidth="1"/>
    <col min="10242" max="10242" width="14.140625" style="27" customWidth="1"/>
    <col min="10243" max="10243" width="14.28515625" style="27" customWidth="1"/>
    <col min="10244" max="10245" width="17.140625" style="27" customWidth="1"/>
    <col min="10246" max="10246" width="16.85546875" style="27" customWidth="1"/>
    <col min="10247" max="10247" width="15.28515625" style="27" bestFit="1" customWidth="1"/>
    <col min="10248" max="10248" width="15.140625" style="27" customWidth="1"/>
    <col min="10249" max="10249" width="15.85546875" style="27" customWidth="1"/>
    <col min="10250" max="10250" width="15.5703125" style="27" customWidth="1"/>
    <col min="10251" max="10251" width="11.28515625" style="27" bestFit="1" customWidth="1"/>
    <col min="10252" max="10491" width="11.42578125" style="27"/>
    <col min="10492" max="10492" width="44.7109375" style="27" customWidth="1"/>
    <col min="10493" max="10495" width="17.140625" style="27" customWidth="1"/>
    <col min="10496" max="10496" width="17.7109375" style="27" customWidth="1"/>
    <col min="10497" max="10497" width="16.140625" style="27" customWidth="1"/>
    <col min="10498" max="10498" width="14.140625" style="27" customWidth="1"/>
    <col min="10499" max="10499" width="14.28515625" style="27" customWidth="1"/>
    <col min="10500" max="10501" width="17.140625" style="27" customWidth="1"/>
    <col min="10502" max="10502" width="16.85546875" style="27" customWidth="1"/>
    <col min="10503" max="10503" width="15.28515625" style="27" bestFit="1" customWidth="1"/>
    <col min="10504" max="10504" width="15.140625" style="27" customWidth="1"/>
    <col min="10505" max="10505" width="15.85546875" style="27" customWidth="1"/>
    <col min="10506" max="10506" width="15.5703125" style="27" customWidth="1"/>
    <col min="10507" max="10507" width="11.28515625" style="27" bestFit="1" customWidth="1"/>
    <col min="10508" max="10747" width="11.42578125" style="27"/>
    <col min="10748" max="10748" width="44.7109375" style="27" customWidth="1"/>
    <col min="10749" max="10751" width="17.140625" style="27" customWidth="1"/>
    <col min="10752" max="10752" width="17.7109375" style="27" customWidth="1"/>
    <col min="10753" max="10753" width="16.140625" style="27" customWidth="1"/>
    <col min="10754" max="10754" width="14.140625" style="27" customWidth="1"/>
    <col min="10755" max="10755" width="14.28515625" style="27" customWidth="1"/>
    <col min="10756" max="10757" width="17.140625" style="27" customWidth="1"/>
    <col min="10758" max="10758" width="16.85546875" style="27" customWidth="1"/>
    <col min="10759" max="10759" width="15.28515625" style="27" bestFit="1" customWidth="1"/>
    <col min="10760" max="10760" width="15.140625" style="27" customWidth="1"/>
    <col min="10761" max="10761" width="15.85546875" style="27" customWidth="1"/>
    <col min="10762" max="10762" width="15.5703125" style="27" customWidth="1"/>
    <col min="10763" max="10763" width="11.28515625" style="27" bestFit="1" customWidth="1"/>
    <col min="10764" max="11003" width="11.42578125" style="27"/>
    <col min="11004" max="11004" width="44.7109375" style="27" customWidth="1"/>
    <col min="11005" max="11007" width="17.140625" style="27" customWidth="1"/>
    <col min="11008" max="11008" width="17.7109375" style="27" customWidth="1"/>
    <col min="11009" max="11009" width="16.140625" style="27" customWidth="1"/>
    <col min="11010" max="11010" width="14.140625" style="27" customWidth="1"/>
    <col min="11011" max="11011" width="14.28515625" style="27" customWidth="1"/>
    <col min="11012" max="11013" width="17.140625" style="27" customWidth="1"/>
    <col min="11014" max="11014" width="16.85546875" style="27" customWidth="1"/>
    <col min="11015" max="11015" width="15.28515625" style="27" bestFit="1" customWidth="1"/>
    <col min="11016" max="11016" width="15.140625" style="27" customWidth="1"/>
    <col min="11017" max="11017" width="15.85546875" style="27" customWidth="1"/>
    <col min="11018" max="11018" width="15.5703125" style="27" customWidth="1"/>
    <col min="11019" max="11019" width="11.28515625" style="27" bestFit="1" customWidth="1"/>
    <col min="11020" max="11259" width="11.42578125" style="27"/>
    <col min="11260" max="11260" width="44.7109375" style="27" customWidth="1"/>
    <col min="11261" max="11263" width="17.140625" style="27" customWidth="1"/>
    <col min="11264" max="11264" width="17.7109375" style="27" customWidth="1"/>
    <col min="11265" max="11265" width="16.140625" style="27" customWidth="1"/>
    <col min="11266" max="11266" width="14.140625" style="27" customWidth="1"/>
    <col min="11267" max="11267" width="14.28515625" style="27" customWidth="1"/>
    <col min="11268" max="11269" width="17.140625" style="27" customWidth="1"/>
    <col min="11270" max="11270" width="16.85546875" style="27" customWidth="1"/>
    <col min="11271" max="11271" width="15.28515625" style="27" bestFit="1" customWidth="1"/>
    <col min="11272" max="11272" width="15.140625" style="27" customWidth="1"/>
    <col min="11273" max="11273" width="15.85546875" style="27" customWidth="1"/>
    <col min="11274" max="11274" width="15.5703125" style="27" customWidth="1"/>
    <col min="11275" max="11275" width="11.28515625" style="27" bestFit="1" customWidth="1"/>
    <col min="11276" max="11515" width="11.42578125" style="27"/>
    <col min="11516" max="11516" width="44.7109375" style="27" customWidth="1"/>
    <col min="11517" max="11519" width="17.140625" style="27" customWidth="1"/>
    <col min="11520" max="11520" width="17.7109375" style="27" customWidth="1"/>
    <col min="11521" max="11521" width="16.140625" style="27" customWidth="1"/>
    <col min="11522" max="11522" width="14.140625" style="27" customWidth="1"/>
    <col min="11523" max="11523" width="14.28515625" style="27" customWidth="1"/>
    <col min="11524" max="11525" width="17.140625" style="27" customWidth="1"/>
    <col min="11526" max="11526" width="16.85546875" style="27" customWidth="1"/>
    <col min="11527" max="11527" width="15.28515625" style="27" bestFit="1" customWidth="1"/>
    <col min="11528" max="11528" width="15.140625" style="27" customWidth="1"/>
    <col min="11529" max="11529" width="15.85546875" style="27" customWidth="1"/>
    <col min="11530" max="11530" width="15.5703125" style="27" customWidth="1"/>
    <col min="11531" max="11531" width="11.28515625" style="27" bestFit="1" customWidth="1"/>
    <col min="11532" max="11771" width="11.42578125" style="27"/>
    <col min="11772" max="11772" width="44.7109375" style="27" customWidth="1"/>
    <col min="11773" max="11775" width="17.140625" style="27" customWidth="1"/>
    <col min="11776" max="11776" width="17.7109375" style="27" customWidth="1"/>
    <col min="11777" max="11777" width="16.140625" style="27" customWidth="1"/>
    <col min="11778" max="11778" width="14.140625" style="27" customWidth="1"/>
    <col min="11779" max="11779" width="14.28515625" style="27" customWidth="1"/>
    <col min="11780" max="11781" width="17.140625" style="27" customWidth="1"/>
    <col min="11782" max="11782" width="16.85546875" style="27" customWidth="1"/>
    <col min="11783" max="11783" width="15.28515625" style="27" bestFit="1" customWidth="1"/>
    <col min="11784" max="11784" width="15.140625" style="27" customWidth="1"/>
    <col min="11785" max="11785" width="15.85546875" style="27" customWidth="1"/>
    <col min="11786" max="11786" width="15.5703125" style="27" customWidth="1"/>
    <col min="11787" max="11787" width="11.28515625" style="27" bestFit="1" customWidth="1"/>
    <col min="11788" max="12027" width="11.42578125" style="27"/>
    <col min="12028" max="12028" width="44.7109375" style="27" customWidth="1"/>
    <col min="12029" max="12031" width="17.140625" style="27" customWidth="1"/>
    <col min="12032" max="12032" width="17.7109375" style="27" customWidth="1"/>
    <col min="12033" max="12033" width="16.140625" style="27" customWidth="1"/>
    <col min="12034" max="12034" width="14.140625" style="27" customWidth="1"/>
    <col min="12035" max="12035" width="14.28515625" style="27" customWidth="1"/>
    <col min="12036" max="12037" width="17.140625" style="27" customWidth="1"/>
    <col min="12038" max="12038" width="16.85546875" style="27" customWidth="1"/>
    <col min="12039" max="12039" width="15.28515625" style="27" bestFit="1" customWidth="1"/>
    <col min="12040" max="12040" width="15.140625" style="27" customWidth="1"/>
    <col min="12041" max="12041" width="15.85546875" style="27" customWidth="1"/>
    <col min="12042" max="12042" width="15.5703125" style="27" customWidth="1"/>
    <col min="12043" max="12043" width="11.28515625" style="27" bestFit="1" customWidth="1"/>
    <col min="12044" max="12283" width="11.42578125" style="27"/>
    <col min="12284" max="12284" width="44.7109375" style="27" customWidth="1"/>
    <col min="12285" max="12287" width="17.140625" style="27" customWidth="1"/>
    <col min="12288" max="12288" width="17.7109375" style="27" customWidth="1"/>
    <col min="12289" max="12289" width="16.140625" style="27" customWidth="1"/>
    <col min="12290" max="12290" width="14.140625" style="27" customWidth="1"/>
    <col min="12291" max="12291" width="14.28515625" style="27" customWidth="1"/>
    <col min="12292" max="12293" width="17.140625" style="27" customWidth="1"/>
    <col min="12294" max="12294" width="16.85546875" style="27" customWidth="1"/>
    <col min="12295" max="12295" width="15.28515625" style="27" bestFit="1" customWidth="1"/>
    <col min="12296" max="12296" width="15.140625" style="27" customWidth="1"/>
    <col min="12297" max="12297" width="15.85546875" style="27" customWidth="1"/>
    <col min="12298" max="12298" width="15.5703125" style="27" customWidth="1"/>
    <col min="12299" max="12299" width="11.28515625" style="27" bestFit="1" customWidth="1"/>
    <col min="12300" max="12539" width="11.42578125" style="27"/>
    <col min="12540" max="12540" width="44.7109375" style="27" customWidth="1"/>
    <col min="12541" max="12543" width="17.140625" style="27" customWidth="1"/>
    <col min="12544" max="12544" width="17.7109375" style="27" customWidth="1"/>
    <col min="12545" max="12545" width="16.140625" style="27" customWidth="1"/>
    <col min="12546" max="12546" width="14.140625" style="27" customWidth="1"/>
    <col min="12547" max="12547" width="14.28515625" style="27" customWidth="1"/>
    <col min="12548" max="12549" width="17.140625" style="27" customWidth="1"/>
    <col min="12550" max="12550" width="16.85546875" style="27" customWidth="1"/>
    <col min="12551" max="12551" width="15.28515625" style="27" bestFit="1" customWidth="1"/>
    <col min="12552" max="12552" width="15.140625" style="27" customWidth="1"/>
    <col min="12553" max="12553" width="15.85546875" style="27" customWidth="1"/>
    <col min="12554" max="12554" width="15.5703125" style="27" customWidth="1"/>
    <col min="12555" max="12555" width="11.28515625" style="27" bestFit="1" customWidth="1"/>
    <col min="12556" max="12795" width="11.42578125" style="27"/>
    <col min="12796" max="12796" width="44.7109375" style="27" customWidth="1"/>
    <col min="12797" max="12799" width="17.140625" style="27" customWidth="1"/>
    <col min="12800" max="12800" width="17.7109375" style="27" customWidth="1"/>
    <col min="12801" max="12801" width="16.140625" style="27" customWidth="1"/>
    <col min="12802" max="12802" width="14.140625" style="27" customWidth="1"/>
    <col min="12803" max="12803" width="14.28515625" style="27" customWidth="1"/>
    <col min="12804" max="12805" width="17.140625" style="27" customWidth="1"/>
    <col min="12806" max="12806" width="16.85546875" style="27" customWidth="1"/>
    <col min="12807" max="12807" width="15.28515625" style="27" bestFit="1" customWidth="1"/>
    <col min="12808" max="12808" width="15.140625" style="27" customWidth="1"/>
    <col min="12809" max="12809" width="15.85546875" style="27" customWidth="1"/>
    <col min="12810" max="12810" width="15.5703125" style="27" customWidth="1"/>
    <col min="12811" max="12811" width="11.28515625" style="27" bestFit="1" customWidth="1"/>
    <col min="12812" max="13051" width="11.42578125" style="27"/>
    <col min="13052" max="13052" width="44.7109375" style="27" customWidth="1"/>
    <col min="13053" max="13055" width="17.140625" style="27" customWidth="1"/>
    <col min="13056" max="13056" width="17.7109375" style="27" customWidth="1"/>
    <col min="13057" max="13057" width="16.140625" style="27" customWidth="1"/>
    <col min="13058" max="13058" width="14.140625" style="27" customWidth="1"/>
    <col min="13059" max="13059" width="14.28515625" style="27" customWidth="1"/>
    <col min="13060" max="13061" width="17.140625" style="27" customWidth="1"/>
    <col min="13062" max="13062" width="16.85546875" style="27" customWidth="1"/>
    <col min="13063" max="13063" width="15.28515625" style="27" bestFit="1" customWidth="1"/>
    <col min="13064" max="13064" width="15.140625" style="27" customWidth="1"/>
    <col min="13065" max="13065" width="15.85546875" style="27" customWidth="1"/>
    <col min="13066" max="13066" width="15.5703125" style="27" customWidth="1"/>
    <col min="13067" max="13067" width="11.28515625" style="27" bestFit="1" customWidth="1"/>
    <col min="13068" max="13307" width="11.42578125" style="27"/>
    <col min="13308" max="13308" width="44.7109375" style="27" customWidth="1"/>
    <col min="13309" max="13311" width="17.140625" style="27" customWidth="1"/>
    <col min="13312" max="13312" width="17.7109375" style="27" customWidth="1"/>
    <col min="13313" max="13313" width="16.140625" style="27" customWidth="1"/>
    <col min="13314" max="13314" width="14.140625" style="27" customWidth="1"/>
    <col min="13315" max="13315" width="14.28515625" style="27" customWidth="1"/>
    <col min="13316" max="13317" width="17.140625" style="27" customWidth="1"/>
    <col min="13318" max="13318" width="16.85546875" style="27" customWidth="1"/>
    <col min="13319" max="13319" width="15.28515625" style="27" bestFit="1" customWidth="1"/>
    <col min="13320" max="13320" width="15.140625" style="27" customWidth="1"/>
    <col min="13321" max="13321" width="15.85546875" style="27" customWidth="1"/>
    <col min="13322" max="13322" width="15.5703125" style="27" customWidth="1"/>
    <col min="13323" max="13323" width="11.28515625" style="27" bestFit="1" customWidth="1"/>
    <col min="13324" max="13563" width="11.42578125" style="27"/>
    <col min="13564" max="13564" width="44.7109375" style="27" customWidth="1"/>
    <col min="13565" max="13567" width="17.140625" style="27" customWidth="1"/>
    <col min="13568" max="13568" width="17.7109375" style="27" customWidth="1"/>
    <col min="13569" max="13569" width="16.140625" style="27" customWidth="1"/>
    <col min="13570" max="13570" width="14.140625" style="27" customWidth="1"/>
    <col min="13571" max="13571" width="14.28515625" style="27" customWidth="1"/>
    <col min="13572" max="13573" width="17.140625" style="27" customWidth="1"/>
    <col min="13574" max="13574" width="16.85546875" style="27" customWidth="1"/>
    <col min="13575" max="13575" width="15.28515625" style="27" bestFit="1" customWidth="1"/>
    <col min="13576" max="13576" width="15.140625" style="27" customWidth="1"/>
    <col min="13577" max="13577" width="15.85546875" style="27" customWidth="1"/>
    <col min="13578" max="13578" width="15.5703125" style="27" customWidth="1"/>
    <col min="13579" max="13579" width="11.28515625" style="27" bestFit="1" customWidth="1"/>
    <col min="13580" max="13819" width="11.42578125" style="27"/>
    <col min="13820" max="13820" width="44.7109375" style="27" customWidth="1"/>
    <col min="13821" max="13823" width="17.140625" style="27" customWidth="1"/>
    <col min="13824" max="13824" width="17.7109375" style="27" customWidth="1"/>
    <col min="13825" max="13825" width="16.140625" style="27" customWidth="1"/>
    <col min="13826" max="13826" width="14.140625" style="27" customWidth="1"/>
    <col min="13827" max="13827" width="14.28515625" style="27" customWidth="1"/>
    <col min="13828" max="13829" width="17.140625" style="27" customWidth="1"/>
    <col min="13830" max="13830" width="16.85546875" style="27" customWidth="1"/>
    <col min="13831" max="13831" width="15.28515625" style="27" bestFit="1" customWidth="1"/>
    <col min="13832" max="13832" width="15.140625" style="27" customWidth="1"/>
    <col min="13833" max="13833" width="15.85546875" style="27" customWidth="1"/>
    <col min="13834" max="13834" width="15.5703125" style="27" customWidth="1"/>
    <col min="13835" max="13835" width="11.28515625" style="27" bestFit="1" customWidth="1"/>
    <col min="13836" max="14075" width="11.42578125" style="27"/>
    <col min="14076" max="14076" width="44.7109375" style="27" customWidth="1"/>
    <col min="14077" max="14079" width="17.140625" style="27" customWidth="1"/>
    <col min="14080" max="14080" width="17.7109375" style="27" customWidth="1"/>
    <col min="14081" max="14081" width="16.140625" style="27" customWidth="1"/>
    <col min="14082" max="14082" width="14.140625" style="27" customWidth="1"/>
    <col min="14083" max="14083" width="14.28515625" style="27" customWidth="1"/>
    <col min="14084" max="14085" width="17.140625" style="27" customWidth="1"/>
    <col min="14086" max="14086" width="16.85546875" style="27" customWidth="1"/>
    <col min="14087" max="14087" width="15.28515625" style="27" bestFit="1" customWidth="1"/>
    <col min="14088" max="14088" width="15.140625" style="27" customWidth="1"/>
    <col min="14089" max="14089" width="15.85546875" style="27" customWidth="1"/>
    <col min="14090" max="14090" width="15.5703125" style="27" customWidth="1"/>
    <col min="14091" max="14091" width="11.28515625" style="27" bestFit="1" customWidth="1"/>
    <col min="14092" max="14331" width="11.42578125" style="27"/>
    <col min="14332" max="14332" width="44.7109375" style="27" customWidth="1"/>
    <col min="14333" max="14335" width="17.140625" style="27" customWidth="1"/>
    <col min="14336" max="14336" width="17.7109375" style="27" customWidth="1"/>
    <col min="14337" max="14337" width="16.140625" style="27" customWidth="1"/>
    <col min="14338" max="14338" width="14.140625" style="27" customWidth="1"/>
    <col min="14339" max="14339" width="14.28515625" style="27" customWidth="1"/>
    <col min="14340" max="14341" width="17.140625" style="27" customWidth="1"/>
    <col min="14342" max="14342" width="16.85546875" style="27" customWidth="1"/>
    <col min="14343" max="14343" width="15.28515625" style="27" bestFit="1" customWidth="1"/>
    <col min="14344" max="14344" width="15.140625" style="27" customWidth="1"/>
    <col min="14345" max="14345" width="15.85546875" style="27" customWidth="1"/>
    <col min="14346" max="14346" width="15.5703125" style="27" customWidth="1"/>
    <col min="14347" max="14347" width="11.28515625" style="27" bestFit="1" customWidth="1"/>
    <col min="14348" max="14587" width="11.42578125" style="27"/>
    <col min="14588" max="14588" width="44.7109375" style="27" customWidth="1"/>
    <col min="14589" max="14591" width="17.140625" style="27" customWidth="1"/>
    <col min="14592" max="14592" width="17.7109375" style="27" customWidth="1"/>
    <col min="14593" max="14593" width="16.140625" style="27" customWidth="1"/>
    <col min="14594" max="14594" width="14.140625" style="27" customWidth="1"/>
    <col min="14595" max="14595" width="14.28515625" style="27" customWidth="1"/>
    <col min="14596" max="14597" width="17.140625" style="27" customWidth="1"/>
    <col min="14598" max="14598" width="16.85546875" style="27" customWidth="1"/>
    <col min="14599" max="14599" width="15.28515625" style="27" bestFit="1" customWidth="1"/>
    <col min="14600" max="14600" width="15.140625" style="27" customWidth="1"/>
    <col min="14601" max="14601" width="15.85546875" style="27" customWidth="1"/>
    <col min="14602" max="14602" width="15.5703125" style="27" customWidth="1"/>
    <col min="14603" max="14603" width="11.28515625" style="27" bestFit="1" customWidth="1"/>
    <col min="14604" max="14843" width="11.42578125" style="27"/>
    <col min="14844" max="14844" width="44.7109375" style="27" customWidth="1"/>
    <col min="14845" max="14847" width="17.140625" style="27" customWidth="1"/>
    <col min="14848" max="14848" width="17.7109375" style="27" customWidth="1"/>
    <col min="14849" max="14849" width="16.140625" style="27" customWidth="1"/>
    <col min="14850" max="14850" width="14.140625" style="27" customWidth="1"/>
    <col min="14851" max="14851" width="14.28515625" style="27" customWidth="1"/>
    <col min="14852" max="14853" width="17.140625" style="27" customWidth="1"/>
    <col min="14854" max="14854" width="16.85546875" style="27" customWidth="1"/>
    <col min="14855" max="14855" width="15.28515625" style="27" bestFit="1" customWidth="1"/>
    <col min="14856" max="14856" width="15.140625" style="27" customWidth="1"/>
    <col min="14857" max="14857" width="15.85546875" style="27" customWidth="1"/>
    <col min="14858" max="14858" width="15.5703125" style="27" customWidth="1"/>
    <col min="14859" max="14859" width="11.28515625" style="27" bestFit="1" customWidth="1"/>
    <col min="14860" max="15099" width="11.42578125" style="27"/>
    <col min="15100" max="15100" width="44.7109375" style="27" customWidth="1"/>
    <col min="15101" max="15103" width="17.140625" style="27" customWidth="1"/>
    <col min="15104" max="15104" width="17.7109375" style="27" customWidth="1"/>
    <col min="15105" max="15105" width="16.140625" style="27" customWidth="1"/>
    <col min="15106" max="15106" width="14.140625" style="27" customWidth="1"/>
    <col min="15107" max="15107" width="14.28515625" style="27" customWidth="1"/>
    <col min="15108" max="15109" width="17.140625" style="27" customWidth="1"/>
    <col min="15110" max="15110" width="16.85546875" style="27" customWidth="1"/>
    <col min="15111" max="15111" width="15.28515625" style="27" bestFit="1" customWidth="1"/>
    <col min="15112" max="15112" width="15.140625" style="27" customWidth="1"/>
    <col min="15113" max="15113" width="15.85546875" style="27" customWidth="1"/>
    <col min="15114" max="15114" width="15.5703125" style="27" customWidth="1"/>
    <col min="15115" max="15115" width="11.28515625" style="27" bestFit="1" customWidth="1"/>
    <col min="15116" max="15355" width="11.42578125" style="27"/>
    <col min="15356" max="15356" width="44.7109375" style="27" customWidth="1"/>
    <col min="15357" max="15359" width="17.140625" style="27" customWidth="1"/>
    <col min="15360" max="15360" width="17.7109375" style="27" customWidth="1"/>
    <col min="15361" max="15361" width="16.140625" style="27" customWidth="1"/>
    <col min="15362" max="15362" width="14.140625" style="27" customWidth="1"/>
    <col min="15363" max="15363" width="14.28515625" style="27" customWidth="1"/>
    <col min="15364" max="15365" width="17.140625" style="27" customWidth="1"/>
    <col min="15366" max="15366" width="16.85546875" style="27" customWidth="1"/>
    <col min="15367" max="15367" width="15.28515625" style="27" bestFit="1" customWidth="1"/>
    <col min="15368" max="15368" width="15.140625" style="27" customWidth="1"/>
    <col min="15369" max="15369" width="15.85546875" style="27" customWidth="1"/>
    <col min="15370" max="15370" width="15.5703125" style="27" customWidth="1"/>
    <col min="15371" max="15371" width="11.28515625" style="27" bestFit="1" customWidth="1"/>
    <col min="15372" max="15611" width="11.42578125" style="27"/>
    <col min="15612" max="15612" width="44.7109375" style="27" customWidth="1"/>
    <col min="15613" max="15615" width="17.140625" style="27" customWidth="1"/>
    <col min="15616" max="15616" width="17.7109375" style="27" customWidth="1"/>
    <col min="15617" max="15617" width="16.140625" style="27" customWidth="1"/>
    <col min="15618" max="15618" width="14.140625" style="27" customWidth="1"/>
    <col min="15619" max="15619" width="14.28515625" style="27" customWidth="1"/>
    <col min="15620" max="15621" width="17.140625" style="27" customWidth="1"/>
    <col min="15622" max="15622" width="16.85546875" style="27" customWidth="1"/>
    <col min="15623" max="15623" width="15.28515625" style="27" bestFit="1" customWidth="1"/>
    <col min="15624" max="15624" width="15.140625" style="27" customWidth="1"/>
    <col min="15625" max="15625" width="15.85546875" style="27" customWidth="1"/>
    <col min="15626" max="15626" width="15.5703125" style="27" customWidth="1"/>
    <col min="15627" max="15627" width="11.28515625" style="27" bestFit="1" customWidth="1"/>
    <col min="15628" max="15867" width="11.42578125" style="27"/>
    <col min="15868" max="15868" width="44.7109375" style="27" customWidth="1"/>
    <col min="15869" max="15871" width="17.140625" style="27" customWidth="1"/>
    <col min="15872" max="15872" width="17.7109375" style="27" customWidth="1"/>
    <col min="15873" max="15873" width="16.140625" style="27" customWidth="1"/>
    <col min="15874" max="15874" width="14.140625" style="27" customWidth="1"/>
    <col min="15875" max="15875" width="14.28515625" style="27" customWidth="1"/>
    <col min="15876" max="15877" width="17.140625" style="27" customWidth="1"/>
    <col min="15878" max="15878" width="16.85546875" style="27" customWidth="1"/>
    <col min="15879" max="15879" width="15.28515625" style="27" bestFit="1" customWidth="1"/>
    <col min="15880" max="15880" width="15.140625" style="27" customWidth="1"/>
    <col min="15881" max="15881" width="15.85546875" style="27" customWidth="1"/>
    <col min="15882" max="15882" width="15.5703125" style="27" customWidth="1"/>
    <col min="15883" max="15883" width="11.28515625" style="27" bestFit="1" customWidth="1"/>
    <col min="15884" max="16123" width="11.42578125" style="27"/>
    <col min="16124" max="16124" width="44.7109375" style="27" customWidth="1"/>
    <col min="16125" max="16127" width="17.140625" style="27" customWidth="1"/>
    <col min="16128" max="16128" width="17.7109375" style="27" customWidth="1"/>
    <col min="16129" max="16129" width="16.140625" style="27" customWidth="1"/>
    <col min="16130" max="16130" width="14.140625" style="27" customWidth="1"/>
    <col min="16131" max="16131" width="14.28515625" style="27" customWidth="1"/>
    <col min="16132" max="16133" width="17.140625" style="27" customWidth="1"/>
    <col min="16134" max="16134" width="16.85546875" style="27" customWidth="1"/>
    <col min="16135" max="16135" width="15.28515625" style="27" bestFit="1" customWidth="1"/>
    <col min="16136" max="16136" width="15.140625" style="27" customWidth="1"/>
    <col min="16137" max="16137" width="15.85546875" style="27" customWidth="1"/>
    <col min="16138" max="16138" width="15.5703125" style="27" customWidth="1"/>
    <col min="16139" max="16139" width="11.28515625" style="27" bestFit="1" customWidth="1"/>
    <col min="16140" max="16384" width="11.42578125" style="27"/>
  </cols>
  <sheetData>
    <row r="1" spans="1:12" x14ac:dyDescent="0.2">
      <c r="A1" s="64" t="s">
        <v>62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2" x14ac:dyDescent="0.2">
      <c r="A2" s="66">
        <v>46120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2" ht="11.25" x14ac:dyDescent="0.2">
      <c r="A3" s="28"/>
      <c r="B3" s="27"/>
      <c r="C3" s="27"/>
      <c r="E3" s="27"/>
    </row>
    <row r="4" spans="1:12" ht="13.5" customHeight="1" thickBot="1" x14ac:dyDescent="0.25">
      <c r="A4" s="28"/>
      <c r="B4" s="27"/>
      <c r="C4" s="68"/>
      <c r="D4" s="68"/>
      <c r="E4" s="27"/>
    </row>
    <row r="5" spans="1:12" ht="12.75" customHeight="1" x14ac:dyDescent="0.2">
      <c r="A5" s="69" t="s">
        <v>0</v>
      </c>
      <c r="B5" s="71" t="s">
        <v>9</v>
      </c>
      <c r="C5" s="30" t="s">
        <v>10</v>
      </c>
      <c r="D5" s="30" t="s">
        <v>10</v>
      </c>
      <c r="E5" s="71" t="s">
        <v>1</v>
      </c>
      <c r="F5" s="62" t="s">
        <v>7</v>
      </c>
      <c r="G5" s="62" t="s">
        <v>8</v>
      </c>
      <c r="H5" s="62" t="s">
        <v>2</v>
      </c>
      <c r="I5" s="62" t="s">
        <v>3</v>
      </c>
      <c r="J5" s="62" t="s">
        <v>4</v>
      </c>
      <c r="K5" s="62" t="s">
        <v>5</v>
      </c>
    </row>
    <row r="6" spans="1:12" ht="23.25" customHeight="1" thickBot="1" x14ac:dyDescent="0.25">
      <c r="A6" s="70"/>
      <c r="B6" s="72"/>
      <c r="C6" s="31" t="s">
        <v>11</v>
      </c>
      <c r="D6" s="31" t="s">
        <v>12</v>
      </c>
      <c r="E6" s="72" t="s">
        <v>6</v>
      </c>
      <c r="F6" s="63" t="s">
        <v>6</v>
      </c>
      <c r="G6" s="63" t="s">
        <v>6</v>
      </c>
      <c r="H6" s="63"/>
      <c r="I6" s="63"/>
      <c r="J6" s="63"/>
      <c r="K6" s="63" t="s">
        <v>6</v>
      </c>
    </row>
    <row r="7" spans="1:12" x14ac:dyDescent="0.2">
      <c r="A7" s="1" t="s">
        <v>15</v>
      </c>
      <c r="B7" s="32">
        <v>3146092.34</v>
      </c>
      <c r="C7" s="32">
        <v>589178.21</v>
      </c>
      <c r="D7" s="32">
        <v>219171.24</v>
      </c>
      <c r="E7" s="32"/>
      <c r="F7" s="32">
        <v>6983003.3499999996</v>
      </c>
      <c r="G7" s="32">
        <v>40505.269999999997</v>
      </c>
      <c r="H7" s="33"/>
      <c r="I7" s="33"/>
      <c r="J7" s="33"/>
      <c r="K7" s="34">
        <v>10977950.41</v>
      </c>
      <c r="L7" s="29"/>
    </row>
    <row r="8" spans="1:12" x14ac:dyDescent="0.2">
      <c r="A8" s="2" t="s">
        <v>16</v>
      </c>
      <c r="B8" s="32">
        <v>2973650.28</v>
      </c>
      <c r="C8" s="32">
        <v>556884.46</v>
      </c>
      <c r="D8" s="32">
        <v>207158.13</v>
      </c>
      <c r="E8" s="32"/>
      <c r="F8" s="32">
        <v>6280347.2400000002</v>
      </c>
      <c r="G8" s="32">
        <v>36429.47</v>
      </c>
      <c r="H8" s="33"/>
      <c r="I8" s="33"/>
      <c r="J8" s="33"/>
      <c r="K8" s="34">
        <v>10054469.58</v>
      </c>
      <c r="L8" s="29"/>
    </row>
    <row r="9" spans="1:12" x14ac:dyDescent="0.2">
      <c r="A9" s="2" t="s">
        <v>17</v>
      </c>
      <c r="B9" s="32"/>
      <c r="C9" s="32"/>
      <c r="E9" s="32"/>
      <c r="F9" s="32">
        <v>2440383.15</v>
      </c>
      <c r="G9" s="32">
        <v>14155.57</v>
      </c>
      <c r="H9" s="33"/>
      <c r="I9" s="33"/>
      <c r="J9" s="33"/>
      <c r="K9" s="34">
        <v>2454538.7200000002</v>
      </c>
      <c r="L9" s="29"/>
    </row>
    <row r="10" spans="1:12" x14ac:dyDescent="0.2">
      <c r="A10" s="2" t="s">
        <v>18</v>
      </c>
      <c r="B10" s="32"/>
      <c r="C10" s="32"/>
      <c r="D10" s="32"/>
      <c r="E10" s="32"/>
      <c r="F10" s="32">
        <v>2582519.13</v>
      </c>
      <c r="G10" s="32">
        <v>14980.03</v>
      </c>
      <c r="H10" s="33"/>
      <c r="I10" s="33"/>
      <c r="J10" s="33"/>
      <c r="K10" s="34">
        <v>2597499.16</v>
      </c>
      <c r="L10" s="29"/>
    </row>
    <row r="11" spans="1:12" x14ac:dyDescent="0.2">
      <c r="A11" s="2" t="s">
        <v>19</v>
      </c>
      <c r="B11" s="32"/>
      <c r="C11" s="32"/>
      <c r="D11" s="32"/>
      <c r="E11" s="32"/>
      <c r="F11" s="32">
        <v>2502281.08</v>
      </c>
      <c r="G11" s="32">
        <v>14514.61</v>
      </c>
      <c r="H11" s="33"/>
      <c r="I11" s="33"/>
      <c r="J11" s="33"/>
      <c r="K11" s="34">
        <v>2516795.69</v>
      </c>
      <c r="L11" s="29"/>
    </row>
    <row r="12" spans="1:12" x14ac:dyDescent="0.2">
      <c r="A12" s="2" t="s">
        <v>20</v>
      </c>
      <c r="B12" s="32"/>
      <c r="C12" s="32"/>
      <c r="D12" s="32"/>
      <c r="E12" s="32"/>
      <c r="F12" s="32">
        <v>2340658.71</v>
      </c>
      <c r="G12" s="32">
        <v>13577.11</v>
      </c>
      <c r="H12" s="33"/>
      <c r="I12" s="33"/>
      <c r="J12" s="33"/>
      <c r="K12" s="34">
        <v>2354235.8199999998</v>
      </c>
      <c r="L12" s="29"/>
    </row>
    <row r="13" spans="1:12" x14ac:dyDescent="0.2">
      <c r="A13" s="2" t="s">
        <v>21</v>
      </c>
      <c r="B13" s="32"/>
      <c r="C13" s="32"/>
      <c r="D13" s="32"/>
      <c r="E13" s="32"/>
      <c r="F13" s="32">
        <v>2827818.33</v>
      </c>
      <c r="G13" s="32">
        <v>16402.900000000001</v>
      </c>
      <c r="H13" s="33"/>
      <c r="I13" s="33"/>
      <c r="J13" s="33"/>
      <c r="K13" s="34">
        <v>2844221.23</v>
      </c>
      <c r="L13" s="29"/>
    </row>
    <row r="14" spans="1:12" x14ac:dyDescent="0.2">
      <c r="A14" s="2" t="s">
        <v>22</v>
      </c>
      <c r="B14" s="32"/>
      <c r="C14" s="32"/>
      <c r="D14" s="32"/>
      <c r="E14" s="32"/>
      <c r="F14" s="32">
        <v>2301685.94</v>
      </c>
      <c r="G14" s="32">
        <v>13351.05</v>
      </c>
      <c r="H14" s="33"/>
      <c r="I14" s="33"/>
      <c r="J14" s="33"/>
      <c r="K14" s="34">
        <v>2315036.9900000002</v>
      </c>
      <c r="L14" s="29"/>
    </row>
    <row r="15" spans="1:12" x14ac:dyDescent="0.2">
      <c r="A15" s="2" t="s">
        <v>23</v>
      </c>
      <c r="B15" s="32"/>
      <c r="C15" s="32"/>
      <c r="D15" s="32"/>
      <c r="E15" s="32"/>
      <c r="F15" s="32">
        <v>2683389.83</v>
      </c>
      <c r="G15" s="32">
        <v>15565.14</v>
      </c>
      <c r="H15" s="33"/>
      <c r="I15" s="33"/>
      <c r="J15" s="33"/>
      <c r="K15" s="34">
        <v>2698954.97</v>
      </c>
      <c r="L15" s="29"/>
    </row>
    <row r="16" spans="1:12" x14ac:dyDescent="0.2">
      <c r="A16" s="2" t="s">
        <v>24</v>
      </c>
      <c r="B16" s="32"/>
      <c r="C16" s="32"/>
      <c r="D16" s="32"/>
      <c r="E16" s="32"/>
      <c r="F16" s="32">
        <v>4240008.1100000003</v>
      </c>
      <c r="G16" s="32">
        <v>24594.38</v>
      </c>
      <c r="H16" s="33"/>
      <c r="I16" s="33"/>
      <c r="J16" s="33"/>
      <c r="K16" s="34">
        <v>4264602.49</v>
      </c>
      <c r="L16" s="29"/>
    </row>
    <row r="17" spans="1:12" x14ac:dyDescent="0.2">
      <c r="A17" s="2" t="s">
        <v>25</v>
      </c>
      <c r="B17" s="32"/>
      <c r="C17" s="32"/>
      <c r="D17" s="32"/>
      <c r="E17" s="32"/>
      <c r="F17" s="32">
        <v>2527498.75</v>
      </c>
      <c r="G17" s="32">
        <v>14660.89</v>
      </c>
      <c r="H17" s="33"/>
      <c r="I17" s="33"/>
      <c r="J17" s="33"/>
      <c r="K17" s="34">
        <v>2542159.64</v>
      </c>
      <c r="L17" s="29"/>
    </row>
    <row r="18" spans="1:12" x14ac:dyDescent="0.2">
      <c r="A18" s="2" t="s">
        <v>26</v>
      </c>
      <c r="B18" s="32"/>
      <c r="C18" s="32"/>
      <c r="D18" s="32"/>
      <c r="E18" s="32"/>
      <c r="F18" s="32">
        <v>2499988.56</v>
      </c>
      <c r="G18" s="32">
        <v>14501.31</v>
      </c>
      <c r="H18" s="33"/>
      <c r="I18" s="33"/>
      <c r="J18" s="33"/>
      <c r="K18" s="34">
        <v>2514489.87</v>
      </c>
      <c r="L18" s="29"/>
    </row>
    <row r="19" spans="1:12" x14ac:dyDescent="0.2">
      <c r="A19" s="2" t="s">
        <v>27</v>
      </c>
      <c r="B19" s="32"/>
      <c r="C19" s="32"/>
      <c r="D19" s="32"/>
      <c r="E19" s="32"/>
      <c r="F19" s="32">
        <v>2704022.47</v>
      </c>
      <c r="G19" s="32">
        <v>15684.82</v>
      </c>
      <c r="H19" s="33"/>
      <c r="I19" s="33"/>
      <c r="J19" s="33"/>
      <c r="K19" s="34">
        <v>2719707.29</v>
      </c>
      <c r="L19" s="29"/>
    </row>
    <row r="20" spans="1:12" x14ac:dyDescent="0.2">
      <c r="A20" s="2" t="s">
        <v>28</v>
      </c>
      <c r="B20" s="32"/>
      <c r="C20" s="32"/>
      <c r="D20" s="32"/>
      <c r="E20" s="32"/>
      <c r="F20" s="32">
        <v>3794113.77</v>
      </c>
      <c r="G20" s="32">
        <v>22007.95</v>
      </c>
      <c r="H20" s="34"/>
      <c r="I20" s="34"/>
      <c r="J20" s="34"/>
      <c r="K20" s="34">
        <v>3816121.72</v>
      </c>
      <c r="L20" s="29"/>
    </row>
    <row r="21" spans="1:12" x14ac:dyDescent="0.2">
      <c r="A21" s="2" t="s">
        <v>29</v>
      </c>
      <c r="B21" s="32"/>
      <c r="C21" s="32"/>
      <c r="D21" s="32"/>
      <c r="E21" s="32"/>
      <c r="F21" s="32">
        <v>3461698.97</v>
      </c>
      <c r="G21" s="32">
        <v>20079.759999999998</v>
      </c>
      <c r="H21" s="34"/>
      <c r="I21" s="34"/>
      <c r="J21" s="34"/>
      <c r="K21" s="34">
        <v>3481778.73</v>
      </c>
      <c r="L21" s="29"/>
    </row>
    <row r="22" spans="1:12" x14ac:dyDescent="0.2">
      <c r="A22" s="2" t="s">
        <v>30</v>
      </c>
      <c r="B22" s="32"/>
      <c r="C22" s="32"/>
      <c r="D22" s="32"/>
      <c r="E22" s="32"/>
      <c r="F22" s="32">
        <v>2643270.7999999998</v>
      </c>
      <c r="G22" s="32">
        <v>15332.43</v>
      </c>
      <c r="H22" s="34"/>
      <c r="I22" s="34"/>
      <c r="J22" s="34"/>
      <c r="K22" s="34">
        <v>2658603.23</v>
      </c>
      <c r="L22" s="29"/>
    </row>
    <row r="23" spans="1:12" x14ac:dyDescent="0.2">
      <c r="A23" s="2" t="s">
        <v>31</v>
      </c>
      <c r="B23" s="32"/>
      <c r="C23" s="32"/>
      <c r="D23" s="32"/>
      <c r="E23" s="32"/>
      <c r="F23" s="32">
        <v>2466747.08</v>
      </c>
      <c r="G23" s="32">
        <v>14308.49</v>
      </c>
      <c r="H23" s="34"/>
      <c r="I23" s="34"/>
      <c r="J23" s="34"/>
      <c r="K23" s="34">
        <v>2481055.5699999998</v>
      </c>
      <c r="L23" s="29"/>
    </row>
    <row r="24" spans="1:12" x14ac:dyDescent="0.2">
      <c r="A24" s="2" t="s">
        <v>32</v>
      </c>
      <c r="B24" s="32"/>
      <c r="C24" s="32"/>
      <c r="D24" s="32"/>
      <c r="E24" s="32"/>
      <c r="F24" s="32">
        <v>3415848.65</v>
      </c>
      <c r="G24" s="32">
        <v>19813.8</v>
      </c>
      <c r="H24" s="34"/>
      <c r="I24" s="34"/>
      <c r="J24" s="34"/>
      <c r="K24" s="34">
        <v>3435662.45</v>
      </c>
      <c r="L24" s="29"/>
    </row>
    <row r="25" spans="1:12" x14ac:dyDescent="0.2">
      <c r="A25" s="2" t="s">
        <v>33</v>
      </c>
      <c r="B25" s="32"/>
      <c r="C25" s="32"/>
      <c r="D25" s="32"/>
      <c r="E25" s="32"/>
      <c r="F25" s="32">
        <v>2588250.42</v>
      </c>
      <c r="G25" s="32">
        <v>15013.28</v>
      </c>
      <c r="H25" s="34"/>
      <c r="I25" s="34"/>
      <c r="J25" s="34"/>
      <c r="K25" s="34">
        <v>2603263.7000000002</v>
      </c>
      <c r="L25" s="29"/>
    </row>
    <row r="26" spans="1:12" x14ac:dyDescent="0.2">
      <c r="A26" s="2" t="s">
        <v>34</v>
      </c>
      <c r="B26" s="32"/>
      <c r="C26" s="32"/>
      <c r="D26" s="32"/>
      <c r="E26" s="32"/>
      <c r="F26" s="32">
        <v>3237032.41</v>
      </c>
      <c r="G26" s="32">
        <v>18776.57</v>
      </c>
      <c r="H26" s="34"/>
      <c r="I26" s="34"/>
      <c r="J26" s="34"/>
      <c r="K26" s="34">
        <v>3255808.98</v>
      </c>
      <c r="L26" s="29"/>
    </row>
    <row r="27" spans="1:12" x14ac:dyDescent="0.2">
      <c r="A27" s="2" t="s">
        <v>35</v>
      </c>
      <c r="B27" s="32"/>
      <c r="C27" s="32"/>
      <c r="D27" s="32"/>
      <c r="E27" s="32"/>
      <c r="F27" s="32">
        <v>2658172.16</v>
      </c>
      <c r="G27" s="32">
        <v>15418.86</v>
      </c>
      <c r="H27" s="34"/>
      <c r="I27" s="34"/>
      <c r="J27" s="34"/>
      <c r="K27" s="34">
        <v>2673591.02</v>
      </c>
      <c r="L27" s="29"/>
    </row>
    <row r="28" spans="1:12" x14ac:dyDescent="0.2">
      <c r="A28" s="2" t="s">
        <v>36</v>
      </c>
      <c r="B28" s="32"/>
      <c r="C28" s="32"/>
      <c r="D28" s="32"/>
      <c r="E28" s="32"/>
      <c r="F28" s="32">
        <v>3397508.53</v>
      </c>
      <c r="G28" s="32">
        <v>19707.419999999998</v>
      </c>
      <c r="H28" s="34"/>
      <c r="I28" s="34"/>
      <c r="J28" s="34"/>
      <c r="K28" s="34">
        <v>3417215.95</v>
      </c>
      <c r="L28" s="29"/>
    </row>
    <row r="29" spans="1:12" x14ac:dyDescent="0.2">
      <c r="A29" s="2" t="s">
        <v>37</v>
      </c>
      <c r="B29" s="32">
        <v>3450011.73</v>
      </c>
      <c r="C29" s="32">
        <v>646094.11</v>
      </c>
      <c r="D29" s="32">
        <v>240343.66</v>
      </c>
      <c r="E29" s="32"/>
      <c r="F29" s="32">
        <v>7145771.9800000004</v>
      </c>
      <c r="G29" s="32">
        <v>41449.410000000003</v>
      </c>
      <c r="H29" s="34"/>
      <c r="I29" s="34"/>
      <c r="J29" s="34"/>
      <c r="K29" s="34">
        <v>11523670.890000001</v>
      </c>
      <c r="L29" s="29"/>
    </row>
    <row r="30" spans="1:12" x14ac:dyDescent="0.2">
      <c r="A30" s="2" t="s">
        <v>38</v>
      </c>
      <c r="B30" s="32">
        <v>4368792.42</v>
      </c>
      <c r="C30" s="32">
        <v>818156.94</v>
      </c>
      <c r="D30" s="32">
        <v>304350.14</v>
      </c>
      <c r="E30" s="32"/>
      <c r="F30" s="32">
        <v>10668222.619999999</v>
      </c>
      <c r="G30" s="32">
        <v>61881.57</v>
      </c>
      <c r="H30" s="34"/>
      <c r="I30" s="34"/>
      <c r="J30" s="34"/>
      <c r="K30" s="34">
        <v>16221403.689999999</v>
      </c>
      <c r="L30" s="29"/>
    </row>
    <row r="31" spans="1:12" x14ac:dyDescent="0.2">
      <c r="A31" s="2" t="s">
        <v>39</v>
      </c>
      <c r="B31" s="32">
        <v>118741187.38</v>
      </c>
      <c r="C31" s="32">
        <v>22237020.620000001</v>
      </c>
      <c r="D31" s="32">
        <v>8272056.29</v>
      </c>
      <c r="E31" s="32"/>
      <c r="F31" s="32">
        <v>458503174.83999997</v>
      </c>
      <c r="G31" s="32">
        <v>2659571.04</v>
      </c>
      <c r="H31" s="34"/>
      <c r="I31" s="34"/>
      <c r="J31" s="34"/>
      <c r="K31" s="34">
        <v>610413010.16999996</v>
      </c>
      <c r="L31" s="29"/>
    </row>
    <row r="32" spans="1:12" x14ac:dyDescent="0.2">
      <c r="A32" s="2" t="s">
        <v>40</v>
      </c>
      <c r="B32" s="32">
        <v>3714526.93</v>
      </c>
      <c r="C32" s="32">
        <v>695630.67</v>
      </c>
      <c r="D32" s="32">
        <v>258771</v>
      </c>
      <c r="E32" s="32"/>
      <c r="F32" s="32">
        <v>7071265.21</v>
      </c>
      <c r="G32" s="32">
        <v>41017.230000000003</v>
      </c>
      <c r="H32" s="34"/>
      <c r="I32" s="34"/>
      <c r="J32" s="34"/>
      <c r="K32" s="34">
        <v>11781211.039999999</v>
      </c>
      <c r="L32" s="29"/>
    </row>
    <row r="33" spans="1:12" x14ac:dyDescent="0.2">
      <c r="A33" s="2" t="s">
        <v>41</v>
      </c>
      <c r="B33" s="32">
        <v>5952372.3799999999</v>
      </c>
      <c r="C33" s="32">
        <v>1114718.74</v>
      </c>
      <c r="D33" s="32">
        <v>414669.59</v>
      </c>
      <c r="E33" s="32"/>
      <c r="F33" s="32">
        <v>14058853.6</v>
      </c>
      <c r="G33" s="32">
        <v>81549.100000000006</v>
      </c>
      <c r="H33" s="34"/>
      <c r="I33" s="34"/>
      <c r="J33" s="34"/>
      <c r="K33" s="34">
        <v>21622163.41</v>
      </c>
      <c r="L33" s="29"/>
    </row>
    <row r="34" spans="1:12" x14ac:dyDescent="0.2">
      <c r="A34" s="2" t="s">
        <v>42</v>
      </c>
      <c r="B34" s="32">
        <v>4346164.2699999996</v>
      </c>
      <c r="C34" s="32">
        <v>813919.3</v>
      </c>
      <c r="D34" s="32">
        <v>302773.76000000001</v>
      </c>
      <c r="E34" s="32"/>
      <c r="F34" s="32">
        <v>14861234.15</v>
      </c>
      <c r="G34" s="32">
        <v>86203.35</v>
      </c>
      <c r="H34" s="34"/>
      <c r="I34" s="34"/>
      <c r="J34" s="34"/>
      <c r="K34" s="34">
        <v>20410294.829999998</v>
      </c>
      <c r="L34" s="29"/>
    </row>
    <row r="35" spans="1:12" x14ac:dyDescent="0.2">
      <c r="A35" s="2" t="s">
        <v>43</v>
      </c>
      <c r="B35" s="32">
        <v>6163438.3499999996</v>
      </c>
      <c r="C35" s="32">
        <v>1154245.71</v>
      </c>
      <c r="D35" s="32">
        <v>429373.41</v>
      </c>
      <c r="E35" s="32"/>
      <c r="F35" s="32">
        <v>16589791.119999999</v>
      </c>
      <c r="G35" s="32">
        <v>96229.93</v>
      </c>
      <c r="H35" s="34"/>
      <c r="I35" s="34"/>
      <c r="J35" s="34"/>
      <c r="K35" s="34">
        <v>24433078.52</v>
      </c>
      <c r="L35" s="29"/>
    </row>
    <row r="36" spans="1:12" x14ac:dyDescent="0.2">
      <c r="A36" s="2" t="s">
        <v>44</v>
      </c>
      <c r="B36" s="32">
        <v>3656005.87</v>
      </c>
      <c r="C36" s="32">
        <v>684671.26</v>
      </c>
      <c r="D36" s="32">
        <v>254694.16</v>
      </c>
      <c r="E36" s="32"/>
      <c r="F36" s="32">
        <v>9453189.2100000009</v>
      </c>
      <c r="G36" s="32">
        <v>54833.71</v>
      </c>
      <c r="H36" s="34"/>
      <c r="I36" s="34"/>
      <c r="J36" s="34"/>
      <c r="K36" s="34">
        <v>14103394.210000001</v>
      </c>
      <c r="L36" s="29"/>
    </row>
    <row r="37" spans="1:12" x14ac:dyDescent="0.2">
      <c r="A37" s="2" t="s">
        <v>45</v>
      </c>
      <c r="B37" s="32">
        <v>23430663.170000002</v>
      </c>
      <c r="C37" s="32">
        <v>4387931.0199999996</v>
      </c>
      <c r="D37" s="32">
        <v>1632287.58</v>
      </c>
      <c r="E37" s="32"/>
      <c r="F37" s="32">
        <v>49348696.710000001</v>
      </c>
      <c r="G37" s="32">
        <v>286249.63</v>
      </c>
      <c r="H37" s="33"/>
      <c r="I37" s="33"/>
      <c r="J37" s="33"/>
      <c r="K37" s="34">
        <v>79085828.109999999</v>
      </c>
      <c r="L37" s="29"/>
    </row>
    <row r="38" spans="1:12" x14ac:dyDescent="0.2">
      <c r="A38" s="2" t="s">
        <v>46</v>
      </c>
      <c r="B38" s="32">
        <v>7654164.8899999997</v>
      </c>
      <c r="C38" s="32">
        <v>1433418.56</v>
      </c>
      <c r="D38" s="32">
        <v>533224.27</v>
      </c>
      <c r="E38" s="32"/>
      <c r="F38" s="32">
        <v>18833017.91</v>
      </c>
      <c r="G38" s="32">
        <v>109241.88</v>
      </c>
      <c r="H38" s="33"/>
      <c r="I38" s="33"/>
      <c r="J38" s="33"/>
      <c r="K38" s="34">
        <v>28563067.510000002</v>
      </c>
      <c r="L38" s="29"/>
    </row>
    <row r="39" spans="1:12" x14ac:dyDescent="0.2">
      <c r="A39" s="2" t="s">
        <v>47</v>
      </c>
      <c r="B39" s="32">
        <v>4715627.25</v>
      </c>
      <c r="C39" s="32">
        <v>883109.75</v>
      </c>
      <c r="D39" s="32">
        <v>328512.25</v>
      </c>
      <c r="E39" s="32"/>
      <c r="F39" s="32">
        <v>10299127.560000001</v>
      </c>
      <c r="G39" s="35">
        <v>59740.61</v>
      </c>
      <c r="H39" s="33"/>
      <c r="I39" s="33"/>
      <c r="J39" s="33"/>
      <c r="K39" s="34">
        <v>16286117.42</v>
      </c>
      <c r="L39" s="29"/>
    </row>
    <row r="40" spans="1:12" x14ac:dyDescent="0.2">
      <c r="A40" s="2" t="s">
        <v>48</v>
      </c>
      <c r="B40" s="32">
        <v>3329458.34</v>
      </c>
      <c r="C40" s="32">
        <v>623517.71</v>
      </c>
      <c r="D40" s="32">
        <v>231945.35</v>
      </c>
      <c r="E40" s="32"/>
      <c r="F40" s="32">
        <v>11754875.140000001</v>
      </c>
      <c r="G40" s="36">
        <v>68184.75</v>
      </c>
      <c r="H40" s="33"/>
      <c r="I40" s="33"/>
      <c r="J40" s="33"/>
      <c r="K40" s="34">
        <v>16007981.289999999</v>
      </c>
      <c r="L40" s="29"/>
    </row>
    <row r="41" spans="1:12" x14ac:dyDescent="0.2">
      <c r="A41" s="2" t="s">
        <v>49</v>
      </c>
      <c r="B41" s="32">
        <v>4300907.9800000004</v>
      </c>
      <c r="C41" s="32">
        <v>805444.02</v>
      </c>
      <c r="D41" s="32">
        <v>299621</v>
      </c>
      <c r="E41" s="32"/>
      <c r="F41" s="32">
        <v>6979564.5800000001</v>
      </c>
      <c r="G41" s="32">
        <v>40485.32</v>
      </c>
      <c r="H41" s="33"/>
      <c r="I41" s="33"/>
      <c r="J41" s="33"/>
      <c r="K41" s="34">
        <v>12426022.9</v>
      </c>
      <c r="L41" s="29"/>
    </row>
    <row r="42" spans="1:12" x14ac:dyDescent="0.2">
      <c r="A42" s="2" t="s">
        <v>50</v>
      </c>
      <c r="B42" s="32">
        <v>6127155.29</v>
      </c>
      <c r="C42" s="32">
        <v>1147450.8700000001</v>
      </c>
      <c r="D42" s="32">
        <v>426845.77</v>
      </c>
      <c r="E42" s="32"/>
      <c r="F42" s="32">
        <v>32182337.84</v>
      </c>
      <c r="G42" s="32">
        <v>186675.29</v>
      </c>
      <c r="H42" s="33"/>
      <c r="I42" s="33"/>
      <c r="J42" s="33"/>
      <c r="K42" s="34">
        <v>40070465.060000002</v>
      </c>
      <c r="L42" s="29"/>
    </row>
    <row r="43" spans="1:12" x14ac:dyDescent="0.2">
      <c r="A43" s="2" t="s">
        <v>51</v>
      </c>
      <c r="B43" s="32">
        <v>3435576.53</v>
      </c>
      <c r="C43" s="32">
        <v>643390.79</v>
      </c>
      <c r="D43" s="32">
        <v>239338.04</v>
      </c>
      <c r="E43" s="32"/>
      <c r="F43" s="32">
        <v>15100802.060000001</v>
      </c>
      <c r="G43" s="32">
        <v>87592.97</v>
      </c>
      <c r="H43" s="33"/>
      <c r="I43" s="33"/>
      <c r="J43" s="33"/>
      <c r="K43" s="34">
        <v>19506700.390000001</v>
      </c>
      <c r="L43" s="29"/>
    </row>
    <row r="44" spans="1:12" x14ac:dyDescent="0.2">
      <c r="A44" s="2" t="s">
        <v>52</v>
      </c>
      <c r="B44" s="32">
        <v>49891156.850000001</v>
      </c>
      <c r="C44" s="32">
        <v>9343267.5500000007</v>
      </c>
      <c r="D44" s="32">
        <v>3475647.06</v>
      </c>
      <c r="E44" s="32"/>
      <c r="F44" s="32">
        <v>117257601.93000001</v>
      </c>
      <c r="G44" s="32">
        <v>680158.69</v>
      </c>
      <c r="H44" s="33"/>
      <c r="I44" s="33"/>
      <c r="J44" s="33"/>
      <c r="K44" s="34">
        <v>180647832.08000001</v>
      </c>
      <c r="L44" s="29"/>
    </row>
    <row r="45" spans="1:12" x14ac:dyDescent="0.2">
      <c r="A45" s="2" t="s">
        <v>53</v>
      </c>
      <c r="B45" s="32">
        <v>7891370.2699999996</v>
      </c>
      <c r="C45" s="32">
        <v>1477840.73</v>
      </c>
      <c r="D45" s="32">
        <v>549749.09</v>
      </c>
      <c r="E45" s="32"/>
      <c r="F45" s="32">
        <v>24818776.850000001</v>
      </c>
      <c r="G45" s="32">
        <v>143962.57999999999</v>
      </c>
      <c r="H45" s="33"/>
      <c r="I45" s="33"/>
      <c r="J45" s="33"/>
      <c r="K45" s="34">
        <v>34881699.520000003</v>
      </c>
      <c r="L45" s="29"/>
    </row>
    <row r="46" spans="1:12" x14ac:dyDescent="0.2">
      <c r="A46" s="2" t="s">
        <v>54</v>
      </c>
      <c r="B46" s="32">
        <v>20962634.879999999</v>
      </c>
      <c r="C46" s="32">
        <v>3925735.91</v>
      </c>
      <c r="D46" s="32">
        <v>1460353.39</v>
      </c>
      <c r="E46" s="32"/>
      <c r="F46" s="32">
        <v>50505270.969999999</v>
      </c>
      <c r="G46" s="32">
        <v>292958.40000000002</v>
      </c>
      <c r="H46" s="33"/>
      <c r="I46" s="33"/>
      <c r="J46" s="33"/>
      <c r="K46" s="34">
        <v>77146953.549999997</v>
      </c>
      <c r="L46" s="29"/>
    </row>
    <row r="47" spans="1:12" x14ac:dyDescent="0.2">
      <c r="A47" s="2" t="s">
        <v>55</v>
      </c>
      <c r="B47" s="32">
        <v>4822915.87</v>
      </c>
      <c r="C47" s="32">
        <v>903202.01</v>
      </c>
      <c r="D47" s="32">
        <v>335986.46</v>
      </c>
      <c r="E47" s="32"/>
      <c r="F47" s="32">
        <v>11688392.18</v>
      </c>
      <c r="G47" s="32">
        <v>67799.11</v>
      </c>
      <c r="H47" s="33"/>
      <c r="I47" s="33"/>
      <c r="J47" s="33"/>
      <c r="K47" s="34">
        <v>17818295.629999999</v>
      </c>
      <c r="L47" s="29"/>
    </row>
    <row r="48" spans="1:12" x14ac:dyDescent="0.2">
      <c r="A48" s="2" t="s">
        <v>56</v>
      </c>
      <c r="B48" s="32">
        <v>3757442.38</v>
      </c>
      <c r="C48" s="32">
        <v>703667.58</v>
      </c>
      <c r="D48" s="32">
        <v>261760.69</v>
      </c>
      <c r="E48" s="32"/>
      <c r="F48" s="32">
        <v>6162282.6699999999</v>
      </c>
      <c r="G48" s="32">
        <v>35744.629999999997</v>
      </c>
      <c r="H48" s="33"/>
      <c r="I48" s="33"/>
      <c r="J48" s="33"/>
      <c r="K48" s="34">
        <v>10920897.949999999</v>
      </c>
      <c r="L48" s="29"/>
    </row>
    <row r="49" spans="1:12" x14ac:dyDescent="0.2">
      <c r="A49" s="2" t="s">
        <v>57</v>
      </c>
      <c r="B49" s="32">
        <v>4382837.47</v>
      </c>
      <c r="C49" s="32">
        <v>820787.19999999995</v>
      </c>
      <c r="D49" s="32">
        <v>305328.58</v>
      </c>
      <c r="E49" s="32"/>
      <c r="F49" s="32">
        <v>7308540.6100000003</v>
      </c>
      <c r="G49" s="32">
        <v>42393.56</v>
      </c>
      <c r="H49" s="33"/>
      <c r="I49" s="33"/>
      <c r="J49" s="33"/>
      <c r="K49" s="34">
        <v>12859887.42</v>
      </c>
      <c r="L49" s="29"/>
    </row>
    <row r="50" spans="1:12" x14ac:dyDescent="0.2">
      <c r="A50" s="2" t="s">
        <v>58</v>
      </c>
      <c r="B50" s="32">
        <v>11018345.73</v>
      </c>
      <c r="C50" s="32">
        <v>2063438.87</v>
      </c>
      <c r="D50" s="32">
        <v>767588.55</v>
      </c>
      <c r="E50" s="32"/>
      <c r="F50" s="32">
        <v>25646375.079999998</v>
      </c>
      <c r="G50" s="32">
        <v>148763.10999999999</v>
      </c>
      <c r="H50" s="33"/>
      <c r="I50" s="33"/>
      <c r="J50" s="33"/>
      <c r="K50" s="34">
        <v>39644511.340000004</v>
      </c>
      <c r="L50" s="29"/>
    </row>
    <row r="51" spans="1:12" x14ac:dyDescent="0.2">
      <c r="A51" s="2" t="s">
        <v>59</v>
      </c>
      <c r="B51" s="32">
        <v>3878776.05</v>
      </c>
      <c r="C51" s="32">
        <v>726390.1</v>
      </c>
      <c r="D51" s="32">
        <v>270213.34999999998</v>
      </c>
      <c r="E51" s="32"/>
      <c r="F51" s="32">
        <v>6007537.8499999996</v>
      </c>
      <c r="G51" s="32">
        <v>34847.03</v>
      </c>
      <c r="H51" s="33"/>
      <c r="I51" s="33"/>
      <c r="J51" s="33"/>
      <c r="K51" s="34">
        <v>10917764.380000001</v>
      </c>
      <c r="L51" s="29"/>
    </row>
    <row r="52" spans="1:12" x14ac:dyDescent="0.2">
      <c r="A52" s="2" t="s">
        <v>60</v>
      </c>
      <c r="B52" s="32">
        <v>66824811.619999997</v>
      </c>
      <c r="C52" s="32">
        <v>12514484.210000001</v>
      </c>
      <c r="D52" s="32">
        <v>4655323.2</v>
      </c>
      <c r="E52" s="32"/>
      <c r="F52" s="32">
        <v>121503341.34</v>
      </c>
      <c r="G52" s="32">
        <v>704786.33</v>
      </c>
      <c r="H52" s="33"/>
      <c r="I52" s="33"/>
      <c r="J52" s="33"/>
      <c r="K52" s="34">
        <v>206202746.69999999</v>
      </c>
      <c r="L52" s="29"/>
    </row>
    <row r="53" spans="1:12" ht="13.5" thickBot="1" x14ac:dyDescent="0.25">
      <c r="A53" s="4" t="s">
        <v>61</v>
      </c>
      <c r="B53" s="32">
        <v>7204332.9900000002</v>
      </c>
      <c r="C53" s="32">
        <v>1349177.19</v>
      </c>
      <c r="D53" s="32">
        <v>501886.91</v>
      </c>
      <c r="E53" s="32"/>
      <c r="F53" s="32">
        <v>21933645.629999999</v>
      </c>
      <c r="G53" s="32">
        <v>127227.23</v>
      </c>
      <c r="H53" s="33"/>
      <c r="I53" s="33"/>
      <c r="J53" s="33"/>
      <c r="K53" s="34">
        <v>31116269.949999999</v>
      </c>
      <c r="L53" s="29"/>
    </row>
    <row r="54" spans="1:12" s="38" customFormat="1" ht="13.5" thickBot="1" x14ac:dyDescent="0.25">
      <c r="A54" s="5" t="s">
        <v>13</v>
      </c>
      <c r="B54" s="37">
        <v>390140419.50999999</v>
      </c>
      <c r="C54" s="37">
        <v>73062774.090000004</v>
      </c>
      <c r="D54" s="37">
        <v>27178972.920000002</v>
      </c>
      <c r="E54" s="37">
        <v>0</v>
      </c>
      <c r="F54" s="37">
        <v>1146257937.0799999</v>
      </c>
      <c r="G54" s="37">
        <v>6648927.5700000003</v>
      </c>
      <c r="H54" s="37">
        <v>0</v>
      </c>
      <c r="I54" s="37">
        <v>0</v>
      </c>
      <c r="J54" s="37">
        <v>0</v>
      </c>
      <c r="K54" s="37">
        <v>1643289031.1700001</v>
      </c>
      <c r="L54" s="29"/>
    </row>
    <row r="55" spans="1:12" x14ac:dyDescent="0.2">
      <c r="F55" s="29"/>
      <c r="G55" s="29"/>
      <c r="H55" s="29"/>
      <c r="I55" s="29"/>
      <c r="J55" s="29"/>
    </row>
    <row r="56" spans="1:12" x14ac:dyDescent="0.2">
      <c r="F56" s="29"/>
      <c r="G56" s="29"/>
      <c r="H56" s="29"/>
      <c r="I56" s="29"/>
      <c r="J56" s="29"/>
      <c r="K56" s="29"/>
    </row>
    <row r="57" spans="1:12" x14ac:dyDescent="0.2">
      <c r="F57" s="29"/>
      <c r="G57" s="29"/>
      <c r="H57" s="29"/>
      <c r="I57" s="29"/>
      <c r="J57" s="29"/>
    </row>
    <row r="58" spans="1:12" x14ac:dyDescent="0.2">
      <c r="F58" s="29"/>
      <c r="G58" s="29"/>
      <c r="H58" s="29"/>
      <c r="I58" s="29"/>
      <c r="J58" s="29"/>
    </row>
    <row r="59" spans="1:12" x14ac:dyDescent="0.2">
      <c r="F59" s="29"/>
      <c r="G59" s="29"/>
      <c r="H59" s="29"/>
      <c r="I59" s="29"/>
      <c r="J59" s="29"/>
    </row>
    <row r="60" spans="1:12" x14ac:dyDescent="0.2">
      <c r="G60" s="29"/>
      <c r="H60" s="29"/>
      <c r="I60" s="29"/>
      <c r="J60" s="29"/>
    </row>
    <row r="61" spans="1:12" x14ac:dyDescent="0.2">
      <c r="G61" s="29"/>
      <c r="H61" s="29"/>
      <c r="I61" s="29"/>
      <c r="J61" s="29"/>
    </row>
    <row r="62" spans="1:12" x14ac:dyDescent="0.2">
      <c r="G62" s="29"/>
      <c r="H62" s="29"/>
      <c r="I62" s="29"/>
      <c r="J62" s="29"/>
    </row>
    <row r="63" spans="1:12" x14ac:dyDescent="0.2">
      <c r="G63" s="29"/>
      <c r="H63" s="29"/>
      <c r="I63" s="29"/>
      <c r="J63" s="29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8923F-36A3-4B7B-B686-AD90F9C7C752}">
  <dimension ref="A1:M63"/>
  <sheetViews>
    <sheetView workbookViewId="0">
      <pane xSplit="1" ySplit="6" topLeftCell="B3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41" customWidth="1"/>
    <col min="5" max="5" width="17.7109375" style="41" customWidth="1"/>
    <col min="6" max="6" width="16.140625" style="39" customWidth="1"/>
    <col min="7" max="7" width="14.140625" style="39" customWidth="1"/>
    <col min="8" max="8" width="14.28515625" style="39" customWidth="1"/>
    <col min="9" max="10" width="17.140625" style="39" customWidth="1"/>
    <col min="11" max="11" width="16.85546875" style="39" customWidth="1"/>
    <col min="12" max="12" width="11.28515625" style="39" bestFit="1" customWidth="1"/>
    <col min="13" max="252" width="11.42578125" style="39"/>
    <col min="253" max="253" width="44.7109375" style="39" customWidth="1"/>
    <col min="254" max="256" width="17.140625" style="39" customWidth="1"/>
    <col min="257" max="257" width="17.7109375" style="39" customWidth="1"/>
    <col min="258" max="258" width="16.140625" style="39" customWidth="1"/>
    <col min="259" max="259" width="14.140625" style="39" customWidth="1"/>
    <col min="260" max="260" width="14.28515625" style="39" customWidth="1"/>
    <col min="261" max="262" width="17.140625" style="39" customWidth="1"/>
    <col min="263" max="263" width="16.85546875" style="39" customWidth="1"/>
    <col min="264" max="264" width="15.28515625" style="39" bestFit="1" customWidth="1"/>
    <col min="265" max="265" width="15.140625" style="39" customWidth="1"/>
    <col min="266" max="266" width="15.85546875" style="39" customWidth="1"/>
    <col min="267" max="267" width="15.5703125" style="39" customWidth="1"/>
    <col min="268" max="268" width="11.28515625" style="39" bestFit="1" customWidth="1"/>
    <col min="269" max="508" width="11.42578125" style="39"/>
    <col min="509" max="509" width="44.7109375" style="39" customWidth="1"/>
    <col min="510" max="512" width="17.140625" style="39" customWidth="1"/>
    <col min="513" max="513" width="17.7109375" style="39" customWidth="1"/>
    <col min="514" max="514" width="16.140625" style="39" customWidth="1"/>
    <col min="515" max="515" width="14.140625" style="39" customWidth="1"/>
    <col min="516" max="516" width="14.28515625" style="39" customWidth="1"/>
    <col min="517" max="518" width="17.140625" style="39" customWidth="1"/>
    <col min="519" max="519" width="16.85546875" style="39" customWidth="1"/>
    <col min="520" max="520" width="15.28515625" style="39" bestFit="1" customWidth="1"/>
    <col min="521" max="521" width="15.140625" style="39" customWidth="1"/>
    <col min="522" max="522" width="15.85546875" style="39" customWidth="1"/>
    <col min="523" max="523" width="15.5703125" style="39" customWidth="1"/>
    <col min="524" max="524" width="11.28515625" style="39" bestFit="1" customWidth="1"/>
    <col min="525" max="764" width="11.42578125" style="39"/>
    <col min="765" max="765" width="44.7109375" style="39" customWidth="1"/>
    <col min="766" max="768" width="17.140625" style="39" customWidth="1"/>
    <col min="769" max="769" width="17.7109375" style="39" customWidth="1"/>
    <col min="770" max="770" width="16.140625" style="39" customWidth="1"/>
    <col min="771" max="771" width="14.140625" style="39" customWidth="1"/>
    <col min="772" max="772" width="14.28515625" style="39" customWidth="1"/>
    <col min="773" max="774" width="17.140625" style="39" customWidth="1"/>
    <col min="775" max="775" width="16.85546875" style="39" customWidth="1"/>
    <col min="776" max="776" width="15.28515625" style="39" bestFit="1" customWidth="1"/>
    <col min="777" max="777" width="15.140625" style="39" customWidth="1"/>
    <col min="778" max="778" width="15.85546875" style="39" customWidth="1"/>
    <col min="779" max="779" width="15.5703125" style="39" customWidth="1"/>
    <col min="780" max="780" width="11.28515625" style="39" bestFit="1" customWidth="1"/>
    <col min="781" max="1020" width="11.42578125" style="39"/>
    <col min="1021" max="1021" width="44.7109375" style="39" customWidth="1"/>
    <col min="1022" max="1024" width="17.140625" style="39" customWidth="1"/>
    <col min="1025" max="1025" width="17.7109375" style="39" customWidth="1"/>
    <col min="1026" max="1026" width="16.140625" style="39" customWidth="1"/>
    <col min="1027" max="1027" width="14.140625" style="39" customWidth="1"/>
    <col min="1028" max="1028" width="14.28515625" style="39" customWidth="1"/>
    <col min="1029" max="1030" width="17.140625" style="39" customWidth="1"/>
    <col min="1031" max="1031" width="16.85546875" style="39" customWidth="1"/>
    <col min="1032" max="1032" width="15.28515625" style="39" bestFit="1" customWidth="1"/>
    <col min="1033" max="1033" width="15.140625" style="39" customWidth="1"/>
    <col min="1034" max="1034" width="15.85546875" style="39" customWidth="1"/>
    <col min="1035" max="1035" width="15.5703125" style="39" customWidth="1"/>
    <col min="1036" max="1036" width="11.28515625" style="39" bestFit="1" customWidth="1"/>
    <col min="1037" max="1276" width="11.42578125" style="39"/>
    <col min="1277" max="1277" width="44.7109375" style="39" customWidth="1"/>
    <col min="1278" max="1280" width="17.140625" style="39" customWidth="1"/>
    <col min="1281" max="1281" width="17.7109375" style="39" customWidth="1"/>
    <col min="1282" max="1282" width="16.140625" style="39" customWidth="1"/>
    <col min="1283" max="1283" width="14.140625" style="39" customWidth="1"/>
    <col min="1284" max="1284" width="14.28515625" style="39" customWidth="1"/>
    <col min="1285" max="1286" width="17.140625" style="39" customWidth="1"/>
    <col min="1287" max="1287" width="16.85546875" style="39" customWidth="1"/>
    <col min="1288" max="1288" width="15.28515625" style="39" bestFit="1" customWidth="1"/>
    <col min="1289" max="1289" width="15.140625" style="39" customWidth="1"/>
    <col min="1290" max="1290" width="15.85546875" style="39" customWidth="1"/>
    <col min="1291" max="1291" width="15.5703125" style="39" customWidth="1"/>
    <col min="1292" max="1292" width="11.28515625" style="39" bestFit="1" customWidth="1"/>
    <col min="1293" max="1532" width="11.42578125" style="39"/>
    <col min="1533" max="1533" width="44.7109375" style="39" customWidth="1"/>
    <col min="1534" max="1536" width="17.140625" style="39" customWidth="1"/>
    <col min="1537" max="1537" width="17.7109375" style="39" customWidth="1"/>
    <col min="1538" max="1538" width="16.140625" style="39" customWidth="1"/>
    <col min="1539" max="1539" width="14.140625" style="39" customWidth="1"/>
    <col min="1540" max="1540" width="14.28515625" style="39" customWidth="1"/>
    <col min="1541" max="1542" width="17.140625" style="39" customWidth="1"/>
    <col min="1543" max="1543" width="16.85546875" style="39" customWidth="1"/>
    <col min="1544" max="1544" width="15.28515625" style="39" bestFit="1" customWidth="1"/>
    <col min="1545" max="1545" width="15.140625" style="39" customWidth="1"/>
    <col min="1546" max="1546" width="15.85546875" style="39" customWidth="1"/>
    <col min="1547" max="1547" width="15.5703125" style="39" customWidth="1"/>
    <col min="1548" max="1548" width="11.28515625" style="39" bestFit="1" customWidth="1"/>
    <col min="1549" max="1788" width="11.42578125" style="39"/>
    <col min="1789" max="1789" width="44.7109375" style="39" customWidth="1"/>
    <col min="1790" max="1792" width="17.140625" style="39" customWidth="1"/>
    <col min="1793" max="1793" width="17.7109375" style="39" customWidth="1"/>
    <col min="1794" max="1794" width="16.140625" style="39" customWidth="1"/>
    <col min="1795" max="1795" width="14.140625" style="39" customWidth="1"/>
    <col min="1796" max="1796" width="14.28515625" style="39" customWidth="1"/>
    <col min="1797" max="1798" width="17.140625" style="39" customWidth="1"/>
    <col min="1799" max="1799" width="16.85546875" style="39" customWidth="1"/>
    <col min="1800" max="1800" width="15.28515625" style="39" bestFit="1" customWidth="1"/>
    <col min="1801" max="1801" width="15.140625" style="39" customWidth="1"/>
    <col min="1802" max="1802" width="15.85546875" style="39" customWidth="1"/>
    <col min="1803" max="1803" width="15.5703125" style="39" customWidth="1"/>
    <col min="1804" max="1804" width="11.28515625" style="39" bestFit="1" customWidth="1"/>
    <col min="1805" max="2044" width="11.42578125" style="39"/>
    <col min="2045" max="2045" width="44.7109375" style="39" customWidth="1"/>
    <col min="2046" max="2048" width="17.140625" style="39" customWidth="1"/>
    <col min="2049" max="2049" width="17.7109375" style="39" customWidth="1"/>
    <col min="2050" max="2050" width="16.140625" style="39" customWidth="1"/>
    <col min="2051" max="2051" width="14.140625" style="39" customWidth="1"/>
    <col min="2052" max="2052" width="14.28515625" style="39" customWidth="1"/>
    <col min="2053" max="2054" width="17.140625" style="39" customWidth="1"/>
    <col min="2055" max="2055" width="16.85546875" style="39" customWidth="1"/>
    <col min="2056" max="2056" width="15.28515625" style="39" bestFit="1" customWidth="1"/>
    <col min="2057" max="2057" width="15.140625" style="39" customWidth="1"/>
    <col min="2058" max="2058" width="15.85546875" style="39" customWidth="1"/>
    <col min="2059" max="2059" width="15.5703125" style="39" customWidth="1"/>
    <col min="2060" max="2060" width="11.28515625" style="39" bestFit="1" customWidth="1"/>
    <col min="2061" max="2300" width="11.42578125" style="39"/>
    <col min="2301" max="2301" width="44.7109375" style="39" customWidth="1"/>
    <col min="2302" max="2304" width="17.140625" style="39" customWidth="1"/>
    <col min="2305" max="2305" width="17.7109375" style="39" customWidth="1"/>
    <col min="2306" max="2306" width="16.140625" style="39" customWidth="1"/>
    <col min="2307" max="2307" width="14.140625" style="39" customWidth="1"/>
    <col min="2308" max="2308" width="14.28515625" style="39" customWidth="1"/>
    <col min="2309" max="2310" width="17.140625" style="39" customWidth="1"/>
    <col min="2311" max="2311" width="16.85546875" style="39" customWidth="1"/>
    <col min="2312" max="2312" width="15.28515625" style="39" bestFit="1" customWidth="1"/>
    <col min="2313" max="2313" width="15.140625" style="39" customWidth="1"/>
    <col min="2314" max="2314" width="15.85546875" style="39" customWidth="1"/>
    <col min="2315" max="2315" width="15.5703125" style="39" customWidth="1"/>
    <col min="2316" max="2316" width="11.28515625" style="39" bestFit="1" customWidth="1"/>
    <col min="2317" max="2556" width="11.42578125" style="39"/>
    <col min="2557" max="2557" width="44.7109375" style="39" customWidth="1"/>
    <col min="2558" max="2560" width="17.140625" style="39" customWidth="1"/>
    <col min="2561" max="2561" width="17.7109375" style="39" customWidth="1"/>
    <col min="2562" max="2562" width="16.140625" style="39" customWidth="1"/>
    <col min="2563" max="2563" width="14.140625" style="39" customWidth="1"/>
    <col min="2564" max="2564" width="14.28515625" style="39" customWidth="1"/>
    <col min="2565" max="2566" width="17.140625" style="39" customWidth="1"/>
    <col min="2567" max="2567" width="16.85546875" style="39" customWidth="1"/>
    <col min="2568" max="2568" width="15.28515625" style="39" bestFit="1" customWidth="1"/>
    <col min="2569" max="2569" width="15.140625" style="39" customWidth="1"/>
    <col min="2570" max="2570" width="15.85546875" style="39" customWidth="1"/>
    <col min="2571" max="2571" width="15.5703125" style="39" customWidth="1"/>
    <col min="2572" max="2572" width="11.28515625" style="39" bestFit="1" customWidth="1"/>
    <col min="2573" max="2812" width="11.42578125" style="39"/>
    <col min="2813" max="2813" width="44.7109375" style="39" customWidth="1"/>
    <col min="2814" max="2816" width="17.140625" style="39" customWidth="1"/>
    <col min="2817" max="2817" width="17.7109375" style="39" customWidth="1"/>
    <col min="2818" max="2818" width="16.140625" style="39" customWidth="1"/>
    <col min="2819" max="2819" width="14.140625" style="39" customWidth="1"/>
    <col min="2820" max="2820" width="14.28515625" style="39" customWidth="1"/>
    <col min="2821" max="2822" width="17.140625" style="39" customWidth="1"/>
    <col min="2823" max="2823" width="16.85546875" style="39" customWidth="1"/>
    <col min="2824" max="2824" width="15.28515625" style="39" bestFit="1" customWidth="1"/>
    <col min="2825" max="2825" width="15.140625" style="39" customWidth="1"/>
    <col min="2826" max="2826" width="15.85546875" style="39" customWidth="1"/>
    <col min="2827" max="2827" width="15.5703125" style="39" customWidth="1"/>
    <col min="2828" max="2828" width="11.28515625" style="39" bestFit="1" customWidth="1"/>
    <col min="2829" max="3068" width="11.42578125" style="39"/>
    <col min="3069" max="3069" width="44.7109375" style="39" customWidth="1"/>
    <col min="3070" max="3072" width="17.140625" style="39" customWidth="1"/>
    <col min="3073" max="3073" width="17.7109375" style="39" customWidth="1"/>
    <col min="3074" max="3074" width="16.140625" style="39" customWidth="1"/>
    <col min="3075" max="3075" width="14.140625" style="39" customWidth="1"/>
    <col min="3076" max="3076" width="14.28515625" style="39" customWidth="1"/>
    <col min="3077" max="3078" width="17.140625" style="39" customWidth="1"/>
    <col min="3079" max="3079" width="16.85546875" style="39" customWidth="1"/>
    <col min="3080" max="3080" width="15.28515625" style="39" bestFit="1" customWidth="1"/>
    <col min="3081" max="3081" width="15.140625" style="39" customWidth="1"/>
    <col min="3082" max="3082" width="15.85546875" style="39" customWidth="1"/>
    <col min="3083" max="3083" width="15.5703125" style="39" customWidth="1"/>
    <col min="3084" max="3084" width="11.28515625" style="39" bestFit="1" customWidth="1"/>
    <col min="3085" max="3324" width="11.42578125" style="39"/>
    <col min="3325" max="3325" width="44.7109375" style="39" customWidth="1"/>
    <col min="3326" max="3328" width="17.140625" style="39" customWidth="1"/>
    <col min="3329" max="3329" width="17.7109375" style="39" customWidth="1"/>
    <col min="3330" max="3330" width="16.140625" style="39" customWidth="1"/>
    <col min="3331" max="3331" width="14.140625" style="39" customWidth="1"/>
    <col min="3332" max="3332" width="14.28515625" style="39" customWidth="1"/>
    <col min="3333" max="3334" width="17.140625" style="39" customWidth="1"/>
    <col min="3335" max="3335" width="16.85546875" style="39" customWidth="1"/>
    <col min="3336" max="3336" width="15.28515625" style="39" bestFit="1" customWidth="1"/>
    <col min="3337" max="3337" width="15.140625" style="39" customWidth="1"/>
    <col min="3338" max="3338" width="15.85546875" style="39" customWidth="1"/>
    <col min="3339" max="3339" width="15.5703125" style="39" customWidth="1"/>
    <col min="3340" max="3340" width="11.28515625" style="39" bestFit="1" customWidth="1"/>
    <col min="3341" max="3580" width="11.42578125" style="39"/>
    <col min="3581" max="3581" width="44.7109375" style="39" customWidth="1"/>
    <col min="3582" max="3584" width="17.140625" style="39" customWidth="1"/>
    <col min="3585" max="3585" width="17.7109375" style="39" customWidth="1"/>
    <col min="3586" max="3586" width="16.140625" style="39" customWidth="1"/>
    <col min="3587" max="3587" width="14.140625" style="39" customWidth="1"/>
    <col min="3588" max="3588" width="14.28515625" style="39" customWidth="1"/>
    <col min="3589" max="3590" width="17.140625" style="39" customWidth="1"/>
    <col min="3591" max="3591" width="16.85546875" style="39" customWidth="1"/>
    <col min="3592" max="3592" width="15.28515625" style="39" bestFit="1" customWidth="1"/>
    <col min="3593" max="3593" width="15.140625" style="39" customWidth="1"/>
    <col min="3594" max="3594" width="15.85546875" style="39" customWidth="1"/>
    <col min="3595" max="3595" width="15.5703125" style="39" customWidth="1"/>
    <col min="3596" max="3596" width="11.28515625" style="39" bestFit="1" customWidth="1"/>
    <col min="3597" max="3836" width="11.42578125" style="39"/>
    <col min="3837" max="3837" width="44.7109375" style="39" customWidth="1"/>
    <col min="3838" max="3840" width="17.140625" style="39" customWidth="1"/>
    <col min="3841" max="3841" width="17.7109375" style="39" customWidth="1"/>
    <col min="3842" max="3842" width="16.140625" style="39" customWidth="1"/>
    <col min="3843" max="3843" width="14.140625" style="39" customWidth="1"/>
    <col min="3844" max="3844" width="14.28515625" style="39" customWidth="1"/>
    <col min="3845" max="3846" width="17.140625" style="39" customWidth="1"/>
    <col min="3847" max="3847" width="16.85546875" style="39" customWidth="1"/>
    <col min="3848" max="3848" width="15.28515625" style="39" bestFit="1" customWidth="1"/>
    <col min="3849" max="3849" width="15.140625" style="39" customWidth="1"/>
    <col min="3850" max="3850" width="15.85546875" style="39" customWidth="1"/>
    <col min="3851" max="3851" width="15.5703125" style="39" customWidth="1"/>
    <col min="3852" max="3852" width="11.28515625" style="39" bestFit="1" customWidth="1"/>
    <col min="3853" max="4092" width="11.42578125" style="39"/>
    <col min="4093" max="4093" width="44.7109375" style="39" customWidth="1"/>
    <col min="4094" max="4096" width="17.140625" style="39" customWidth="1"/>
    <col min="4097" max="4097" width="17.7109375" style="39" customWidth="1"/>
    <col min="4098" max="4098" width="16.140625" style="39" customWidth="1"/>
    <col min="4099" max="4099" width="14.140625" style="39" customWidth="1"/>
    <col min="4100" max="4100" width="14.28515625" style="39" customWidth="1"/>
    <col min="4101" max="4102" width="17.140625" style="39" customWidth="1"/>
    <col min="4103" max="4103" width="16.85546875" style="39" customWidth="1"/>
    <col min="4104" max="4104" width="15.28515625" style="39" bestFit="1" customWidth="1"/>
    <col min="4105" max="4105" width="15.140625" style="39" customWidth="1"/>
    <col min="4106" max="4106" width="15.85546875" style="39" customWidth="1"/>
    <col min="4107" max="4107" width="15.5703125" style="39" customWidth="1"/>
    <col min="4108" max="4108" width="11.28515625" style="39" bestFit="1" customWidth="1"/>
    <col min="4109" max="4348" width="11.42578125" style="39"/>
    <col min="4349" max="4349" width="44.7109375" style="39" customWidth="1"/>
    <col min="4350" max="4352" width="17.140625" style="39" customWidth="1"/>
    <col min="4353" max="4353" width="17.7109375" style="39" customWidth="1"/>
    <col min="4354" max="4354" width="16.140625" style="39" customWidth="1"/>
    <col min="4355" max="4355" width="14.140625" style="39" customWidth="1"/>
    <col min="4356" max="4356" width="14.28515625" style="39" customWidth="1"/>
    <col min="4357" max="4358" width="17.140625" style="39" customWidth="1"/>
    <col min="4359" max="4359" width="16.85546875" style="39" customWidth="1"/>
    <col min="4360" max="4360" width="15.28515625" style="39" bestFit="1" customWidth="1"/>
    <col min="4361" max="4361" width="15.140625" style="39" customWidth="1"/>
    <col min="4362" max="4362" width="15.85546875" style="39" customWidth="1"/>
    <col min="4363" max="4363" width="15.5703125" style="39" customWidth="1"/>
    <col min="4364" max="4364" width="11.28515625" style="39" bestFit="1" customWidth="1"/>
    <col min="4365" max="4604" width="11.42578125" style="39"/>
    <col min="4605" max="4605" width="44.7109375" style="39" customWidth="1"/>
    <col min="4606" max="4608" width="17.140625" style="39" customWidth="1"/>
    <col min="4609" max="4609" width="17.7109375" style="39" customWidth="1"/>
    <col min="4610" max="4610" width="16.140625" style="39" customWidth="1"/>
    <col min="4611" max="4611" width="14.140625" style="39" customWidth="1"/>
    <col min="4612" max="4612" width="14.28515625" style="39" customWidth="1"/>
    <col min="4613" max="4614" width="17.140625" style="39" customWidth="1"/>
    <col min="4615" max="4615" width="16.85546875" style="39" customWidth="1"/>
    <col min="4616" max="4616" width="15.28515625" style="39" bestFit="1" customWidth="1"/>
    <col min="4617" max="4617" width="15.140625" style="39" customWidth="1"/>
    <col min="4618" max="4618" width="15.85546875" style="39" customWidth="1"/>
    <col min="4619" max="4619" width="15.5703125" style="39" customWidth="1"/>
    <col min="4620" max="4620" width="11.28515625" style="39" bestFit="1" customWidth="1"/>
    <col min="4621" max="4860" width="11.42578125" style="39"/>
    <col min="4861" max="4861" width="44.7109375" style="39" customWidth="1"/>
    <col min="4862" max="4864" width="17.140625" style="39" customWidth="1"/>
    <col min="4865" max="4865" width="17.7109375" style="39" customWidth="1"/>
    <col min="4866" max="4866" width="16.140625" style="39" customWidth="1"/>
    <col min="4867" max="4867" width="14.140625" style="39" customWidth="1"/>
    <col min="4868" max="4868" width="14.28515625" style="39" customWidth="1"/>
    <col min="4869" max="4870" width="17.140625" style="39" customWidth="1"/>
    <col min="4871" max="4871" width="16.85546875" style="39" customWidth="1"/>
    <col min="4872" max="4872" width="15.28515625" style="39" bestFit="1" customWidth="1"/>
    <col min="4873" max="4873" width="15.140625" style="39" customWidth="1"/>
    <col min="4874" max="4874" width="15.85546875" style="39" customWidth="1"/>
    <col min="4875" max="4875" width="15.5703125" style="39" customWidth="1"/>
    <col min="4876" max="4876" width="11.28515625" style="39" bestFit="1" customWidth="1"/>
    <col min="4877" max="5116" width="11.42578125" style="39"/>
    <col min="5117" max="5117" width="44.7109375" style="39" customWidth="1"/>
    <col min="5118" max="5120" width="17.140625" style="39" customWidth="1"/>
    <col min="5121" max="5121" width="17.7109375" style="39" customWidth="1"/>
    <col min="5122" max="5122" width="16.140625" style="39" customWidth="1"/>
    <col min="5123" max="5123" width="14.140625" style="39" customWidth="1"/>
    <col min="5124" max="5124" width="14.28515625" style="39" customWidth="1"/>
    <col min="5125" max="5126" width="17.140625" style="39" customWidth="1"/>
    <col min="5127" max="5127" width="16.85546875" style="39" customWidth="1"/>
    <col min="5128" max="5128" width="15.28515625" style="39" bestFit="1" customWidth="1"/>
    <col min="5129" max="5129" width="15.140625" style="39" customWidth="1"/>
    <col min="5130" max="5130" width="15.85546875" style="39" customWidth="1"/>
    <col min="5131" max="5131" width="15.5703125" style="39" customWidth="1"/>
    <col min="5132" max="5132" width="11.28515625" style="39" bestFit="1" customWidth="1"/>
    <col min="5133" max="5372" width="11.42578125" style="39"/>
    <col min="5373" max="5373" width="44.7109375" style="39" customWidth="1"/>
    <col min="5374" max="5376" width="17.140625" style="39" customWidth="1"/>
    <col min="5377" max="5377" width="17.7109375" style="39" customWidth="1"/>
    <col min="5378" max="5378" width="16.140625" style="39" customWidth="1"/>
    <col min="5379" max="5379" width="14.140625" style="39" customWidth="1"/>
    <col min="5380" max="5380" width="14.28515625" style="39" customWidth="1"/>
    <col min="5381" max="5382" width="17.140625" style="39" customWidth="1"/>
    <col min="5383" max="5383" width="16.85546875" style="39" customWidth="1"/>
    <col min="5384" max="5384" width="15.28515625" style="39" bestFit="1" customWidth="1"/>
    <col min="5385" max="5385" width="15.140625" style="39" customWidth="1"/>
    <col min="5386" max="5386" width="15.85546875" style="39" customWidth="1"/>
    <col min="5387" max="5387" width="15.5703125" style="39" customWidth="1"/>
    <col min="5388" max="5388" width="11.28515625" style="39" bestFit="1" customWidth="1"/>
    <col min="5389" max="5628" width="11.42578125" style="39"/>
    <col min="5629" max="5629" width="44.7109375" style="39" customWidth="1"/>
    <col min="5630" max="5632" width="17.140625" style="39" customWidth="1"/>
    <col min="5633" max="5633" width="17.7109375" style="39" customWidth="1"/>
    <col min="5634" max="5634" width="16.140625" style="39" customWidth="1"/>
    <col min="5635" max="5635" width="14.140625" style="39" customWidth="1"/>
    <col min="5636" max="5636" width="14.28515625" style="39" customWidth="1"/>
    <col min="5637" max="5638" width="17.140625" style="39" customWidth="1"/>
    <col min="5639" max="5639" width="16.85546875" style="39" customWidth="1"/>
    <col min="5640" max="5640" width="15.28515625" style="39" bestFit="1" customWidth="1"/>
    <col min="5641" max="5641" width="15.140625" style="39" customWidth="1"/>
    <col min="5642" max="5642" width="15.85546875" style="39" customWidth="1"/>
    <col min="5643" max="5643" width="15.5703125" style="39" customWidth="1"/>
    <col min="5644" max="5644" width="11.28515625" style="39" bestFit="1" customWidth="1"/>
    <col min="5645" max="5884" width="11.42578125" style="39"/>
    <col min="5885" max="5885" width="44.7109375" style="39" customWidth="1"/>
    <col min="5886" max="5888" width="17.140625" style="39" customWidth="1"/>
    <col min="5889" max="5889" width="17.7109375" style="39" customWidth="1"/>
    <col min="5890" max="5890" width="16.140625" style="39" customWidth="1"/>
    <col min="5891" max="5891" width="14.140625" style="39" customWidth="1"/>
    <col min="5892" max="5892" width="14.28515625" style="39" customWidth="1"/>
    <col min="5893" max="5894" width="17.140625" style="39" customWidth="1"/>
    <col min="5895" max="5895" width="16.85546875" style="39" customWidth="1"/>
    <col min="5896" max="5896" width="15.28515625" style="39" bestFit="1" customWidth="1"/>
    <col min="5897" max="5897" width="15.140625" style="39" customWidth="1"/>
    <col min="5898" max="5898" width="15.85546875" style="39" customWidth="1"/>
    <col min="5899" max="5899" width="15.5703125" style="39" customWidth="1"/>
    <col min="5900" max="5900" width="11.28515625" style="39" bestFit="1" customWidth="1"/>
    <col min="5901" max="6140" width="11.42578125" style="39"/>
    <col min="6141" max="6141" width="44.7109375" style="39" customWidth="1"/>
    <col min="6142" max="6144" width="17.140625" style="39" customWidth="1"/>
    <col min="6145" max="6145" width="17.7109375" style="39" customWidth="1"/>
    <col min="6146" max="6146" width="16.140625" style="39" customWidth="1"/>
    <col min="6147" max="6147" width="14.140625" style="39" customWidth="1"/>
    <col min="6148" max="6148" width="14.28515625" style="39" customWidth="1"/>
    <col min="6149" max="6150" width="17.140625" style="39" customWidth="1"/>
    <col min="6151" max="6151" width="16.85546875" style="39" customWidth="1"/>
    <col min="6152" max="6152" width="15.28515625" style="39" bestFit="1" customWidth="1"/>
    <col min="6153" max="6153" width="15.140625" style="39" customWidth="1"/>
    <col min="6154" max="6154" width="15.85546875" style="39" customWidth="1"/>
    <col min="6155" max="6155" width="15.5703125" style="39" customWidth="1"/>
    <col min="6156" max="6156" width="11.28515625" style="39" bestFit="1" customWidth="1"/>
    <col min="6157" max="6396" width="11.42578125" style="39"/>
    <col min="6397" max="6397" width="44.7109375" style="39" customWidth="1"/>
    <col min="6398" max="6400" width="17.140625" style="39" customWidth="1"/>
    <col min="6401" max="6401" width="17.7109375" style="39" customWidth="1"/>
    <col min="6402" max="6402" width="16.140625" style="39" customWidth="1"/>
    <col min="6403" max="6403" width="14.140625" style="39" customWidth="1"/>
    <col min="6404" max="6404" width="14.28515625" style="39" customWidth="1"/>
    <col min="6405" max="6406" width="17.140625" style="39" customWidth="1"/>
    <col min="6407" max="6407" width="16.85546875" style="39" customWidth="1"/>
    <col min="6408" max="6408" width="15.28515625" style="39" bestFit="1" customWidth="1"/>
    <col min="6409" max="6409" width="15.140625" style="39" customWidth="1"/>
    <col min="6410" max="6410" width="15.85546875" style="39" customWidth="1"/>
    <col min="6411" max="6411" width="15.5703125" style="39" customWidth="1"/>
    <col min="6412" max="6412" width="11.28515625" style="39" bestFit="1" customWidth="1"/>
    <col min="6413" max="6652" width="11.42578125" style="39"/>
    <col min="6653" max="6653" width="44.7109375" style="39" customWidth="1"/>
    <col min="6654" max="6656" width="17.140625" style="39" customWidth="1"/>
    <col min="6657" max="6657" width="17.7109375" style="39" customWidth="1"/>
    <col min="6658" max="6658" width="16.140625" style="39" customWidth="1"/>
    <col min="6659" max="6659" width="14.140625" style="39" customWidth="1"/>
    <col min="6660" max="6660" width="14.28515625" style="39" customWidth="1"/>
    <col min="6661" max="6662" width="17.140625" style="39" customWidth="1"/>
    <col min="6663" max="6663" width="16.85546875" style="39" customWidth="1"/>
    <col min="6664" max="6664" width="15.28515625" style="39" bestFit="1" customWidth="1"/>
    <col min="6665" max="6665" width="15.140625" style="39" customWidth="1"/>
    <col min="6666" max="6666" width="15.85546875" style="39" customWidth="1"/>
    <col min="6667" max="6667" width="15.5703125" style="39" customWidth="1"/>
    <col min="6668" max="6668" width="11.28515625" style="39" bestFit="1" customWidth="1"/>
    <col min="6669" max="6908" width="11.42578125" style="39"/>
    <col min="6909" max="6909" width="44.7109375" style="39" customWidth="1"/>
    <col min="6910" max="6912" width="17.140625" style="39" customWidth="1"/>
    <col min="6913" max="6913" width="17.7109375" style="39" customWidth="1"/>
    <col min="6914" max="6914" width="16.140625" style="39" customWidth="1"/>
    <col min="6915" max="6915" width="14.140625" style="39" customWidth="1"/>
    <col min="6916" max="6916" width="14.28515625" style="39" customWidth="1"/>
    <col min="6917" max="6918" width="17.140625" style="39" customWidth="1"/>
    <col min="6919" max="6919" width="16.85546875" style="39" customWidth="1"/>
    <col min="6920" max="6920" width="15.28515625" style="39" bestFit="1" customWidth="1"/>
    <col min="6921" max="6921" width="15.140625" style="39" customWidth="1"/>
    <col min="6922" max="6922" width="15.85546875" style="39" customWidth="1"/>
    <col min="6923" max="6923" width="15.5703125" style="39" customWidth="1"/>
    <col min="6924" max="6924" width="11.28515625" style="39" bestFit="1" customWidth="1"/>
    <col min="6925" max="7164" width="11.42578125" style="39"/>
    <col min="7165" max="7165" width="44.7109375" style="39" customWidth="1"/>
    <col min="7166" max="7168" width="17.140625" style="39" customWidth="1"/>
    <col min="7169" max="7169" width="17.7109375" style="39" customWidth="1"/>
    <col min="7170" max="7170" width="16.140625" style="39" customWidth="1"/>
    <col min="7171" max="7171" width="14.140625" style="39" customWidth="1"/>
    <col min="7172" max="7172" width="14.28515625" style="39" customWidth="1"/>
    <col min="7173" max="7174" width="17.140625" style="39" customWidth="1"/>
    <col min="7175" max="7175" width="16.85546875" style="39" customWidth="1"/>
    <col min="7176" max="7176" width="15.28515625" style="39" bestFit="1" customWidth="1"/>
    <col min="7177" max="7177" width="15.140625" style="39" customWidth="1"/>
    <col min="7178" max="7178" width="15.85546875" style="39" customWidth="1"/>
    <col min="7179" max="7179" width="15.5703125" style="39" customWidth="1"/>
    <col min="7180" max="7180" width="11.28515625" style="39" bestFit="1" customWidth="1"/>
    <col min="7181" max="7420" width="11.42578125" style="39"/>
    <col min="7421" max="7421" width="44.7109375" style="39" customWidth="1"/>
    <col min="7422" max="7424" width="17.140625" style="39" customWidth="1"/>
    <col min="7425" max="7425" width="17.7109375" style="39" customWidth="1"/>
    <col min="7426" max="7426" width="16.140625" style="39" customWidth="1"/>
    <col min="7427" max="7427" width="14.140625" style="39" customWidth="1"/>
    <col min="7428" max="7428" width="14.28515625" style="39" customWidth="1"/>
    <col min="7429" max="7430" width="17.140625" style="39" customWidth="1"/>
    <col min="7431" max="7431" width="16.85546875" style="39" customWidth="1"/>
    <col min="7432" max="7432" width="15.28515625" style="39" bestFit="1" customWidth="1"/>
    <col min="7433" max="7433" width="15.140625" style="39" customWidth="1"/>
    <col min="7434" max="7434" width="15.85546875" style="39" customWidth="1"/>
    <col min="7435" max="7435" width="15.5703125" style="39" customWidth="1"/>
    <col min="7436" max="7436" width="11.28515625" style="39" bestFit="1" customWidth="1"/>
    <col min="7437" max="7676" width="11.42578125" style="39"/>
    <col min="7677" max="7677" width="44.7109375" style="39" customWidth="1"/>
    <col min="7678" max="7680" width="17.140625" style="39" customWidth="1"/>
    <col min="7681" max="7681" width="17.7109375" style="39" customWidth="1"/>
    <col min="7682" max="7682" width="16.140625" style="39" customWidth="1"/>
    <col min="7683" max="7683" width="14.140625" style="39" customWidth="1"/>
    <col min="7684" max="7684" width="14.28515625" style="39" customWidth="1"/>
    <col min="7685" max="7686" width="17.140625" style="39" customWidth="1"/>
    <col min="7687" max="7687" width="16.85546875" style="39" customWidth="1"/>
    <col min="7688" max="7688" width="15.28515625" style="39" bestFit="1" customWidth="1"/>
    <col min="7689" max="7689" width="15.140625" style="39" customWidth="1"/>
    <col min="7690" max="7690" width="15.85546875" style="39" customWidth="1"/>
    <col min="7691" max="7691" width="15.5703125" style="39" customWidth="1"/>
    <col min="7692" max="7692" width="11.28515625" style="39" bestFit="1" customWidth="1"/>
    <col min="7693" max="7932" width="11.42578125" style="39"/>
    <col min="7933" max="7933" width="44.7109375" style="39" customWidth="1"/>
    <col min="7934" max="7936" width="17.140625" style="39" customWidth="1"/>
    <col min="7937" max="7937" width="17.7109375" style="39" customWidth="1"/>
    <col min="7938" max="7938" width="16.140625" style="39" customWidth="1"/>
    <col min="7939" max="7939" width="14.140625" style="39" customWidth="1"/>
    <col min="7940" max="7940" width="14.28515625" style="39" customWidth="1"/>
    <col min="7941" max="7942" width="17.140625" style="39" customWidth="1"/>
    <col min="7943" max="7943" width="16.85546875" style="39" customWidth="1"/>
    <col min="7944" max="7944" width="15.28515625" style="39" bestFit="1" customWidth="1"/>
    <col min="7945" max="7945" width="15.140625" style="39" customWidth="1"/>
    <col min="7946" max="7946" width="15.85546875" style="39" customWidth="1"/>
    <col min="7947" max="7947" width="15.5703125" style="39" customWidth="1"/>
    <col min="7948" max="7948" width="11.28515625" style="39" bestFit="1" customWidth="1"/>
    <col min="7949" max="8188" width="11.42578125" style="39"/>
    <col min="8189" max="8189" width="44.7109375" style="39" customWidth="1"/>
    <col min="8190" max="8192" width="17.140625" style="39" customWidth="1"/>
    <col min="8193" max="8193" width="17.7109375" style="39" customWidth="1"/>
    <col min="8194" max="8194" width="16.140625" style="39" customWidth="1"/>
    <col min="8195" max="8195" width="14.140625" style="39" customWidth="1"/>
    <col min="8196" max="8196" width="14.28515625" style="39" customWidth="1"/>
    <col min="8197" max="8198" width="17.140625" style="39" customWidth="1"/>
    <col min="8199" max="8199" width="16.85546875" style="39" customWidth="1"/>
    <col min="8200" max="8200" width="15.28515625" style="39" bestFit="1" customWidth="1"/>
    <col min="8201" max="8201" width="15.140625" style="39" customWidth="1"/>
    <col min="8202" max="8202" width="15.85546875" style="39" customWidth="1"/>
    <col min="8203" max="8203" width="15.5703125" style="39" customWidth="1"/>
    <col min="8204" max="8204" width="11.28515625" style="39" bestFit="1" customWidth="1"/>
    <col min="8205" max="8444" width="11.42578125" style="39"/>
    <col min="8445" max="8445" width="44.7109375" style="39" customWidth="1"/>
    <col min="8446" max="8448" width="17.140625" style="39" customWidth="1"/>
    <col min="8449" max="8449" width="17.7109375" style="39" customWidth="1"/>
    <col min="8450" max="8450" width="16.140625" style="39" customWidth="1"/>
    <col min="8451" max="8451" width="14.140625" style="39" customWidth="1"/>
    <col min="8452" max="8452" width="14.28515625" style="39" customWidth="1"/>
    <col min="8453" max="8454" width="17.140625" style="39" customWidth="1"/>
    <col min="8455" max="8455" width="16.85546875" style="39" customWidth="1"/>
    <col min="8456" max="8456" width="15.28515625" style="39" bestFit="1" customWidth="1"/>
    <col min="8457" max="8457" width="15.140625" style="39" customWidth="1"/>
    <col min="8458" max="8458" width="15.85546875" style="39" customWidth="1"/>
    <col min="8459" max="8459" width="15.5703125" style="39" customWidth="1"/>
    <col min="8460" max="8460" width="11.28515625" style="39" bestFit="1" customWidth="1"/>
    <col min="8461" max="8700" width="11.42578125" style="39"/>
    <col min="8701" max="8701" width="44.7109375" style="39" customWidth="1"/>
    <col min="8702" max="8704" width="17.140625" style="39" customWidth="1"/>
    <col min="8705" max="8705" width="17.7109375" style="39" customWidth="1"/>
    <col min="8706" max="8706" width="16.140625" style="39" customWidth="1"/>
    <col min="8707" max="8707" width="14.140625" style="39" customWidth="1"/>
    <col min="8708" max="8708" width="14.28515625" style="39" customWidth="1"/>
    <col min="8709" max="8710" width="17.140625" style="39" customWidth="1"/>
    <col min="8711" max="8711" width="16.85546875" style="39" customWidth="1"/>
    <col min="8712" max="8712" width="15.28515625" style="39" bestFit="1" customWidth="1"/>
    <col min="8713" max="8713" width="15.140625" style="39" customWidth="1"/>
    <col min="8714" max="8714" width="15.85546875" style="39" customWidth="1"/>
    <col min="8715" max="8715" width="15.5703125" style="39" customWidth="1"/>
    <col min="8716" max="8716" width="11.28515625" style="39" bestFit="1" customWidth="1"/>
    <col min="8717" max="8956" width="11.42578125" style="39"/>
    <col min="8957" max="8957" width="44.7109375" style="39" customWidth="1"/>
    <col min="8958" max="8960" width="17.140625" style="39" customWidth="1"/>
    <col min="8961" max="8961" width="17.7109375" style="39" customWidth="1"/>
    <col min="8962" max="8962" width="16.140625" style="39" customWidth="1"/>
    <col min="8963" max="8963" width="14.140625" style="39" customWidth="1"/>
    <col min="8964" max="8964" width="14.28515625" style="39" customWidth="1"/>
    <col min="8965" max="8966" width="17.140625" style="39" customWidth="1"/>
    <col min="8967" max="8967" width="16.85546875" style="39" customWidth="1"/>
    <col min="8968" max="8968" width="15.28515625" style="39" bestFit="1" customWidth="1"/>
    <col min="8969" max="8969" width="15.140625" style="39" customWidth="1"/>
    <col min="8970" max="8970" width="15.85546875" style="39" customWidth="1"/>
    <col min="8971" max="8971" width="15.5703125" style="39" customWidth="1"/>
    <col min="8972" max="8972" width="11.28515625" style="39" bestFit="1" customWidth="1"/>
    <col min="8973" max="9212" width="11.42578125" style="39"/>
    <col min="9213" max="9213" width="44.7109375" style="39" customWidth="1"/>
    <col min="9214" max="9216" width="17.140625" style="39" customWidth="1"/>
    <col min="9217" max="9217" width="17.7109375" style="39" customWidth="1"/>
    <col min="9218" max="9218" width="16.140625" style="39" customWidth="1"/>
    <col min="9219" max="9219" width="14.140625" style="39" customWidth="1"/>
    <col min="9220" max="9220" width="14.28515625" style="39" customWidth="1"/>
    <col min="9221" max="9222" width="17.140625" style="39" customWidth="1"/>
    <col min="9223" max="9223" width="16.85546875" style="39" customWidth="1"/>
    <col min="9224" max="9224" width="15.28515625" style="39" bestFit="1" customWidth="1"/>
    <col min="9225" max="9225" width="15.140625" style="39" customWidth="1"/>
    <col min="9226" max="9226" width="15.85546875" style="39" customWidth="1"/>
    <col min="9227" max="9227" width="15.5703125" style="39" customWidth="1"/>
    <col min="9228" max="9228" width="11.28515625" style="39" bestFit="1" customWidth="1"/>
    <col min="9229" max="9468" width="11.42578125" style="39"/>
    <col min="9469" max="9469" width="44.7109375" style="39" customWidth="1"/>
    <col min="9470" max="9472" width="17.140625" style="39" customWidth="1"/>
    <col min="9473" max="9473" width="17.7109375" style="39" customWidth="1"/>
    <col min="9474" max="9474" width="16.140625" style="39" customWidth="1"/>
    <col min="9475" max="9475" width="14.140625" style="39" customWidth="1"/>
    <col min="9476" max="9476" width="14.28515625" style="39" customWidth="1"/>
    <col min="9477" max="9478" width="17.140625" style="39" customWidth="1"/>
    <col min="9479" max="9479" width="16.85546875" style="39" customWidth="1"/>
    <col min="9480" max="9480" width="15.28515625" style="39" bestFit="1" customWidth="1"/>
    <col min="9481" max="9481" width="15.140625" style="39" customWidth="1"/>
    <col min="9482" max="9482" width="15.85546875" style="39" customWidth="1"/>
    <col min="9483" max="9483" width="15.5703125" style="39" customWidth="1"/>
    <col min="9484" max="9484" width="11.28515625" style="39" bestFit="1" customWidth="1"/>
    <col min="9485" max="9724" width="11.42578125" style="39"/>
    <col min="9725" max="9725" width="44.7109375" style="39" customWidth="1"/>
    <col min="9726" max="9728" width="17.140625" style="39" customWidth="1"/>
    <col min="9729" max="9729" width="17.7109375" style="39" customWidth="1"/>
    <col min="9730" max="9730" width="16.140625" style="39" customWidth="1"/>
    <col min="9731" max="9731" width="14.140625" style="39" customWidth="1"/>
    <col min="9732" max="9732" width="14.28515625" style="39" customWidth="1"/>
    <col min="9733" max="9734" width="17.140625" style="39" customWidth="1"/>
    <col min="9735" max="9735" width="16.85546875" style="39" customWidth="1"/>
    <col min="9736" max="9736" width="15.28515625" style="39" bestFit="1" customWidth="1"/>
    <col min="9737" max="9737" width="15.140625" style="39" customWidth="1"/>
    <col min="9738" max="9738" width="15.85546875" style="39" customWidth="1"/>
    <col min="9739" max="9739" width="15.5703125" style="39" customWidth="1"/>
    <col min="9740" max="9740" width="11.28515625" style="39" bestFit="1" customWidth="1"/>
    <col min="9741" max="9980" width="11.42578125" style="39"/>
    <col min="9981" max="9981" width="44.7109375" style="39" customWidth="1"/>
    <col min="9982" max="9984" width="17.140625" style="39" customWidth="1"/>
    <col min="9985" max="9985" width="17.7109375" style="39" customWidth="1"/>
    <col min="9986" max="9986" width="16.140625" style="39" customWidth="1"/>
    <col min="9987" max="9987" width="14.140625" style="39" customWidth="1"/>
    <col min="9988" max="9988" width="14.28515625" style="39" customWidth="1"/>
    <col min="9989" max="9990" width="17.140625" style="39" customWidth="1"/>
    <col min="9991" max="9991" width="16.85546875" style="39" customWidth="1"/>
    <col min="9992" max="9992" width="15.28515625" style="39" bestFit="1" customWidth="1"/>
    <col min="9993" max="9993" width="15.140625" style="39" customWidth="1"/>
    <col min="9994" max="9994" width="15.85546875" style="39" customWidth="1"/>
    <col min="9995" max="9995" width="15.5703125" style="39" customWidth="1"/>
    <col min="9996" max="9996" width="11.28515625" style="39" bestFit="1" customWidth="1"/>
    <col min="9997" max="10236" width="11.42578125" style="39"/>
    <col min="10237" max="10237" width="44.7109375" style="39" customWidth="1"/>
    <col min="10238" max="10240" width="17.140625" style="39" customWidth="1"/>
    <col min="10241" max="10241" width="17.7109375" style="39" customWidth="1"/>
    <col min="10242" max="10242" width="16.140625" style="39" customWidth="1"/>
    <col min="10243" max="10243" width="14.140625" style="39" customWidth="1"/>
    <col min="10244" max="10244" width="14.28515625" style="39" customWidth="1"/>
    <col min="10245" max="10246" width="17.140625" style="39" customWidth="1"/>
    <col min="10247" max="10247" width="16.85546875" style="39" customWidth="1"/>
    <col min="10248" max="10248" width="15.28515625" style="39" bestFit="1" customWidth="1"/>
    <col min="10249" max="10249" width="15.140625" style="39" customWidth="1"/>
    <col min="10250" max="10250" width="15.85546875" style="39" customWidth="1"/>
    <col min="10251" max="10251" width="15.5703125" style="39" customWidth="1"/>
    <col min="10252" max="10252" width="11.28515625" style="39" bestFit="1" customWidth="1"/>
    <col min="10253" max="10492" width="11.42578125" style="39"/>
    <col min="10493" max="10493" width="44.7109375" style="39" customWidth="1"/>
    <col min="10494" max="10496" width="17.140625" style="39" customWidth="1"/>
    <col min="10497" max="10497" width="17.7109375" style="39" customWidth="1"/>
    <col min="10498" max="10498" width="16.140625" style="39" customWidth="1"/>
    <col min="10499" max="10499" width="14.140625" style="39" customWidth="1"/>
    <col min="10500" max="10500" width="14.28515625" style="39" customWidth="1"/>
    <col min="10501" max="10502" width="17.140625" style="39" customWidth="1"/>
    <col min="10503" max="10503" width="16.85546875" style="39" customWidth="1"/>
    <col min="10504" max="10504" width="15.28515625" style="39" bestFit="1" customWidth="1"/>
    <col min="10505" max="10505" width="15.140625" style="39" customWidth="1"/>
    <col min="10506" max="10506" width="15.85546875" style="39" customWidth="1"/>
    <col min="10507" max="10507" width="15.5703125" style="39" customWidth="1"/>
    <col min="10508" max="10508" width="11.28515625" style="39" bestFit="1" customWidth="1"/>
    <col min="10509" max="10748" width="11.42578125" style="39"/>
    <col min="10749" max="10749" width="44.7109375" style="39" customWidth="1"/>
    <col min="10750" max="10752" width="17.140625" style="39" customWidth="1"/>
    <col min="10753" max="10753" width="17.7109375" style="39" customWidth="1"/>
    <col min="10754" max="10754" width="16.140625" style="39" customWidth="1"/>
    <col min="10755" max="10755" width="14.140625" style="39" customWidth="1"/>
    <col min="10756" max="10756" width="14.28515625" style="39" customWidth="1"/>
    <col min="10757" max="10758" width="17.140625" style="39" customWidth="1"/>
    <col min="10759" max="10759" width="16.85546875" style="39" customWidth="1"/>
    <col min="10760" max="10760" width="15.28515625" style="39" bestFit="1" customWidth="1"/>
    <col min="10761" max="10761" width="15.140625" style="39" customWidth="1"/>
    <col min="10762" max="10762" width="15.85546875" style="39" customWidth="1"/>
    <col min="10763" max="10763" width="15.5703125" style="39" customWidth="1"/>
    <col min="10764" max="10764" width="11.28515625" style="39" bestFit="1" customWidth="1"/>
    <col min="10765" max="11004" width="11.42578125" style="39"/>
    <col min="11005" max="11005" width="44.7109375" style="39" customWidth="1"/>
    <col min="11006" max="11008" width="17.140625" style="39" customWidth="1"/>
    <col min="11009" max="11009" width="17.7109375" style="39" customWidth="1"/>
    <col min="11010" max="11010" width="16.140625" style="39" customWidth="1"/>
    <col min="11011" max="11011" width="14.140625" style="39" customWidth="1"/>
    <col min="11012" max="11012" width="14.28515625" style="39" customWidth="1"/>
    <col min="11013" max="11014" width="17.140625" style="39" customWidth="1"/>
    <col min="11015" max="11015" width="16.85546875" style="39" customWidth="1"/>
    <col min="11016" max="11016" width="15.28515625" style="39" bestFit="1" customWidth="1"/>
    <col min="11017" max="11017" width="15.140625" style="39" customWidth="1"/>
    <col min="11018" max="11018" width="15.85546875" style="39" customWidth="1"/>
    <col min="11019" max="11019" width="15.5703125" style="39" customWidth="1"/>
    <col min="11020" max="11020" width="11.28515625" style="39" bestFit="1" customWidth="1"/>
    <col min="11021" max="11260" width="11.42578125" style="39"/>
    <col min="11261" max="11261" width="44.7109375" style="39" customWidth="1"/>
    <col min="11262" max="11264" width="17.140625" style="39" customWidth="1"/>
    <col min="11265" max="11265" width="17.7109375" style="39" customWidth="1"/>
    <col min="11266" max="11266" width="16.140625" style="39" customWidth="1"/>
    <col min="11267" max="11267" width="14.140625" style="39" customWidth="1"/>
    <col min="11268" max="11268" width="14.28515625" style="39" customWidth="1"/>
    <col min="11269" max="11270" width="17.140625" style="39" customWidth="1"/>
    <col min="11271" max="11271" width="16.85546875" style="39" customWidth="1"/>
    <col min="11272" max="11272" width="15.28515625" style="39" bestFit="1" customWidth="1"/>
    <col min="11273" max="11273" width="15.140625" style="39" customWidth="1"/>
    <col min="11274" max="11274" width="15.85546875" style="39" customWidth="1"/>
    <col min="11275" max="11275" width="15.5703125" style="39" customWidth="1"/>
    <col min="11276" max="11276" width="11.28515625" style="39" bestFit="1" customWidth="1"/>
    <col min="11277" max="11516" width="11.42578125" style="39"/>
    <col min="11517" max="11517" width="44.7109375" style="39" customWidth="1"/>
    <col min="11518" max="11520" width="17.140625" style="39" customWidth="1"/>
    <col min="11521" max="11521" width="17.7109375" style="39" customWidth="1"/>
    <col min="11522" max="11522" width="16.140625" style="39" customWidth="1"/>
    <col min="11523" max="11523" width="14.140625" style="39" customWidth="1"/>
    <col min="11524" max="11524" width="14.28515625" style="39" customWidth="1"/>
    <col min="11525" max="11526" width="17.140625" style="39" customWidth="1"/>
    <col min="11527" max="11527" width="16.85546875" style="39" customWidth="1"/>
    <col min="11528" max="11528" width="15.28515625" style="39" bestFit="1" customWidth="1"/>
    <col min="11529" max="11529" width="15.140625" style="39" customWidth="1"/>
    <col min="11530" max="11530" width="15.85546875" style="39" customWidth="1"/>
    <col min="11531" max="11531" width="15.5703125" style="39" customWidth="1"/>
    <col min="11532" max="11532" width="11.28515625" style="39" bestFit="1" customWidth="1"/>
    <col min="11533" max="11772" width="11.42578125" style="39"/>
    <col min="11773" max="11773" width="44.7109375" style="39" customWidth="1"/>
    <col min="11774" max="11776" width="17.140625" style="39" customWidth="1"/>
    <col min="11777" max="11777" width="17.7109375" style="39" customWidth="1"/>
    <col min="11778" max="11778" width="16.140625" style="39" customWidth="1"/>
    <col min="11779" max="11779" width="14.140625" style="39" customWidth="1"/>
    <col min="11780" max="11780" width="14.28515625" style="39" customWidth="1"/>
    <col min="11781" max="11782" width="17.140625" style="39" customWidth="1"/>
    <col min="11783" max="11783" width="16.85546875" style="39" customWidth="1"/>
    <col min="11784" max="11784" width="15.28515625" style="39" bestFit="1" customWidth="1"/>
    <col min="11785" max="11785" width="15.140625" style="39" customWidth="1"/>
    <col min="11786" max="11786" width="15.85546875" style="39" customWidth="1"/>
    <col min="11787" max="11787" width="15.5703125" style="39" customWidth="1"/>
    <col min="11788" max="11788" width="11.28515625" style="39" bestFit="1" customWidth="1"/>
    <col min="11789" max="12028" width="11.42578125" style="39"/>
    <col min="12029" max="12029" width="44.7109375" style="39" customWidth="1"/>
    <col min="12030" max="12032" width="17.140625" style="39" customWidth="1"/>
    <col min="12033" max="12033" width="17.7109375" style="39" customWidth="1"/>
    <col min="12034" max="12034" width="16.140625" style="39" customWidth="1"/>
    <col min="12035" max="12035" width="14.140625" style="39" customWidth="1"/>
    <col min="12036" max="12036" width="14.28515625" style="39" customWidth="1"/>
    <col min="12037" max="12038" width="17.140625" style="39" customWidth="1"/>
    <col min="12039" max="12039" width="16.85546875" style="39" customWidth="1"/>
    <col min="12040" max="12040" width="15.28515625" style="39" bestFit="1" customWidth="1"/>
    <col min="12041" max="12041" width="15.140625" style="39" customWidth="1"/>
    <col min="12042" max="12042" width="15.85546875" style="39" customWidth="1"/>
    <col min="12043" max="12043" width="15.5703125" style="39" customWidth="1"/>
    <col min="12044" max="12044" width="11.28515625" style="39" bestFit="1" customWidth="1"/>
    <col min="12045" max="12284" width="11.42578125" style="39"/>
    <col min="12285" max="12285" width="44.7109375" style="39" customWidth="1"/>
    <col min="12286" max="12288" width="17.140625" style="39" customWidth="1"/>
    <col min="12289" max="12289" width="17.7109375" style="39" customWidth="1"/>
    <col min="12290" max="12290" width="16.140625" style="39" customWidth="1"/>
    <col min="12291" max="12291" width="14.140625" style="39" customWidth="1"/>
    <col min="12292" max="12292" width="14.28515625" style="39" customWidth="1"/>
    <col min="12293" max="12294" width="17.140625" style="39" customWidth="1"/>
    <col min="12295" max="12295" width="16.85546875" style="39" customWidth="1"/>
    <col min="12296" max="12296" width="15.28515625" style="39" bestFit="1" customWidth="1"/>
    <col min="12297" max="12297" width="15.140625" style="39" customWidth="1"/>
    <col min="12298" max="12298" width="15.85546875" style="39" customWidth="1"/>
    <col min="12299" max="12299" width="15.5703125" style="39" customWidth="1"/>
    <col min="12300" max="12300" width="11.28515625" style="39" bestFit="1" customWidth="1"/>
    <col min="12301" max="12540" width="11.42578125" style="39"/>
    <col min="12541" max="12541" width="44.7109375" style="39" customWidth="1"/>
    <col min="12542" max="12544" width="17.140625" style="39" customWidth="1"/>
    <col min="12545" max="12545" width="17.7109375" style="39" customWidth="1"/>
    <col min="12546" max="12546" width="16.140625" style="39" customWidth="1"/>
    <col min="12547" max="12547" width="14.140625" style="39" customWidth="1"/>
    <col min="12548" max="12548" width="14.28515625" style="39" customWidth="1"/>
    <col min="12549" max="12550" width="17.140625" style="39" customWidth="1"/>
    <col min="12551" max="12551" width="16.85546875" style="39" customWidth="1"/>
    <col min="12552" max="12552" width="15.28515625" style="39" bestFit="1" customWidth="1"/>
    <col min="12553" max="12553" width="15.140625" style="39" customWidth="1"/>
    <col min="12554" max="12554" width="15.85546875" style="39" customWidth="1"/>
    <col min="12555" max="12555" width="15.5703125" style="39" customWidth="1"/>
    <col min="12556" max="12556" width="11.28515625" style="39" bestFit="1" customWidth="1"/>
    <col min="12557" max="12796" width="11.42578125" style="39"/>
    <col min="12797" max="12797" width="44.7109375" style="39" customWidth="1"/>
    <col min="12798" max="12800" width="17.140625" style="39" customWidth="1"/>
    <col min="12801" max="12801" width="17.7109375" style="39" customWidth="1"/>
    <col min="12802" max="12802" width="16.140625" style="39" customWidth="1"/>
    <col min="12803" max="12803" width="14.140625" style="39" customWidth="1"/>
    <col min="12804" max="12804" width="14.28515625" style="39" customWidth="1"/>
    <col min="12805" max="12806" width="17.140625" style="39" customWidth="1"/>
    <col min="12807" max="12807" width="16.85546875" style="39" customWidth="1"/>
    <col min="12808" max="12808" width="15.28515625" style="39" bestFit="1" customWidth="1"/>
    <col min="12809" max="12809" width="15.140625" style="39" customWidth="1"/>
    <col min="12810" max="12810" width="15.85546875" style="39" customWidth="1"/>
    <col min="12811" max="12811" width="15.5703125" style="39" customWidth="1"/>
    <col min="12812" max="12812" width="11.28515625" style="39" bestFit="1" customWidth="1"/>
    <col min="12813" max="13052" width="11.42578125" style="39"/>
    <col min="13053" max="13053" width="44.7109375" style="39" customWidth="1"/>
    <col min="13054" max="13056" width="17.140625" style="39" customWidth="1"/>
    <col min="13057" max="13057" width="17.7109375" style="39" customWidth="1"/>
    <col min="13058" max="13058" width="16.140625" style="39" customWidth="1"/>
    <col min="13059" max="13059" width="14.140625" style="39" customWidth="1"/>
    <col min="13060" max="13060" width="14.28515625" style="39" customWidth="1"/>
    <col min="13061" max="13062" width="17.140625" style="39" customWidth="1"/>
    <col min="13063" max="13063" width="16.85546875" style="39" customWidth="1"/>
    <col min="13064" max="13064" width="15.28515625" style="39" bestFit="1" customWidth="1"/>
    <col min="13065" max="13065" width="15.140625" style="39" customWidth="1"/>
    <col min="13066" max="13066" width="15.85546875" style="39" customWidth="1"/>
    <col min="13067" max="13067" width="15.5703125" style="39" customWidth="1"/>
    <col min="13068" max="13068" width="11.28515625" style="39" bestFit="1" customWidth="1"/>
    <col min="13069" max="13308" width="11.42578125" style="39"/>
    <col min="13309" max="13309" width="44.7109375" style="39" customWidth="1"/>
    <col min="13310" max="13312" width="17.140625" style="39" customWidth="1"/>
    <col min="13313" max="13313" width="17.7109375" style="39" customWidth="1"/>
    <col min="13314" max="13314" width="16.140625" style="39" customWidth="1"/>
    <col min="13315" max="13315" width="14.140625" style="39" customWidth="1"/>
    <col min="13316" max="13316" width="14.28515625" style="39" customWidth="1"/>
    <col min="13317" max="13318" width="17.140625" style="39" customWidth="1"/>
    <col min="13319" max="13319" width="16.85546875" style="39" customWidth="1"/>
    <col min="13320" max="13320" width="15.28515625" style="39" bestFit="1" customWidth="1"/>
    <col min="13321" max="13321" width="15.140625" style="39" customWidth="1"/>
    <col min="13322" max="13322" width="15.85546875" style="39" customWidth="1"/>
    <col min="13323" max="13323" width="15.5703125" style="39" customWidth="1"/>
    <col min="13324" max="13324" width="11.28515625" style="39" bestFit="1" customWidth="1"/>
    <col min="13325" max="13564" width="11.42578125" style="39"/>
    <col min="13565" max="13565" width="44.7109375" style="39" customWidth="1"/>
    <col min="13566" max="13568" width="17.140625" style="39" customWidth="1"/>
    <col min="13569" max="13569" width="17.7109375" style="39" customWidth="1"/>
    <col min="13570" max="13570" width="16.140625" style="39" customWidth="1"/>
    <col min="13571" max="13571" width="14.140625" style="39" customWidth="1"/>
    <col min="13572" max="13572" width="14.28515625" style="39" customWidth="1"/>
    <col min="13573" max="13574" width="17.140625" style="39" customWidth="1"/>
    <col min="13575" max="13575" width="16.85546875" style="39" customWidth="1"/>
    <col min="13576" max="13576" width="15.28515625" style="39" bestFit="1" customWidth="1"/>
    <col min="13577" max="13577" width="15.140625" style="39" customWidth="1"/>
    <col min="13578" max="13578" width="15.85546875" style="39" customWidth="1"/>
    <col min="13579" max="13579" width="15.5703125" style="39" customWidth="1"/>
    <col min="13580" max="13580" width="11.28515625" style="39" bestFit="1" customWidth="1"/>
    <col min="13581" max="13820" width="11.42578125" style="39"/>
    <col min="13821" max="13821" width="44.7109375" style="39" customWidth="1"/>
    <col min="13822" max="13824" width="17.140625" style="39" customWidth="1"/>
    <col min="13825" max="13825" width="17.7109375" style="39" customWidth="1"/>
    <col min="13826" max="13826" width="16.140625" style="39" customWidth="1"/>
    <col min="13827" max="13827" width="14.140625" style="39" customWidth="1"/>
    <col min="13828" max="13828" width="14.28515625" style="39" customWidth="1"/>
    <col min="13829" max="13830" width="17.140625" style="39" customWidth="1"/>
    <col min="13831" max="13831" width="16.85546875" style="39" customWidth="1"/>
    <col min="13832" max="13832" width="15.28515625" style="39" bestFit="1" customWidth="1"/>
    <col min="13833" max="13833" width="15.140625" style="39" customWidth="1"/>
    <col min="13834" max="13834" width="15.85546875" style="39" customWidth="1"/>
    <col min="13835" max="13835" width="15.5703125" style="39" customWidth="1"/>
    <col min="13836" max="13836" width="11.28515625" style="39" bestFit="1" customWidth="1"/>
    <col min="13837" max="14076" width="11.42578125" style="39"/>
    <col min="14077" max="14077" width="44.7109375" style="39" customWidth="1"/>
    <col min="14078" max="14080" width="17.140625" style="39" customWidth="1"/>
    <col min="14081" max="14081" width="17.7109375" style="39" customWidth="1"/>
    <col min="14082" max="14082" width="16.140625" style="39" customWidth="1"/>
    <col min="14083" max="14083" width="14.140625" style="39" customWidth="1"/>
    <col min="14084" max="14084" width="14.28515625" style="39" customWidth="1"/>
    <col min="14085" max="14086" width="17.140625" style="39" customWidth="1"/>
    <col min="14087" max="14087" width="16.85546875" style="39" customWidth="1"/>
    <col min="14088" max="14088" width="15.28515625" style="39" bestFit="1" customWidth="1"/>
    <col min="14089" max="14089" width="15.140625" style="39" customWidth="1"/>
    <col min="14090" max="14090" width="15.85546875" style="39" customWidth="1"/>
    <col min="14091" max="14091" width="15.5703125" style="39" customWidth="1"/>
    <col min="14092" max="14092" width="11.28515625" style="39" bestFit="1" customWidth="1"/>
    <col min="14093" max="14332" width="11.42578125" style="39"/>
    <col min="14333" max="14333" width="44.7109375" style="39" customWidth="1"/>
    <col min="14334" max="14336" width="17.140625" style="39" customWidth="1"/>
    <col min="14337" max="14337" width="17.7109375" style="39" customWidth="1"/>
    <col min="14338" max="14338" width="16.140625" style="39" customWidth="1"/>
    <col min="14339" max="14339" width="14.140625" style="39" customWidth="1"/>
    <col min="14340" max="14340" width="14.28515625" style="39" customWidth="1"/>
    <col min="14341" max="14342" width="17.140625" style="39" customWidth="1"/>
    <col min="14343" max="14343" width="16.85546875" style="39" customWidth="1"/>
    <col min="14344" max="14344" width="15.28515625" style="39" bestFit="1" customWidth="1"/>
    <col min="14345" max="14345" width="15.140625" style="39" customWidth="1"/>
    <col min="14346" max="14346" width="15.85546875" style="39" customWidth="1"/>
    <col min="14347" max="14347" width="15.5703125" style="39" customWidth="1"/>
    <col min="14348" max="14348" width="11.28515625" style="39" bestFit="1" customWidth="1"/>
    <col min="14349" max="14588" width="11.42578125" style="39"/>
    <col min="14589" max="14589" width="44.7109375" style="39" customWidth="1"/>
    <col min="14590" max="14592" width="17.140625" style="39" customWidth="1"/>
    <col min="14593" max="14593" width="17.7109375" style="39" customWidth="1"/>
    <col min="14594" max="14594" width="16.140625" style="39" customWidth="1"/>
    <col min="14595" max="14595" width="14.140625" style="39" customWidth="1"/>
    <col min="14596" max="14596" width="14.28515625" style="39" customWidth="1"/>
    <col min="14597" max="14598" width="17.140625" style="39" customWidth="1"/>
    <col min="14599" max="14599" width="16.85546875" style="39" customWidth="1"/>
    <col min="14600" max="14600" width="15.28515625" style="39" bestFit="1" customWidth="1"/>
    <col min="14601" max="14601" width="15.140625" style="39" customWidth="1"/>
    <col min="14602" max="14602" width="15.85546875" style="39" customWidth="1"/>
    <col min="14603" max="14603" width="15.5703125" style="39" customWidth="1"/>
    <col min="14604" max="14604" width="11.28515625" style="39" bestFit="1" customWidth="1"/>
    <col min="14605" max="14844" width="11.42578125" style="39"/>
    <col min="14845" max="14845" width="44.7109375" style="39" customWidth="1"/>
    <col min="14846" max="14848" width="17.140625" style="39" customWidth="1"/>
    <col min="14849" max="14849" width="17.7109375" style="39" customWidth="1"/>
    <col min="14850" max="14850" width="16.140625" style="39" customWidth="1"/>
    <col min="14851" max="14851" width="14.140625" style="39" customWidth="1"/>
    <col min="14852" max="14852" width="14.28515625" style="39" customWidth="1"/>
    <col min="14853" max="14854" width="17.140625" style="39" customWidth="1"/>
    <col min="14855" max="14855" width="16.85546875" style="39" customWidth="1"/>
    <col min="14856" max="14856" width="15.28515625" style="39" bestFit="1" customWidth="1"/>
    <col min="14857" max="14857" width="15.140625" style="39" customWidth="1"/>
    <col min="14858" max="14858" width="15.85546875" style="39" customWidth="1"/>
    <col min="14859" max="14859" width="15.5703125" style="39" customWidth="1"/>
    <col min="14860" max="14860" width="11.28515625" style="39" bestFit="1" customWidth="1"/>
    <col min="14861" max="15100" width="11.42578125" style="39"/>
    <col min="15101" max="15101" width="44.7109375" style="39" customWidth="1"/>
    <col min="15102" max="15104" width="17.140625" style="39" customWidth="1"/>
    <col min="15105" max="15105" width="17.7109375" style="39" customWidth="1"/>
    <col min="15106" max="15106" width="16.140625" style="39" customWidth="1"/>
    <col min="15107" max="15107" width="14.140625" style="39" customWidth="1"/>
    <col min="15108" max="15108" width="14.28515625" style="39" customWidth="1"/>
    <col min="15109" max="15110" width="17.140625" style="39" customWidth="1"/>
    <col min="15111" max="15111" width="16.85546875" style="39" customWidth="1"/>
    <col min="15112" max="15112" width="15.28515625" style="39" bestFit="1" customWidth="1"/>
    <col min="15113" max="15113" width="15.140625" style="39" customWidth="1"/>
    <col min="15114" max="15114" width="15.85546875" style="39" customWidth="1"/>
    <col min="15115" max="15115" width="15.5703125" style="39" customWidth="1"/>
    <col min="15116" max="15116" width="11.28515625" style="39" bestFit="1" customWidth="1"/>
    <col min="15117" max="15356" width="11.42578125" style="39"/>
    <col min="15357" max="15357" width="44.7109375" style="39" customWidth="1"/>
    <col min="15358" max="15360" width="17.140625" style="39" customWidth="1"/>
    <col min="15361" max="15361" width="17.7109375" style="39" customWidth="1"/>
    <col min="15362" max="15362" width="16.140625" style="39" customWidth="1"/>
    <col min="15363" max="15363" width="14.140625" style="39" customWidth="1"/>
    <col min="15364" max="15364" width="14.28515625" style="39" customWidth="1"/>
    <col min="15365" max="15366" width="17.140625" style="39" customWidth="1"/>
    <col min="15367" max="15367" width="16.85546875" style="39" customWidth="1"/>
    <col min="15368" max="15368" width="15.28515625" style="39" bestFit="1" customWidth="1"/>
    <col min="15369" max="15369" width="15.140625" style="39" customWidth="1"/>
    <col min="15370" max="15370" width="15.85546875" style="39" customWidth="1"/>
    <col min="15371" max="15371" width="15.5703125" style="39" customWidth="1"/>
    <col min="15372" max="15372" width="11.28515625" style="39" bestFit="1" customWidth="1"/>
    <col min="15373" max="15612" width="11.42578125" style="39"/>
    <col min="15613" max="15613" width="44.7109375" style="39" customWidth="1"/>
    <col min="15614" max="15616" width="17.140625" style="39" customWidth="1"/>
    <col min="15617" max="15617" width="17.7109375" style="39" customWidth="1"/>
    <col min="15618" max="15618" width="16.140625" style="39" customWidth="1"/>
    <col min="15619" max="15619" width="14.140625" style="39" customWidth="1"/>
    <col min="15620" max="15620" width="14.28515625" style="39" customWidth="1"/>
    <col min="15621" max="15622" width="17.140625" style="39" customWidth="1"/>
    <col min="15623" max="15623" width="16.85546875" style="39" customWidth="1"/>
    <col min="15624" max="15624" width="15.28515625" style="39" bestFit="1" customWidth="1"/>
    <col min="15625" max="15625" width="15.140625" style="39" customWidth="1"/>
    <col min="15626" max="15626" width="15.85546875" style="39" customWidth="1"/>
    <col min="15627" max="15627" width="15.5703125" style="39" customWidth="1"/>
    <col min="15628" max="15628" width="11.28515625" style="39" bestFit="1" customWidth="1"/>
    <col min="15629" max="15868" width="11.42578125" style="39"/>
    <col min="15869" max="15869" width="44.7109375" style="39" customWidth="1"/>
    <col min="15870" max="15872" width="17.140625" style="39" customWidth="1"/>
    <col min="15873" max="15873" width="17.7109375" style="39" customWidth="1"/>
    <col min="15874" max="15874" width="16.140625" style="39" customWidth="1"/>
    <col min="15875" max="15875" width="14.140625" style="39" customWidth="1"/>
    <col min="15876" max="15876" width="14.28515625" style="39" customWidth="1"/>
    <col min="15877" max="15878" width="17.140625" style="39" customWidth="1"/>
    <col min="15879" max="15879" width="16.85546875" style="39" customWidth="1"/>
    <col min="15880" max="15880" width="15.28515625" style="39" bestFit="1" customWidth="1"/>
    <col min="15881" max="15881" width="15.140625" style="39" customWidth="1"/>
    <col min="15882" max="15882" width="15.85546875" style="39" customWidth="1"/>
    <col min="15883" max="15883" width="15.5703125" style="39" customWidth="1"/>
    <col min="15884" max="15884" width="11.28515625" style="39" bestFit="1" customWidth="1"/>
    <col min="15885" max="16124" width="11.42578125" style="39"/>
    <col min="16125" max="16125" width="44.7109375" style="39" customWidth="1"/>
    <col min="16126" max="16128" width="17.140625" style="39" customWidth="1"/>
    <col min="16129" max="16129" width="17.7109375" style="39" customWidth="1"/>
    <col min="16130" max="16130" width="16.140625" style="39" customWidth="1"/>
    <col min="16131" max="16131" width="14.140625" style="39" customWidth="1"/>
    <col min="16132" max="16132" width="14.28515625" style="39" customWidth="1"/>
    <col min="16133" max="16134" width="17.140625" style="39" customWidth="1"/>
    <col min="16135" max="16135" width="16.85546875" style="39" customWidth="1"/>
    <col min="16136" max="16136" width="15.28515625" style="39" bestFit="1" customWidth="1"/>
    <col min="16137" max="16137" width="15.140625" style="39" customWidth="1"/>
    <col min="16138" max="16138" width="15.85546875" style="39" customWidth="1"/>
    <col min="16139" max="16139" width="15.5703125" style="39" customWidth="1"/>
    <col min="16140" max="16140" width="11.28515625" style="39" bestFit="1" customWidth="1"/>
    <col min="16141" max="16384" width="11.42578125" style="39"/>
  </cols>
  <sheetData>
    <row r="1" spans="1:13" x14ac:dyDescent="0.2">
      <c r="A1" s="75" t="s">
        <v>62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3" x14ac:dyDescent="0.2">
      <c r="A2" s="77">
        <v>46127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3" ht="11.25" x14ac:dyDescent="0.2">
      <c r="A3" s="40"/>
      <c r="B3" s="39"/>
      <c r="C3" s="39"/>
      <c r="E3" s="39"/>
    </row>
    <row r="4" spans="1:13" ht="13.5" customHeight="1" thickBot="1" x14ac:dyDescent="0.25">
      <c r="A4" s="40"/>
      <c r="B4" s="39"/>
      <c r="C4" s="79"/>
      <c r="D4" s="79"/>
      <c r="E4" s="39"/>
    </row>
    <row r="5" spans="1:13" ht="12.75" customHeight="1" x14ac:dyDescent="0.2">
      <c r="A5" s="80" t="s">
        <v>0</v>
      </c>
      <c r="B5" s="82" t="s">
        <v>9</v>
      </c>
      <c r="C5" s="42" t="s">
        <v>10</v>
      </c>
      <c r="D5" s="42" t="s">
        <v>10</v>
      </c>
      <c r="E5" s="82" t="s">
        <v>1</v>
      </c>
      <c r="F5" s="73" t="s">
        <v>7</v>
      </c>
      <c r="G5" s="73" t="s">
        <v>8</v>
      </c>
      <c r="H5" s="73" t="s">
        <v>2</v>
      </c>
      <c r="I5" s="73" t="s">
        <v>3</v>
      </c>
      <c r="J5" s="73" t="s">
        <v>4</v>
      </c>
      <c r="K5" s="73" t="s">
        <v>5</v>
      </c>
    </row>
    <row r="6" spans="1:13" ht="23.25" customHeight="1" thickBot="1" x14ac:dyDescent="0.25">
      <c r="A6" s="81"/>
      <c r="B6" s="83"/>
      <c r="C6" s="43" t="s">
        <v>11</v>
      </c>
      <c r="D6" s="43" t="s">
        <v>12</v>
      </c>
      <c r="E6" s="83" t="s">
        <v>6</v>
      </c>
      <c r="F6" s="74" t="s">
        <v>6</v>
      </c>
      <c r="G6" s="74" t="s">
        <v>6</v>
      </c>
      <c r="H6" s="74"/>
      <c r="I6" s="74"/>
      <c r="J6" s="74"/>
      <c r="K6" s="74" t="s">
        <v>6</v>
      </c>
    </row>
    <row r="7" spans="1:13" x14ac:dyDescent="0.2">
      <c r="A7" s="1" t="s">
        <v>15</v>
      </c>
      <c r="B7" s="44">
        <v>6102496.2400000002</v>
      </c>
      <c r="C7" s="44">
        <v>1521231.17</v>
      </c>
      <c r="D7" s="44">
        <v>383484.47</v>
      </c>
      <c r="E7" s="44"/>
      <c r="F7" s="44"/>
      <c r="G7" s="44"/>
      <c r="H7" s="45">
        <v>6251553.1200000001</v>
      </c>
      <c r="I7" s="45"/>
      <c r="J7" s="45">
        <v>269096.93</v>
      </c>
      <c r="K7" s="46">
        <v>14527861.93</v>
      </c>
      <c r="L7" s="41"/>
      <c r="M7" s="41"/>
    </row>
    <row r="8" spans="1:13" x14ac:dyDescent="0.2">
      <c r="A8" s="2" t="s">
        <v>16</v>
      </c>
      <c r="B8" s="44">
        <v>5768009.2199999997</v>
      </c>
      <c r="C8" s="44">
        <v>1437850.19</v>
      </c>
      <c r="D8" s="44">
        <v>362465.11</v>
      </c>
      <c r="E8" s="44"/>
      <c r="F8" s="44"/>
      <c r="G8" s="44"/>
      <c r="H8" s="45">
        <v>6103541.5899999999</v>
      </c>
      <c r="I8" s="45"/>
      <c r="J8" s="45">
        <v>242019.38</v>
      </c>
      <c r="K8" s="46">
        <v>13913885.49</v>
      </c>
      <c r="L8" s="41"/>
      <c r="M8" s="41"/>
    </row>
    <row r="9" spans="1:13" x14ac:dyDescent="0.2">
      <c r="A9" s="2" t="s">
        <v>17</v>
      </c>
      <c r="B9" s="44"/>
      <c r="C9" s="44"/>
      <c r="E9" s="44"/>
      <c r="F9" s="44"/>
      <c r="G9" s="44"/>
      <c r="H9" s="45"/>
      <c r="I9" s="45">
        <v>152670.1</v>
      </c>
      <c r="J9" s="45">
        <v>94042.57</v>
      </c>
      <c r="K9" s="46">
        <v>246712.67</v>
      </c>
      <c r="L9" s="41"/>
      <c r="M9" s="41"/>
    </row>
    <row r="10" spans="1:13" x14ac:dyDescent="0.2">
      <c r="A10" s="2" t="s">
        <v>18</v>
      </c>
      <c r="B10" s="44"/>
      <c r="C10" s="44"/>
      <c r="D10" s="44"/>
      <c r="E10" s="44"/>
      <c r="F10" s="44"/>
      <c r="G10" s="44"/>
      <c r="H10" s="45"/>
      <c r="I10" s="45">
        <v>226658.51</v>
      </c>
      <c r="J10" s="45">
        <v>99519.92</v>
      </c>
      <c r="K10" s="46">
        <v>326178.43</v>
      </c>
      <c r="L10" s="41"/>
      <c r="M10" s="41"/>
    </row>
    <row r="11" spans="1:13" x14ac:dyDescent="0.2">
      <c r="A11" s="2" t="s">
        <v>19</v>
      </c>
      <c r="B11" s="44"/>
      <c r="C11" s="44"/>
      <c r="D11" s="44"/>
      <c r="E11" s="44"/>
      <c r="F11" s="44"/>
      <c r="G11" s="44"/>
      <c r="H11" s="45"/>
      <c r="I11" s="45"/>
      <c r="J11" s="45">
        <v>96427.87</v>
      </c>
      <c r="K11" s="46">
        <v>96427.87</v>
      </c>
      <c r="L11" s="41"/>
      <c r="M11" s="41"/>
    </row>
    <row r="12" spans="1:13" x14ac:dyDescent="0.2">
      <c r="A12" s="2" t="s">
        <v>20</v>
      </c>
      <c r="B12" s="44"/>
      <c r="C12" s="44"/>
      <c r="D12" s="44"/>
      <c r="E12" s="44"/>
      <c r="F12" s="44"/>
      <c r="G12" s="44"/>
      <c r="H12" s="45"/>
      <c r="I12" s="45">
        <v>100215.64</v>
      </c>
      <c r="J12" s="45">
        <v>90199.59</v>
      </c>
      <c r="K12" s="46">
        <v>190415.23</v>
      </c>
      <c r="L12" s="41"/>
      <c r="M12" s="41"/>
    </row>
    <row r="13" spans="1:13" x14ac:dyDescent="0.2">
      <c r="A13" s="2" t="s">
        <v>21</v>
      </c>
      <c r="B13" s="44"/>
      <c r="C13" s="44"/>
      <c r="D13" s="44"/>
      <c r="E13" s="44"/>
      <c r="F13" s="44"/>
      <c r="G13" s="44"/>
      <c r="H13" s="45"/>
      <c r="I13" s="45"/>
      <c r="J13" s="45">
        <v>108972.77</v>
      </c>
      <c r="K13" s="46">
        <v>108972.77</v>
      </c>
      <c r="L13" s="41"/>
      <c r="M13" s="41"/>
    </row>
    <row r="14" spans="1:13" x14ac:dyDescent="0.2">
      <c r="A14" s="2" t="s">
        <v>22</v>
      </c>
      <c r="B14" s="44"/>
      <c r="C14" s="44"/>
      <c r="D14" s="44"/>
      <c r="E14" s="44"/>
      <c r="F14" s="44"/>
      <c r="G14" s="44"/>
      <c r="H14" s="45"/>
      <c r="I14" s="45"/>
      <c r="J14" s="45">
        <v>88697.74</v>
      </c>
      <c r="K14" s="46">
        <v>88697.74</v>
      </c>
      <c r="L14" s="41"/>
      <c r="M14" s="41"/>
    </row>
    <row r="15" spans="1:13" x14ac:dyDescent="0.2">
      <c r="A15" s="2" t="s">
        <v>23</v>
      </c>
      <c r="B15" s="44"/>
      <c r="C15" s="44"/>
      <c r="D15" s="44"/>
      <c r="E15" s="44"/>
      <c r="F15" s="44"/>
      <c r="G15" s="44"/>
      <c r="H15" s="45"/>
      <c r="I15" s="45"/>
      <c r="J15" s="45">
        <v>103407.08</v>
      </c>
      <c r="K15" s="46">
        <v>103407.08</v>
      </c>
      <c r="L15" s="41"/>
      <c r="M15" s="41"/>
    </row>
    <row r="16" spans="1:13" x14ac:dyDescent="0.2">
      <c r="A16" s="2" t="s">
        <v>24</v>
      </c>
      <c r="B16" s="44"/>
      <c r="C16" s="44"/>
      <c r="D16" s="44"/>
      <c r="E16" s="44"/>
      <c r="F16" s="44"/>
      <c r="G16" s="44"/>
      <c r="H16" s="45"/>
      <c r="I16" s="45"/>
      <c r="J16" s="45">
        <v>163392.9</v>
      </c>
      <c r="K16" s="46">
        <v>163392.9</v>
      </c>
      <c r="L16" s="41"/>
      <c r="M16" s="41"/>
    </row>
    <row r="17" spans="1:13" x14ac:dyDescent="0.2">
      <c r="A17" s="2" t="s">
        <v>25</v>
      </c>
      <c r="B17" s="44"/>
      <c r="C17" s="44"/>
      <c r="D17" s="44"/>
      <c r="E17" s="44"/>
      <c r="F17" s="44"/>
      <c r="G17" s="44"/>
      <c r="H17" s="45"/>
      <c r="I17" s="45"/>
      <c r="J17" s="45">
        <v>97399.66</v>
      </c>
      <c r="K17" s="46">
        <v>97399.66</v>
      </c>
      <c r="L17" s="41"/>
      <c r="M17" s="41"/>
    </row>
    <row r="18" spans="1:13" x14ac:dyDescent="0.2">
      <c r="A18" s="2" t="s">
        <v>26</v>
      </c>
      <c r="B18" s="44"/>
      <c r="C18" s="44"/>
      <c r="D18" s="44"/>
      <c r="E18" s="44"/>
      <c r="F18" s="44"/>
      <c r="G18" s="44"/>
      <c r="H18" s="45"/>
      <c r="I18" s="45">
        <v>183314.55</v>
      </c>
      <c r="J18" s="45">
        <v>96339.53</v>
      </c>
      <c r="K18" s="46">
        <v>279654.08</v>
      </c>
      <c r="L18" s="41"/>
      <c r="M18" s="41"/>
    </row>
    <row r="19" spans="1:13" x14ac:dyDescent="0.2">
      <c r="A19" s="2" t="s">
        <v>27</v>
      </c>
      <c r="B19" s="44"/>
      <c r="C19" s="44"/>
      <c r="D19" s="44"/>
      <c r="E19" s="44"/>
      <c r="F19" s="44"/>
      <c r="G19" s="44"/>
      <c r="H19" s="45"/>
      <c r="I19" s="45">
        <v>290432.09000000003</v>
      </c>
      <c r="J19" s="45">
        <v>104202.18</v>
      </c>
      <c r="K19" s="46">
        <v>394634.27</v>
      </c>
      <c r="L19" s="41"/>
      <c r="M19" s="41"/>
    </row>
    <row r="20" spans="1:13" x14ac:dyDescent="0.2">
      <c r="A20" s="2" t="s">
        <v>28</v>
      </c>
      <c r="B20" s="44"/>
      <c r="C20" s="44"/>
      <c r="D20" s="44"/>
      <c r="E20" s="44"/>
      <c r="F20" s="44"/>
      <c r="G20" s="44"/>
      <c r="H20" s="46"/>
      <c r="I20" s="46"/>
      <c r="J20" s="46">
        <v>146209.92000000001</v>
      </c>
      <c r="K20" s="46">
        <v>146209.92000000001</v>
      </c>
      <c r="L20" s="41"/>
      <c r="M20" s="41"/>
    </row>
    <row r="21" spans="1:13" x14ac:dyDescent="0.2">
      <c r="A21" s="2" t="s">
        <v>29</v>
      </c>
      <c r="B21" s="44"/>
      <c r="C21" s="44"/>
      <c r="D21" s="44"/>
      <c r="E21" s="44"/>
      <c r="F21" s="44"/>
      <c r="G21" s="44"/>
      <c r="H21" s="46"/>
      <c r="I21" s="46"/>
      <c r="J21" s="46">
        <v>133399.99</v>
      </c>
      <c r="K21" s="46">
        <v>133399.99</v>
      </c>
      <c r="L21" s="41"/>
      <c r="M21" s="41"/>
    </row>
    <row r="22" spans="1:13" x14ac:dyDescent="0.2">
      <c r="A22" s="2" t="s">
        <v>30</v>
      </c>
      <c r="B22" s="44"/>
      <c r="C22" s="44"/>
      <c r="D22" s="44"/>
      <c r="E22" s="44"/>
      <c r="F22" s="44"/>
      <c r="G22" s="44"/>
      <c r="H22" s="46"/>
      <c r="I22" s="46">
        <v>258683.34</v>
      </c>
      <c r="J22" s="46">
        <v>101861.05</v>
      </c>
      <c r="K22" s="46">
        <v>360544.39</v>
      </c>
      <c r="L22" s="41"/>
      <c r="M22" s="41"/>
    </row>
    <row r="23" spans="1:13" x14ac:dyDescent="0.2">
      <c r="A23" s="2" t="s">
        <v>31</v>
      </c>
      <c r="B23" s="44"/>
      <c r="C23" s="44"/>
      <c r="D23" s="44"/>
      <c r="E23" s="44"/>
      <c r="F23" s="44"/>
      <c r="G23" s="44"/>
      <c r="H23" s="46"/>
      <c r="I23" s="46"/>
      <c r="J23" s="46">
        <v>95058.53</v>
      </c>
      <c r="K23" s="46">
        <v>95058.53</v>
      </c>
      <c r="L23" s="41"/>
      <c r="M23" s="41"/>
    </row>
    <row r="24" spans="1:13" x14ac:dyDescent="0.2">
      <c r="A24" s="2" t="s">
        <v>32</v>
      </c>
      <c r="B24" s="44"/>
      <c r="C24" s="44"/>
      <c r="D24" s="44"/>
      <c r="E24" s="44"/>
      <c r="F24" s="44"/>
      <c r="G24" s="44"/>
      <c r="H24" s="46"/>
      <c r="I24" s="46"/>
      <c r="J24" s="46">
        <v>131633.1</v>
      </c>
      <c r="K24" s="46">
        <v>131633.1</v>
      </c>
      <c r="L24" s="41"/>
      <c r="M24" s="41"/>
    </row>
    <row r="25" spans="1:13" x14ac:dyDescent="0.2">
      <c r="A25" s="2" t="s">
        <v>33</v>
      </c>
      <c r="B25" s="44"/>
      <c r="C25" s="44"/>
      <c r="D25" s="44"/>
      <c r="E25" s="44"/>
      <c r="F25" s="44"/>
      <c r="G25" s="44"/>
      <c r="H25" s="46"/>
      <c r="I25" s="46"/>
      <c r="J25" s="46">
        <v>99740.79</v>
      </c>
      <c r="K25" s="46">
        <v>99740.79</v>
      </c>
      <c r="L25" s="41"/>
      <c r="M25" s="41"/>
    </row>
    <row r="26" spans="1:13" x14ac:dyDescent="0.2">
      <c r="A26" s="2" t="s">
        <v>34</v>
      </c>
      <c r="B26" s="44"/>
      <c r="C26" s="44"/>
      <c r="D26" s="44"/>
      <c r="E26" s="44"/>
      <c r="F26" s="44"/>
      <c r="G26" s="44"/>
      <c r="H26" s="46"/>
      <c r="I26" s="46"/>
      <c r="J26" s="46">
        <v>124742.24</v>
      </c>
      <c r="K26" s="46">
        <v>124742.24</v>
      </c>
      <c r="L26" s="41"/>
      <c r="M26" s="41"/>
    </row>
    <row r="27" spans="1:13" x14ac:dyDescent="0.2">
      <c r="A27" s="2" t="s">
        <v>35</v>
      </c>
      <c r="B27" s="44"/>
      <c r="C27" s="44"/>
      <c r="D27" s="44"/>
      <c r="E27" s="44"/>
      <c r="F27" s="44"/>
      <c r="G27" s="44"/>
      <c r="H27" s="46"/>
      <c r="I27" s="46">
        <v>266413.46999999997</v>
      </c>
      <c r="J27" s="46">
        <v>102435.29</v>
      </c>
      <c r="K27" s="46">
        <v>368848.76</v>
      </c>
      <c r="L27" s="41"/>
      <c r="M27" s="41"/>
    </row>
    <row r="28" spans="1:13" x14ac:dyDescent="0.2">
      <c r="A28" s="2" t="s">
        <v>36</v>
      </c>
      <c r="B28" s="44"/>
      <c r="C28" s="44"/>
      <c r="D28" s="44"/>
      <c r="E28" s="44"/>
      <c r="F28" s="44"/>
      <c r="G28" s="44"/>
      <c r="H28" s="46"/>
      <c r="I28" s="46"/>
      <c r="J28" s="46">
        <v>130926.35</v>
      </c>
      <c r="K28" s="46">
        <v>130926.35</v>
      </c>
      <c r="L28" s="41"/>
      <c r="M28" s="41"/>
    </row>
    <row r="29" spans="1:13" x14ac:dyDescent="0.2">
      <c r="A29" s="2" t="s">
        <v>37</v>
      </c>
      <c r="B29" s="44">
        <v>6692010.6900000004</v>
      </c>
      <c r="C29" s="44">
        <v>1668185.42</v>
      </c>
      <c r="D29" s="44">
        <v>420529.91</v>
      </c>
      <c r="E29" s="44"/>
      <c r="F29" s="44"/>
      <c r="G29" s="44"/>
      <c r="H29" s="46">
        <v>6831221.96</v>
      </c>
      <c r="I29" s="46">
        <v>1861305.29</v>
      </c>
      <c r="J29" s="46">
        <v>275369.38</v>
      </c>
      <c r="K29" s="46">
        <v>17748622.649999999</v>
      </c>
      <c r="L29" s="41"/>
      <c r="M29" s="41"/>
    </row>
    <row r="30" spans="1:13" x14ac:dyDescent="0.2">
      <c r="A30" s="2" t="s">
        <v>38</v>
      </c>
      <c r="B30" s="44">
        <v>8474175.6999999993</v>
      </c>
      <c r="C30" s="44">
        <v>2112443.77</v>
      </c>
      <c r="D30" s="44">
        <v>532522.21</v>
      </c>
      <c r="E30" s="44"/>
      <c r="F30" s="44"/>
      <c r="G30" s="44"/>
      <c r="H30" s="46">
        <v>9580523.1999999993</v>
      </c>
      <c r="I30" s="46"/>
      <c r="J30" s="46">
        <v>411110.49</v>
      </c>
      <c r="K30" s="46">
        <v>21110775.370000001</v>
      </c>
      <c r="L30" s="41"/>
      <c r="M30" s="41"/>
    </row>
    <row r="31" spans="1:13" x14ac:dyDescent="0.2">
      <c r="A31" s="2" t="s">
        <v>39</v>
      </c>
      <c r="B31" s="44">
        <v>230323070.69999999</v>
      </c>
      <c r="C31" s="44">
        <v>57414969.18</v>
      </c>
      <c r="D31" s="44">
        <v>14473637.960000001</v>
      </c>
      <c r="E31" s="44"/>
      <c r="F31" s="44"/>
      <c r="G31" s="44"/>
      <c r="H31" s="46">
        <v>114249943.86</v>
      </c>
      <c r="I31" s="46">
        <v>229207792.5</v>
      </c>
      <c r="J31" s="46">
        <v>17668872.530000001</v>
      </c>
      <c r="K31" s="46">
        <v>663338286.73000002</v>
      </c>
      <c r="L31" s="41"/>
      <c r="M31" s="41"/>
    </row>
    <row r="32" spans="1:13" x14ac:dyDescent="0.2">
      <c r="A32" s="2" t="s">
        <v>40</v>
      </c>
      <c r="B32" s="44">
        <v>7205092.5899999999</v>
      </c>
      <c r="C32" s="44">
        <v>1796086.55</v>
      </c>
      <c r="D32" s="44">
        <v>452772.28</v>
      </c>
      <c r="E32" s="44"/>
      <c r="F32" s="44"/>
      <c r="G32" s="44"/>
      <c r="H32" s="46">
        <v>8708957.0600000005</v>
      </c>
      <c r="I32" s="46"/>
      <c r="J32" s="46">
        <v>272498.19</v>
      </c>
      <c r="K32" s="46">
        <v>18435406.670000002</v>
      </c>
      <c r="L32" s="41"/>
      <c r="M32" s="41"/>
    </row>
    <row r="33" spans="1:13" x14ac:dyDescent="0.2">
      <c r="A33" s="2" t="s">
        <v>41</v>
      </c>
      <c r="B33" s="44">
        <v>11545856.289999999</v>
      </c>
      <c r="C33" s="44">
        <v>2878152.76</v>
      </c>
      <c r="D33" s="44">
        <v>725548.44</v>
      </c>
      <c r="E33" s="44"/>
      <c r="F33" s="44"/>
      <c r="G33" s="44"/>
      <c r="H33" s="46">
        <v>8967848.3000000007</v>
      </c>
      <c r="I33" s="46"/>
      <c r="J33" s="46">
        <v>541771.80000000005</v>
      </c>
      <c r="K33" s="46">
        <v>24659177.59</v>
      </c>
      <c r="L33" s="41"/>
      <c r="M33" s="41"/>
    </row>
    <row r="34" spans="1:13" x14ac:dyDescent="0.2">
      <c r="A34" s="2" t="s">
        <v>42</v>
      </c>
      <c r="B34" s="44">
        <v>8430283.7400000002</v>
      </c>
      <c r="C34" s="44">
        <v>2101502.38</v>
      </c>
      <c r="D34" s="44">
        <v>529764.02</v>
      </c>
      <c r="E34" s="44"/>
      <c r="F34" s="44"/>
      <c r="G34" s="44"/>
      <c r="H34" s="46">
        <v>8825509.6899999995</v>
      </c>
      <c r="I34" s="46"/>
      <c r="J34" s="46">
        <v>572692.32999999996</v>
      </c>
      <c r="K34" s="46">
        <v>20459752.16</v>
      </c>
      <c r="L34" s="41"/>
      <c r="M34" s="41"/>
    </row>
    <row r="35" spans="1:13" x14ac:dyDescent="0.2">
      <c r="A35" s="2" t="s">
        <v>43</v>
      </c>
      <c r="B35" s="44">
        <v>11955262.34</v>
      </c>
      <c r="C35" s="44">
        <v>2980209.57</v>
      </c>
      <c r="D35" s="44">
        <v>751275.75</v>
      </c>
      <c r="E35" s="44"/>
      <c r="F35" s="44"/>
      <c r="G35" s="44"/>
      <c r="H35" s="46">
        <v>11986870.9</v>
      </c>
      <c r="I35" s="46"/>
      <c r="J35" s="46">
        <v>639303.98</v>
      </c>
      <c r="K35" s="46">
        <v>28312922.539999999</v>
      </c>
      <c r="L35" s="41"/>
      <c r="M35" s="41"/>
    </row>
    <row r="36" spans="1:13" x14ac:dyDescent="0.2">
      <c r="A36" s="2" t="s">
        <v>44</v>
      </c>
      <c r="B36" s="44">
        <v>7091578.9000000004</v>
      </c>
      <c r="C36" s="44">
        <v>1767789.84</v>
      </c>
      <c r="D36" s="44">
        <v>445639.01</v>
      </c>
      <c r="E36" s="44"/>
      <c r="F36" s="44"/>
      <c r="G36" s="44"/>
      <c r="H36" s="46">
        <v>7942597.7199999997</v>
      </c>
      <c r="I36" s="46"/>
      <c r="J36" s="46">
        <v>364287.98</v>
      </c>
      <c r="K36" s="46">
        <v>17611893.449999999</v>
      </c>
      <c r="L36" s="41"/>
      <c r="M36" s="41"/>
    </row>
    <row r="37" spans="1:13" x14ac:dyDescent="0.2">
      <c r="A37" s="2" t="s">
        <v>45</v>
      </c>
      <c r="B37" s="44">
        <v>45448613.159999996</v>
      </c>
      <c r="C37" s="44">
        <v>11329437.02</v>
      </c>
      <c r="D37" s="44">
        <v>2856017.72</v>
      </c>
      <c r="E37" s="44"/>
      <c r="F37" s="44"/>
      <c r="G37" s="44"/>
      <c r="H37" s="45">
        <v>36733160.68</v>
      </c>
      <c r="I37" s="45"/>
      <c r="J37" s="45">
        <v>1901700.75</v>
      </c>
      <c r="K37" s="46">
        <v>98268929.329999998</v>
      </c>
      <c r="L37" s="41"/>
      <c r="M37" s="41"/>
    </row>
    <row r="38" spans="1:13" x14ac:dyDescent="0.2">
      <c r="A38" s="2" t="s">
        <v>46</v>
      </c>
      <c r="B38" s="44">
        <v>14846834.529999999</v>
      </c>
      <c r="C38" s="44">
        <v>3701021.11</v>
      </c>
      <c r="D38" s="44">
        <v>932983.86</v>
      </c>
      <c r="E38" s="44"/>
      <c r="F38" s="44"/>
      <c r="G38" s="44"/>
      <c r="H38" s="45">
        <v>12082279.029999999</v>
      </c>
      <c r="I38" s="45"/>
      <c r="J38" s="45">
        <v>725748.94</v>
      </c>
      <c r="K38" s="46">
        <v>32288867.469999999</v>
      </c>
      <c r="L38" s="41"/>
      <c r="M38" s="41"/>
    </row>
    <row r="39" spans="1:13" x14ac:dyDescent="0.2">
      <c r="A39" s="2" t="s">
        <v>47</v>
      </c>
      <c r="B39" s="44">
        <v>9146933.5299999993</v>
      </c>
      <c r="C39" s="44">
        <v>2280148.9500000002</v>
      </c>
      <c r="D39" s="44">
        <v>574798.71</v>
      </c>
      <c r="E39" s="44"/>
      <c r="F39" s="44"/>
      <c r="G39" s="47"/>
      <c r="H39" s="45">
        <v>8621284.7300000004</v>
      </c>
      <c r="I39" s="45">
        <v>3070794.83</v>
      </c>
      <c r="J39" s="45">
        <v>396887.05</v>
      </c>
      <c r="K39" s="46">
        <v>24090847.800000001</v>
      </c>
      <c r="L39" s="41"/>
      <c r="M39" s="41"/>
    </row>
    <row r="40" spans="1:13" x14ac:dyDescent="0.2">
      <c r="A40" s="2" t="s">
        <v>48</v>
      </c>
      <c r="B40" s="44">
        <v>6458172.4800000004</v>
      </c>
      <c r="C40" s="44">
        <v>1609894.19</v>
      </c>
      <c r="D40" s="44">
        <v>405835.38</v>
      </c>
      <c r="E40" s="44"/>
      <c r="F40" s="44"/>
      <c r="G40" s="48"/>
      <c r="H40" s="45">
        <v>7497015.9800000004</v>
      </c>
      <c r="I40" s="45"/>
      <c r="J40" s="45">
        <v>452985.72</v>
      </c>
      <c r="K40" s="46">
        <v>16423903.75</v>
      </c>
      <c r="L40" s="41"/>
      <c r="M40" s="41"/>
    </row>
    <row r="41" spans="1:13" x14ac:dyDescent="0.2">
      <c r="A41" s="2" t="s">
        <v>49</v>
      </c>
      <c r="B41" s="44">
        <v>8342499.8200000003</v>
      </c>
      <c r="C41" s="44">
        <v>2079619.59</v>
      </c>
      <c r="D41" s="44">
        <v>524247.62</v>
      </c>
      <c r="E41" s="44"/>
      <c r="F41" s="44"/>
      <c r="G41" s="44"/>
      <c r="H41" s="45">
        <v>8330418.8700000001</v>
      </c>
      <c r="I41" s="45">
        <v>1797531.7</v>
      </c>
      <c r="J41" s="45">
        <v>268964.40999999997</v>
      </c>
      <c r="K41" s="46">
        <v>21343282.010000002</v>
      </c>
      <c r="L41" s="41"/>
      <c r="M41" s="41"/>
    </row>
    <row r="42" spans="1:13" x14ac:dyDescent="0.2">
      <c r="A42" s="2" t="s">
        <v>50</v>
      </c>
      <c r="B42" s="44">
        <v>11884883.85</v>
      </c>
      <c r="C42" s="44">
        <v>2962665.61</v>
      </c>
      <c r="D42" s="44">
        <v>746853.13</v>
      </c>
      <c r="E42" s="44"/>
      <c r="F42" s="44"/>
      <c r="G42" s="44"/>
      <c r="H42" s="45">
        <v>10180820.83</v>
      </c>
      <c r="I42" s="45"/>
      <c r="J42" s="45">
        <v>1240178.1599999999</v>
      </c>
      <c r="K42" s="46">
        <v>27015401.579999998</v>
      </c>
      <c r="L42" s="41"/>
      <c r="M42" s="41"/>
    </row>
    <row r="43" spans="1:13" x14ac:dyDescent="0.2">
      <c r="A43" s="2" t="s">
        <v>51</v>
      </c>
      <c r="B43" s="44">
        <v>6664010.6500000004</v>
      </c>
      <c r="C43" s="44">
        <v>1661205.56</v>
      </c>
      <c r="D43" s="44">
        <v>418770.37</v>
      </c>
      <c r="E43" s="44"/>
      <c r="F43" s="44"/>
      <c r="G43" s="44"/>
      <c r="H43" s="45">
        <v>7061748.6200000001</v>
      </c>
      <c r="I43" s="45"/>
      <c r="J43" s="45">
        <v>581924.31999999995</v>
      </c>
      <c r="K43" s="46">
        <v>16387659.52</v>
      </c>
      <c r="L43" s="41"/>
      <c r="M43" s="41"/>
    </row>
    <row r="44" spans="1:13" x14ac:dyDescent="0.2">
      <c r="A44" s="2" t="s">
        <v>52</v>
      </c>
      <c r="B44" s="44">
        <v>96774208.670000002</v>
      </c>
      <c r="C44" s="44">
        <v>24123889.07</v>
      </c>
      <c r="D44" s="44">
        <v>6081348.5</v>
      </c>
      <c r="E44" s="44"/>
      <c r="F44" s="44"/>
      <c r="G44" s="44"/>
      <c r="H44" s="45">
        <v>45963510.270000003</v>
      </c>
      <c r="I44" s="45"/>
      <c r="J44" s="45">
        <v>4518637.46</v>
      </c>
      <c r="K44" s="46">
        <v>177461593.97</v>
      </c>
      <c r="L44" s="41"/>
      <c r="M44" s="41"/>
    </row>
    <row r="45" spans="1:13" x14ac:dyDescent="0.2">
      <c r="A45" s="2" t="s">
        <v>53</v>
      </c>
      <c r="B45" s="44">
        <v>15306943.380000001</v>
      </c>
      <c r="C45" s="44">
        <v>3815717.11</v>
      </c>
      <c r="D45" s="44">
        <v>961897.37</v>
      </c>
      <c r="E45" s="44"/>
      <c r="F45" s="44"/>
      <c r="G45" s="44"/>
      <c r="H45" s="45">
        <v>6526947.3899999997</v>
      </c>
      <c r="I45" s="45">
        <v>15372471.26</v>
      </c>
      <c r="J45" s="45">
        <v>956416.07</v>
      </c>
      <c r="K45" s="46">
        <v>42940392.579999998</v>
      </c>
      <c r="L45" s="41"/>
      <c r="M45" s="41"/>
    </row>
    <row r="46" spans="1:13" x14ac:dyDescent="0.2">
      <c r="A46" s="2" t="s">
        <v>54</v>
      </c>
      <c r="B46" s="44">
        <v>40661362.259999998</v>
      </c>
      <c r="C46" s="44">
        <v>10136070.41</v>
      </c>
      <c r="D46" s="44">
        <v>2555184.0499999998</v>
      </c>
      <c r="E46" s="44"/>
      <c r="F46" s="44"/>
      <c r="G46" s="44"/>
      <c r="H46" s="45">
        <v>36100372.719999999</v>
      </c>
      <c r="I46" s="45"/>
      <c r="J46" s="45">
        <v>1946270.48</v>
      </c>
      <c r="K46" s="46">
        <v>91399259.920000002</v>
      </c>
      <c r="L46" s="41"/>
      <c r="M46" s="41"/>
    </row>
    <row r="47" spans="1:13" x14ac:dyDescent="0.2">
      <c r="A47" s="2" t="s">
        <v>55</v>
      </c>
      <c r="B47" s="44">
        <v>9355041.9700000007</v>
      </c>
      <c r="C47" s="44">
        <v>2332026.25</v>
      </c>
      <c r="D47" s="44">
        <v>587876.37</v>
      </c>
      <c r="E47" s="44"/>
      <c r="F47" s="44"/>
      <c r="G47" s="44"/>
      <c r="H47" s="45">
        <v>8301022.8499999996</v>
      </c>
      <c r="I47" s="45">
        <v>3603897.84</v>
      </c>
      <c r="J47" s="45">
        <v>450423.73</v>
      </c>
      <c r="K47" s="46">
        <v>24630289.010000002</v>
      </c>
      <c r="L47" s="41"/>
      <c r="M47" s="41"/>
    </row>
    <row r="48" spans="1:13" x14ac:dyDescent="0.2">
      <c r="A48" s="2" t="s">
        <v>56</v>
      </c>
      <c r="B48" s="44">
        <v>7288335.9699999997</v>
      </c>
      <c r="C48" s="44">
        <v>1816837.47</v>
      </c>
      <c r="D48" s="44">
        <v>458003.34</v>
      </c>
      <c r="E48" s="44"/>
      <c r="F48" s="44"/>
      <c r="G48" s="44"/>
      <c r="H48" s="45">
        <v>7919390.3399999999</v>
      </c>
      <c r="I48" s="45">
        <v>1484185.29</v>
      </c>
      <c r="J48" s="45">
        <v>237469.65</v>
      </c>
      <c r="K48" s="46">
        <v>19204222.059999999</v>
      </c>
      <c r="L48" s="41"/>
      <c r="M48" s="41"/>
    </row>
    <row r="49" spans="1:13" x14ac:dyDescent="0.2">
      <c r="A49" s="2" t="s">
        <v>57</v>
      </c>
      <c r="B49" s="44">
        <v>8501418.9900000002</v>
      </c>
      <c r="C49" s="44">
        <v>2119234.98</v>
      </c>
      <c r="D49" s="44">
        <v>534234.19999999995</v>
      </c>
      <c r="E49" s="44"/>
      <c r="F49" s="44"/>
      <c r="G49" s="44"/>
      <c r="H49" s="45">
        <v>7545493.6200000001</v>
      </c>
      <c r="I49" s="45">
        <v>1923974.57</v>
      </c>
      <c r="J49" s="45">
        <v>281641.83</v>
      </c>
      <c r="K49" s="46">
        <v>20905998.190000001</v>
      </c>
      <c r="L49" s="41"/>
      <c r="M49" s="41"/>
    </row>
    <row r="50" spans="1:13" x14ac:dyDescent="0.2">
      <c r="A50" s="2" t="s">
        <v>58</v>
      </c>
      <c r="B50" s="44">
        <v>21372358.469999999</v>
      </c>
      <c r="C50" s="44">
        <v>5327704.6900000004</v>
      </c>
      <c r="D50" s="44">
        <v>1343051.64</v>
      </c>
      <c r="E50" s="44"/>
      <c r="F50" s="44"/>
      <c r="G50" s="44"/>
      <c r="H50" s="45">
        <v>20628784.41</v>
      </c>
      <c r="I50" s="45">
        <v>16275792.369999999</v>
      </c>
      <c r="J50" s="45">
        <v>988308.39</v>
      </c>
      <c r="K50" s="46">
        <v>65935999.969999999</v>
      </c>
      <c r="L50" s="41"/>
      <c r="M50" s="41"/>
    </row>
    <row r="51" spans="1:13" x14ac:dyDescent="0.2">
      <c r="A51" s="2" t="s">
        <v>59</v>
      </c>
      <c r="B51" s="44">
        <v>7523687.7000000002</v>
      </c>
      <c r="C51" s="44">
        <v>1875505.98</v>
      </c>
      <c r="D51" s="44">
        <v>472792.98</v>
      </c>
      <c r="E51" s="44"/>
      <c r="F51" s="44"/>
      <c r="G51" s="44"/>
      <c r="H51" s="45">
        <v>7266489.3099999996</v>
      </c>
      <c r="I51" s="45"/>
      <c r="J51" s="45">
        <v>231506.4</v>
      </c>
      <c r="K51" s="46">
        <v>17369982.370000001</v>
      </c>
      <c r="L51" s="41"/>
      <c r="M51" s="41"/>
    </row>
    <row r="52" spans="1:13" x14ac:dyDescent="0.2">
      <c r="A52" s="2" t="s">
        <v>60</v>
      </c>
      <c r="B52" s="44">
        <v>129620531.42</v>
      </c>
      <c r="C52" s="44">
        <v>32311825.27</v>
      </c>
      <c r="D52" s="44">
        <v>8145430.8399999999</v>
      </c>
      <c r="E52" s="44"/>
      <c r="F52" s="44"/>
      <c r="G52" s="44"/>
      <c r="H52" s="45">
        <v>80306826.269999996</v>
      </c>
      <c r="I52" s="45"/>
      <c r="J52" s="45">
        <v>4682251.22</v>
      </c>
      <c r="K52" s="46">
        <v>255066865.02000001</v>
      </c>
      <c r="L52" s="41"/>
      <c r="M52" s="41"/>
    </row>
    <row r="53" spans="1:13" ht="13.5" thickBot="1" x14ac:dyDescent="0.25">
      <c r="A53" s="4" t="s">
        <v>61</v>
      </c>
      <c r="B53" s="44">
        <v>13974292.6</v>
      </c>
      <c r="C53" s="44">
        <v>3483513.73</v>
      </c>
      <c r="D53" s="44">
        <v>878152.81</v>
      </c>
      <c r="E53" s="44"/>
      <c r="F53" s="44"/>
      <c r="G53" s="44"/>
      <c r="H53" s="45">
        <v>15205476.99</v>
      </c>
      <c r="I53" s="45"/>
      <c r="J53" s="45">
        <v>845234.69</v>
      </c>
      <c r="K53" s="46">
        <v>34386670.82</v>
      </c>
      <c r="L53" s="41"/>
      <c r="M53" s="41"/>
    </row>
    <row r="54" spans="1:13" s="50" customFormat="1" ht="13.5" thickBot="1" x14ac:dyDescent="0.25">
      <c r="A54" s="5" t="s">
        <v>13</v>
      </c>
      <c r="B54" s="49">
        <v>756757965.86000001</v>
      </c>
      <c r="C54" s="49">
        <v>188644737.81999999</v>
      </c>
      <c r="D54" s="49">
        <v>47555118.049999997</v>
      </c>
      <c r="E54" s="49">
        <v>0</v>
      </c>
      <c r="F54" s="49">
        <v>0</v>
      </c>
      <c r="G54" s="49">
        <v>0</v>
      </c>
      <c r="H54" s="49">
        <v>515719610.31</v>
      </c>
      <c r="I54" s="49">
        <v>276076133.35000002</v>
      </c>
      <c r="J54" s="49">
        <v>44172181.329999998</v>
      </c>
      <c r="K54" s="49">
        <v>1828925746.72</v>
      </c>
      <c r="L54" s="41"/>
      <c r="M54" s="41"/>
    </row>
    <row r="55" spans="1:13" x14ac:dyDescent="0.2">
      <c r="F55" s="41"/>
      <c r="G55" s="41"/>
      <c r="H55" s="41"/>
      <c r="I55" s="41"/>
      <c r="J55" s="41"/>
    </row>
    <row r="56" spans="1:13" x14ac:dyDescent="0.2">
      <c r="F56" s="41"/>
      <c r="G56" s="41"/>
      <c r="H56" s="41"/>
      <c r="I56" s="41"/>
      <c r="J56" s="41"/>
      <c r="K56" s="41"/>
    </row>
    <row r="57" spans="1:13" x14ac:dyDescent="0.2">
      <c r="F57" s="41"/>
      <c r="G57" s="41"/>
      <c r="H57" s="41"/>
      <c r="I57" s="41"/>
      <c r="J57" s="41"/>
    </row>
    <row r="58" spans="1:13" x14ac:dyDescent="0.2">
      <c r="F58" s="41"/>
      <c r="G58" s="41"/>
      <c r="H58" s="41"/>
      <c r="I58" s="41"/>
      <c r="J58" s="41"/>
    </row>
    <row r="59" spans="1:13" x14ac:dyDescent="0.2">
      <c r="F59" s="41"/>
      <c r="G59" s="41"/>
      <c r="H59" s="41"/>
      <c r="I59" s="41"/>
      <c r="J59" s="41"/>
    </row>
    <row r="60" spans="1:13" x14ac:dyDescent="0.2">
      <c r="G60" s="41"/>
      <c r="H60" s="41"/>
      <c r="I60" s="41"/>
      <c r="J60" s="41"/>
    </row>
    <row r="61" spans="1:13" x14ac:dyDescent="0.2">
      <c r="G61" s="41"/>
      <c r="H61" s="41"/>
      <c r="I61" s="41"/>
      <c r="J61" s="41"/>
    </row>
    <row r="62" spans="1:13" x14ac:dyDescent="0.2">
      <c r="G62" s="41"/>
      <c r="H62" s="41"/>
      <c r="I62" s="41"/>
      <c r="J62" s="41"/>
    </row>
    <row r="63" spans="1:13" x14ac:dyDescent="0.2">
      <c r="G63" s="41"/>
      <c r="H63" s="41"/>
      <c r="I63" s="41"/>
      <c r="J63" s="41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20E83-B466-4F4E-8195-15104B0FD453}">
  <dimension ref="A1:L63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100" customWidth="1"/>
    <col min="5" max="5" width="17.7109375" style="100" customWidth="1"/>
    <col min="6" max="6" width="16.140625" style="96" customWidth="1"/>
    <col min="7" max="7" width="14.140625" style="96" customWidth="1"/>
    <col min="8" max="8" width="14.28515625" style="96" customWidth="1"/>
    <col min="9" max="10" width="17.140625" style="96" customWidth="1"/>
    <col min="11" max="11" width="16.85546875" style="96" customWidth="1"/>
    <col min="12" max="251" width="11.42578125" style="96"/>
    <col min="252" max="252" width="44.7109375" style="96" customWidth="1"/>
    <col min="253" max="255" width="17.140625" style="96" customWidth="1"/>
    <col min="256" max="256" width="17.7109375" style="96" customWidth="1"/>
    <col min="257" max="257" width="16.140625" style="96" customWidth="1"/>
    <col min="258" max="258" width="14.140625" style="96" customWidth="1"/>
    <col min="259" max="259" width="14.28515625" style="96" customWidth="1"/>
    <col min="260" max="261" width="17.140625" style="96" customWidth="1"/>
    <col min="262" max="262" width="16.85546875" style="96" customWidth="1"/>
    <col min="263" max="263" width="15.28515625" style="96" bestFit="1" customWidth="1"/>
    <col min="264" max="264" width="15.140625" style="96" customWidth="1"/>
    <col min="265" max="265" width="15.85546875" style="96" customWidth="1"/>
    <col min="266" max="266" width="15.5703125" style="96" customWidth="1"/>
    <col min="267" max="267" width="11.28515625" style="96" bestFit="1" customWidth="1"/>
    <col min="268" max="507" width="11.42578125" style="96"/>
    <col min="508" max="508" width="44.7109375" style="96" customWidth="1"/>
    <col min="509" max="511" width="17.140625" style="96" customWidth="1"/>
    <col min="512" max="512" width="17.7109375" style="96" customWidth="1"/>
    <col min="513" max="513" width="16.140625" style="96" customWidth="1"/>
    <col min="514" max="514" width="14.140625" style="96" customWidth="1"/>
    <col min="515" max="515" width="14.28515625" style="96" customWidth="1"/>
    <col min="516" max="517" width="17.140625" style="96" customWidth="1"/>
    <col min="518" max="518" width="16.85546875" style="96" customWidth="1"/>
    <col min="519" max="519" width="15.28515625" style="96" bestFit="1" customWidth="1"/>
    <col min="520" max="520" width="15.140625" style="96" customWidth="1"/>
    <col min="521" max="521" width="15.85546875" style="96" customWidth="1"/>
    <col min="522" max="522" width="15.5703125" style="96" customWidth="1"/>
    <col min="523" max="523" width="11.28515625" style="96" bestFit="1" customWidth="1"/>
    <col min="524" max="763" width="11.42578125" style="96"/>
    <col min="764" max="764" width="44.7109375" style="96" customWidth="1"/>
    <col min="765" max="767" width="17.140625" style="96" customWidth="1"/>
    <col min="768" max="768" width="17.7109375" style="96" customWidth="1"/>
    <col min="769" max="769" width="16.140625" style="96" customWidth="1"/>
    <col min="770" max="770" width="14.140625" style="96" customWidth="1"/>
    <col min="771" max="771" width="14.28515625" style="96" customWidth="1"/>
    <col min="772" max="773" width="17.140625" style="96" customWidth="1"/>
    <col min="774" max="774" width="16.85546875" style="96" customWidth="1"/>
    <col min="775" max="775" width="15.28515625" style="96" bestFit="1" customWidth="1"/>
    <col min="776" max="776" width="15.140625" style="96" customWidth="1"/>
    <col min="777" max="777" width="15.85546875" style="96" customWidth="1"/>
    <col min="778" max="778" width="15.5703125" style="96" customWidth="1"/>
    <col min="779" max="779" width="11.28515625" style="96" bestFit="1" customWidth="1"/>
    <col min="780" max="1019" width="11.42578125" style="96"/>
    <col min="1020" max="1020" width="44.7109375" style="96" customWidth="1"/>
    <col min="1021" max="1023" width="17.140625" style="96" customWidth="1"/>
    <col min="1024" max="1024" width="17.7109375" style="96" customWidth="1"/>
    <col min="1025" max="1025" width="16.140625" style="96" customWidth="1"/>
    <col min="1026" max="1026" width="14.140625" style="96" customWidth="1"/>
    <col min="1027" max="1027" width="14.28515625" style="96" customWidth="1"/>
    <col min="1028" max="1029" width="17.140625" style="96" customWidth="1"/>
    <col min="1030" max="1030" width="16.85546875" style="96" customWidth="1"/>
    <col min="1031" max="1031" width="15.28515625" style="96" bestFit="1" customWidth="1"/>
    <col min="1032" max="1032" width="15.140625" style="96" customWidth="1"/>
    <col min="1033" max="1033" width="15.85546875" style="96" customWidth="1"/>
    <col min="1034" max="1034" width="15.5703125" style="96" customWidth="1"/>
    <col min="1035" max="1035" width="11.28515625" style="96" bestFit="1" customWidth="1"/>
    <col min="1036" max="1275" width="11.42578125" style="96"/>
    <col min="1276" max="1276" width="44.7109375" style="96" customWidth="1"/>
    <col min="1277" max="1279" width="17.140625" style="96" customWidth="1"/>
    <col min="1280" max="1280" width="17.7109375" style="96" customWidth="1"/>
    <col min="1281" max="1281" width="16.140625" style="96" customWidth="1"/>
    <col min="1282" max="1282" width="14.140625" style="96" customWidth="1"/>
    <col min="1283" max="1283" width="14.28515625" style="96" customWidth="1"/>
    <col min="1284" max="1285" width="17.140625" style="96" customWidth="1"/>
    <col min="1286" max="1286" width="16.85546875" style="96" customWidth="1"/>
    <col min="1287" max="1287" width="15.28515625" style="96" bestFit="1" customWidth="1"/>
    <col min="1288" max="1288" width="15.140625" style="96" customWidth="1"/>
    <col min="1289" max="1289" width="15.85546875" style="96" customWidth="1"/>
    <col min="1290" max="1290" width="15.5703125" style="96" customWidth="1"/>
    <col min="1291" max="1291" width="11.28515625" style="96" bestFit="1" customWidth="1"/>
    <col min="1292" max="1531" width="11.42578125" style="96"/>
    <col min="1532" max="1532" width="44.7109375" style="96" customWidth="1"/>
    <col min="1533" max="1535" width="17.140625" style="96" customWidth="1"/>
    <col min="1536" max="1536" width="17.7109375" style="96" customWidth="1"/>
    <col min="1537" max="1537" width="16.140625" style="96" customWidth="1"/>
    <col min="1538" max="1538" width="14.140625" style="96" customWidth="1"/>
    <col min="1539" max="1539" width="14.28515625" style="96" customWidth="1"/>
    <col min="1540" max="1541" width="17.140625" style="96" customWidth="1"/>
    <col min="1542" max="1542" width="16.85546875" style="96" customWidth="1"/>
    <col min="1543" max="1543" width="15.28515625" style="96" bestFit="1" customWidth="1"/>
    <col min="1544" max="1544" width="15.140625" style="96" customWidth="1"/>
    <col min="1545" max="1545" width="15.85546875" style="96" customWidth="1"/>
    <col min="1546" max="1546" width="15.5703125" style="96" customWidth="1"/>
    <col min="1547" max="1547" width="11.28515625" style="96" bestFit="1" customWidth="1"/>
    <col min="1548" max="1787" width="11.42578125" style="96"/>
    <col min="1788" max="1788" width="44.7109375" style="96" customWidth="1"/>
    <col min="1789" max="1791" width="17.140625" style="96" customWidth="1"/>
    <col min="1792" max="1792" width="17.7109375" style="96" customWidth="1"/>
    <col min="1793" max="1793" width="16.140625" style="96" customWidth="1"/>
    <col min="1794" max="1794" width="14.140625" style="96" customWidth="1"/>
    <col min="1795" max="1795" width="14.28515625" style="96" customWidth="1"/>
    <col min="1796" max="1797" width="17.140625" style="96" customWidth="1"/>
    <col min="1798" max="1798" width="16.85546875" style="96" customWidth="1"/>
    <col min="1799" max="1799" width="15.28515625" style="96" bestFit="1" customWidth="1"/>
    <col min="1800" max="1800" width="15.140625" style="96" customWidth="1"/>
    <col min="1801" max="1801" width="15.85546875" style="96" customWidth="1"/>
    <col min="1802" max="1802" width="15.5703125" style="96" customWidth="1"/>
    <col min="1803" max="1803" width="11.28515625" style="96" bestFit="1" customWidth="1"/>
    <col min="1804" max="2043" width="11.42578125" style="96"/>
    <col min="2044" max="2044" width="44.7109375" style="96" customWidth="1"/>
    <col min="2045" max="2047" width="17.140625" style="96" customWidth="1"/>
    <col min="2048" max="2048" width="17.7109375" style="96" customWidth="1"/>
    <col min="2049" max="2049" width="16.140625" style="96" customWidth="1"/>
    <col min="2050" max="2050" width="14.140625" style="96" customWidth="1"/>
    <col min="2051" max="2051" width="14.28515625" style="96" customWidth="1"/>
    <col min="2052" max="2053" width="17.140625" style="96" customWidth="1"/>
    <col min="2054" max="2054" width="16.85546875" style="96" customWidth="1"/>
    <col min="2055" max="2055" width="15.28515625" style="96" bestFit="1" customWidth="1"/>
    <col min="2056" max="2056" width="15.140625" style="96" customWidth="1"/>
    <col min="2057" max="2057" width="15.85546875" style="96" customWidth="1"/>
    <col min="2058" max="2058" width="15.5703125" style="96" customWidth="1"/>
    <col min="2059" max="2059" width="11.28515625" style="96" bestFit="1" customWidth="1"/>
    <col min="2060" max="2299" width="11.42578125" style="96"/>
    <col min="2300" max="2300" width="44.7109375" style="96" customWidth="1"/>
    <col min="2301" max="2303" width="17.140625" style="96" customWidth="1"/>
    <col min="2304" max="2304" width="17.7109375" style="96" customWidth="1"/>
    <col min="2305" max="2305" width="16.140625" style="96" customWidth="1"/>
    <col min="2306" max="2306" width="14.140625" style="96" customWidth="1"/>
    <col min="2307" max="2307" width="14.28515625" style="96" customWidth="1"/>
    <col min="2308" max="2309" width="17.140625" style="96" customWidth="1"/>
    <col min="2310" max="2310" width="16.85546875" style="96" customWidth="1"/>
    <col min="2311" max="2311" width="15.28515625" style="96" bestFit="1" customWidth="1"/>
    <col min="2312" max="2312" width="15.140625" style="96" customWidth="1"/>
    <col min="2313" max="2313" width="15.85546875" style="96" customWidth="1"/>
    <col min="2314" max="2314" width="15.5703125" style="96" customWidth="1"/>
    <col min="2315" max="2315" width="11.28515625" style="96" bestFit="1" customWidth="1"/>
    <col min="2316" max="2555" width="11.42578125" style="96"/>
    <col min="2556" max="2556" width="44.7109375" style="96" customWidth="1"/>
    <col min="2557" max="2559" width="17.140625" style="96" customWidth="1"/>
    <col min="2560" max="2560" width="17.7109375" style="96" customWidth="1"/>
    <col min="2561" max="2561" width="16.140625" style="96" customWidth="1"/>
    <col min="2562" max="2562" width="14.140625" style="96" customWidth="1"/>
    <col min="2563" max="2563" width="14.28515625" style="96" customWidth="1"/>
    <col min="2564" max="2565" width="17.140625" style="96" customWidth="1"/>
    <col min="2566" max="2566" width="16.85546875" style="96" customWidth="1"/>
    <col min="2567" max="2567" width="15.28515625" style="96" bestFit="1" customWidth="1"/>
    <col min="2568" max="2568" width="15.140625" style="96" customWidth="1"/>
    <col min="2569" max="2569" width="15.85546875" style="96" customWidth="1"/>
    <col min="2570" max="2570" width="15.5703125" style="96" customWidth="1"/>
    <col min="2571" max="2571" width="11.28515625" style="96" bestFit="1" customWidth="1"/>
    <col min="2572" max="2811" width="11.42578125" style="96"/>
    <col min="2812" max="2812" width="44.7109375" style="96" customWidth="1"/>
    <col min="2813" max="2815" width="17.140625" style="96" customWidth="1"/>
    <col min="2816" max="2816" width="17.7109375" style="96" customWidth="1"/>
    <col min="2817" max="2817" width="16.140625" style="96" customWidth="1"/>
    <col min="2818" max="2818" width="14.140625" style="96" customWidth="1"/>
    <col min="2819" max="2819" width="14.28515625" style="96" customWidth="1"/>
    <col min="2820" max="2821" width="17.140625" style="96" customWidth="1"/>
    <col min="2822" max="2822" width="16.85546875" style="96" customWidth="1"/>
    <col min="2823" max="2823" width="15.28515625" style="96" bestFit="1" customWidth="1"/>
    <col min="2824" max="2824" width="15.140625" style="96" customWidth="1"/>
    <col min="2825" max="2825" width="15.85546875" style="96" customWidth="1"/>
    <col min="2826" max="2826" width="15.5703125" style="96" customWidth="1"/>
    <col min="2827" max="2827" width="11.28515625" style="96" bestFit="1" customWidth="1"/>
    <col min="2828" max="3067" width="11.42578125" style="96"/>
    <col min="3068" max="3068" width="44.7109375" style="96" customWidth="1"/>
    <col min="3069" max="3071" width="17.140625" style="96" customWidth="1"/>
    <col min="3072" max="3072" width="17.7109375" style="96" customWidth="1"/>
    <col min="3073" max="3073" width="16.140625" style="96" customWidth="1"/>
    <col min="3074" max="3074" width="14.140625" style="96" customWidth="1"/>
    <col min="3075" max="3075" width="14.28515625" style="96" customWidth="1"/>
    <col min="3076" max="3077" width="17.140625" style="96" customWidth="1"/>
    <col min="3078" max="3078" width="16.85546875" style="96" customWidth="1"/>
    <col min="3079" max="3079" width="15.28515625" style="96" bestFit="1" customWidth="1"/>
    <col min="3080" max="3080" width="15.140625" style="96" customWidth="1"/>
    <col min="3081" max="3081" width="15.85546875" style="96" customWidth="1"/>
    <col min="3082" max="3082" width="15.5703125" style="96" customWidth="1"/>
    <col min="3083" max="3083" width="11.28515625" style="96" bestFit="1" customWidth="1"/>
    <col min="3084" max="3323" width="11.42578125" style="96"/>
    <col min="3324" max="3324" width="44.7109375" style="96" customWidth="1"/>
    <col min="3325" max="3327" width="17.140625" style="96" customWidth="1"/>
    <col min="3328" max="3328" width="17.7109375" style="96" customWidth="1"/>
    <col min="3329" max="3329" width="16.140625" style="96" customWidth="1"/>
    <col min="3330" max="3330" width="14.140625" style="96" customWidth="1"/>
    <col min="3331" max="3331" width="14.28515625" style="96" customWidth="1"/>
    <col min="3332" max="3333" width="17.140625" style="96" customWidth="1"/>
    <col min="3334" max="3334" width="16.85546875" style="96" customWidth="1"/>
    <col min="3335" max="3335" width="15.28515625" style="96" bestFit="1" customWidth="1"/>
    <col min="3336" max="3336" width="15.140625" style="96" customWidth="1"/>
    <col min="3337" max="3337" width="15.85546875" style="96" customWidth="1"/>
    <col min="3338" max="3338" width="15.5703125" style="96" customWidth="1"/>
    <col min="3339" max="3339" width="11.28515625" style="96" bestFit="1" customWidth="1"/>
    <col min="3340" max="3579" width="11.42578125" style="96"/>
    <col min="3580" max="3580" width="44.7109375" style="96" customWidth="1"/>
    <col min="3581" max="3583" width="17.140625" style="96" customWidth="1"/>
    <col min="3584" max="3584" width="17.7109375" style="96" customWidth="1"/>
    <col min="3585" max="3585" width="16.140625" style="96" customWidth="1"/>
    <col min="3586" max="3586" width="14.140625" style="96" customWidth="1"/>
    <col min="3587" max="3587" width="14.28515625" style="96" customWidth="1"/>
    <col min="3588" max="3589" width="17.140625" style="96" customWidth="1"/>
    <col min="3590" max="3590" width="16.85546875" style="96" customWidth="1"/>
    <col min="3591" max="3591" width="15.28515625" style="96" bestFit="1" customWidth="1"/>
    <col min="3592" max="3592" width="15.140625" style="96" customWidth="1"/>
    <col min="3593" max="3593" width="15.85546875" style="96" customWidth="1"/>
    <col min="3594" max="3594" width="15.5703125" style="96" customWidth="1"/>
    <col min="3595" max="3595" width="11.28515625" style="96" bestFit="1" customWidth="1"/>
    <col min="3596" max="3835" width="11.42578125" style="96"/>
    <col min="3836" max="3836" width="44.7109375" style="96" customWidth="1"/>
    <col min="3837" max="3839" width="17.140625" style="96" customWidth="1"/>
    <col min="3840" max="3840" width="17.7109375" style="96" customWidth="1"/>
    <col min="3841" max="3841" width="16.140625" style="96" customWidth="1"/>
    <col min="3842" max="3842" width="14.140625" style="96" customWidth="1"/>
    <col min="3843" max="3843" width="14.28515625" style="96" customWidth="1"/>
    <col min="3844" max="3845" width="17.140625" style="96" customWidth="1"/>
    <col min="3846" max="3846" width="16.85546875" style="96" customWidth="1"/>
    <col min="3847" max="3847" width="15.28515625" style="96" bestFit="1" customWidth="1"/>
    <col min="3848" max="3848" width="15.140625" style="96" customWidth="1"/>
    <col min="3849" max="3849" width="15.85546875" style="96" customWidth="1"/>
    <col min="3850" max="3850" width="15.5703125" style="96" customWidth="1"/>
    <col min="3851" max="3851" width="11.28515625" style="96" bestFit="1" customWidth="1"/>
    <col min="3852" max="4091" width="11.42578125" style="96"/>
    <col min="4092" max="4092" width="44.7109375" style="96" customWidth="1"/>
    <col min="4093" max="4095" width="17.140625" style="96" customWidth="1"/>
    <col min="4096" max="4096" width="17.7109375" style="96" customWidth="1"/>
    <col min="4097" max="4097" width="16.140625" style="96" customWidth="1"/>
    <col min="4098" max="4098" width="14.140625" style="96" customWidth="1"/>
    <col min="4099" max="4099" width="14.28515625" style="96" customWidth="1"/>
    <col min="4100" max="4101" width="17.140625" style="96" customWidth="1"/>
    <col min="4102" max="4102" width="16.85546875" style="96" customWidth="1"/>
    <col min="4103" max="4103" width="15.28515625" style="96" bestFit="1" customWidth="1"/>
    <col min="4104" max="4104" width="15.140625" style="96" customWidth="1"/>
    <col min="4105" max="4105" width="15.85546875" style="96" customWidth="1"/>
    <col min="4106" max="4106" width="15.5703125" style="96" customWidth="1"/>
    <col min="4107" max="4107" width="11.28515625" style="96" bestFit="1" customWidth="1"/>
    <col min="4108" max="4347" width="11.42578125" style="96"/>
    <col min="4348" max="4348" width="44.7109375" style="96" customWidth="1"/>
    <col min="4349" max="4351" width="17.140625" style="96" customWidth="1"/>
    <col min="4352" max="4352" width="17.7109375" style="96" customWidth="1"/>
    <col min="4353" max="4353" width="16.140625" style="96" customWidth="1"/>
    <col min="4354" max="4354" width="14.140625" style="96" customWidth="1"/>
    <col min="4355" max="4355" width="14.28515625" style="96" customWidth="1"/>
    <col min="4356" max="4357" width="17.140625" style="96" customWidth="1"/>
    <col min="4358" max="4358" width="16.85546875" style="96" customWidth="1"/>
    <col min="4359" max="4359" width="15.28515625" style="96" bestFit="1" customWidth="1"/>
    <col min="4360" max="4360" width="15.140625" style="96" customWidth="1"/>
    <col min="4361" max="4361" width="15.85546875" style="96" customWidth="1"/>
    <col min="4362" max="4362" width="15.5703125" style="96" customWidth="1"/>
    <col min="4363" max="4363" width="11.28515625" style="96" bestFit="1" customWidth="1"/>
    <col min="4364" max="4603" width="11.42578125" style="96"/>
    <col min="4604" max="4604" width="44.7109375" style="96" customWidth="1"/>
    <col min="4605" max="4607" width="17.140625" style="96" customWidth="1"/>
    <col min="4608" max="4608" width="17.7109375" style="96" customWidth="1"/>
    <col min="4609" max="4609" width="16.140625" style="96" customWidth="1"/>
    <col min="4610" max="4610" width="14.140625" style="96" customWidth="1"/>
    <col min="4611" max="4611" width="14.28515625" style="96" customWidth="1"/>
    <col min="4612" max="4613" width="17.140625" style="96" customWidth="1"/>
    <col min="4614" max="4614" width="16.85546875" style="96" customWidth="1"/>
    <col min="4615" max="4615" width="15.28515625" style="96" bestFit="1" customWidth="1"/>
    <col min="4616" max="4616" width="15.140625" style="96" customWidth="1"/>
    <col min="4617" max="4617" width="15.85546875" style="96" customWidth="1"/>
    <col min="4618" max="4618" width="15.5703125" style="96" customWidth="1"/>
    <col min="4619" max="4619" width="11.28515625" style="96" bestFit="1" customWidth="1"/>
    <col min="4620" max="4859" width="11.42578125" style="96"/>
    <col min="4860" max="4860" width="44.7109375" style="96" customWidth="1"/>
    <col min="4861" max="4863" width="17.140625" style="96" customWidth="1"/>
    <col min="4864" max="4864" width="17.7109375" style="96" customWidth="1"/>
    <col min="4865" max="4865" width="16.140625" style="96" customWidth="1"/>
    <col min="4866" max="4866" width="14.140625" style="96" customWidth="1"/>
    <col min="4867" max="4867" width="14.28515625" style="96" customWidth="1"/>
    <col min="4868" max="4869" width="17.140625" style="96" customWidth="1"/>
    <col min="4870" max="4870" width="16.85546875" style="96" customWidth="1"/>
    <col min="4871" max="4871" width="15.28515625" style="96" bestFit="1" customWidth="1"/>
    <col min="4872" max="4872" width="15.140625" style="96" customWidth="1"/>
    <col min="4873" max="4873" width="15.85546875" style="96" customWidth="1"/>
    <col min="4874" max="4874" width="15.5703125" style="96" customWidth="1"/>
    <col min="4875" max="4875" width="11.28515625" style="96" bestFit="1" customWidth="1"/>
    <col min="4876" max="5115" width="11.42578125" style="96"/>
    <col min="5116" max="5116" width="44.7109375" style="96" customWidth="1"/>
    <col min="5117" max="5119" width="17.140625" style="96" customWidth="1"/>
    <col min="5120" max="5120" width="17.7109375" style="96" customWidth="1"/>
    <col min="5121" max="5121" width="16.140625" style="96" customWidth="1"/>
    <col min="5122" max="5122" width="14.140625" style="96" customWidth="1"/>
    <col min="5123" max="5123" width="14.28515625" style="96" customWidth="1"/>
    <col min="5124" max="5125" width="17.140625" style="96" customWidth="1"/>
    <col min="5126" max="5126" width="16.85546875" style="96" customWidth="1"/>
    <col min="5127" max="5127" width="15.28515625" style="96" bestFit="1" customWidth="1"/>
    <col min="5128" max="5128" width="15.140625" style="96" customWidth="1"/>
    <col min="5129" max="5129" width="15.85546875" style="96" customWidth="1"/>
    <col min="5130" max="5130" width="15.5703125" style="96" customWidth="1"/>
    <col min="5131" max="5131" width="11.28515625" style="96" bestFit="1" customWidth="1"/>
    <col min="5132" max="5371" width="11.42578125" style="96"/>
    <col min="5372" max="5372" width="44.7109375" style="96" customWidth="1"/>
    <col min="5373" max="5375" width="17.140625" style="96" customWidth="1"/>
    <col min="5376" max="5376" width="17.7109375" style="96" customWidth="1"/>
    <col min="5377" max="5377" width="16.140625" style="96" customWidth="1"/>
    <col min="5378" max="5378" width="14.140625" style="96" customWidth="1"/>
    <col min="5379" max="5379" width="14.28515625" style="96" customWidth="1"/>
    <col min="5380" max="5381" width="17.140625" style="96" customWidth="1"/>
    <col min="5382" max="5382" width="16.85546875" style="96" customWidth="1"/>
    <col min="5383" max="5383" width="15.28515625" style="96" bestFit="1" customWidth="1"/>
    <col min="5384" max="5384" width="15.140625" style="96" customWidth="1"/>
    <col min="5385" max="5385" width="15.85546875" style="96" customWidth="1"/>
    <col min="5386" max="5386" width="15.5703125" style="96" customWidth="1"/>
    <col min="5387" max="5387" width="11.28515625" style="96" bestFit="1" customWidth="1"/>
    <col min="5388" max="5627" width="11.42578125" style="96"/>
    <col min="5628" max="5628" width="44.7109375" style="96" customWidth="1"/>
    <col min="5629" max="5631" width="17.140625" style="96" customWidth="1"/>
    <col min="5632" max="5632" width="17.7109375" style="96" customWidth="1"/>
    <col min="5633" max="5633" width="16.140625" style="96" customWidth="1"/>
    <col min="5634" max="5634" width="14.140625" style="96" customWidth="1"/>
    <col min="5635" max="5635" width="14.28515625" style="96" customWidth="1"/>
    <col min="5636" max="5637" width="17.140625" style="96" customWidth="1"/>
    <col min="5638" max="5638" width="16.85546875" style="96" customWidth="1"/>
    <col min="5639" max="5639" width="15.28515625" style="96" bestFit="1" customWidth="1"/>
    <col min="5640" max="5640" width="15.140625" style="96" customWidth="1"/>
    <col min="5641" max="5641" width="15.85546875" style="96" customWidth="1"/>
    <col min="5642" max="5642" width="15.5703125" style="96" customWidth="1"/>
    <col min="5643" max="5643" width="11.28515625" style="96" bestFit="1" customWidth="1"/>
    <col min="5644" max="5883" width="11.42578125" style="96"/>
    <col min="5884" max="5884" width="44.7109375" style="96" customWidth="1"/>
    <col min="5885" max="5887" width="17.140625" style="96" customWidth="1"/>
    <col min="5888" max="5888" width="17.7109375" style="96" customWidth="1"/>
    <col min="5889" max="5889" width="16.140625" style="96" customWidth="1"/>
    <col min="5890" max="5890" width="14.140625" style="96" customWidth="1"/>
    <col min="5891" max="5891" width="14.28515625" style="96" customWidth="1"/>
    <col min="5892" max="5893" width="17.140625" style="96" customWidth="1"/>
    <col min="5894" max="5894" width="16.85546875" style="96" customWidth="1"/>
    <col min="5895" max="5895" width="15.28515625" style="96" bestFit="1" customWidth="1"/>
    <col min="5896" max="5896" width="15.140625" style="96" customWidth="1"/>
    <col min="5897" max="5897" width="15.85546875" style="96" customWidth="1"/>
    <col min="5898" max="5898" width="15.5703125" style="96" customWidth="1"/>
    <col min="5899" max="5899" width="11.28515625" style="96" bestFit="1" customWidth="1"/>
    <col min="5900" max="6139" width="11.42578125" style="96"/>
    <col min="6140" max="6140" width="44.7109375" style="96" customWidth="1"/>
    <col min="6141" max="6143" width="17.140625" style="96" customWidth="1"/>
    <col min="6144" max="6144" width="17.7109375" style="96" customWidth="1"/>
    <col min="6145" max="6145" width="16.140625" style="96" customWidth="1"/>
    <col min="6146" max="6146" width="14.140625" style="96" customWidth="1"/>
    <col min="6147" max="6147" width="14.28515625" style="96" customWidth="1"/>
    <col min="6148" max="6149" width="17.140625" style="96" customWidth="1"/>
    <col min="6150" max="6150" width="16.85546875" style="96" customWidth="1"/>
    <col min="6151" max="6151" width="15.28515625" style="96" bestFit="1" customWidth="1"/>
    <col min="6152" max="6152" width="15.140625" style="96" customWidth="1"/>
    <col min="6153" max="6153" width="15.85546875" style="96" customWidth="1"/>
    <col min="6154" max="6154" width="15.5703125" style="96" customWidth="1"/>
    <col min="6155" max="6155" width="11.28515625" style="96" bestFit="1" customWidth="1"/>
    <col min="6156" max="6395" width="11.42578125" style="96"/>
    <col min="6396" max="6396" width="44.7109375" style="96" customWidth="1"/>
    <col min="6397" max="6399" width="17.140625" style="96" customWidth="1"/>
    <col min="6400" max="6400" width="17.7109375" style="96" customWidth="1"/>
    <col min="6401" max="6401" width="16.140625" style="96" customWidth="1"/>
    <col min="6402" max="6402" width="14.140625" style="96" customWidth="1"/>
    <col min="6403" max="6403" width="14.28515625" style="96" customWidth="1"/>
    <col min="6404" max="6405" width="17.140625" style="96" customWidth="1"/>
    <col min="6406" max="6406" width="16.85546875" style="96" customWidth="1"/>
    <col min="6407" max="6407" width="15.28515625" style="96" bestFit="1" customWidth="1"/>
    <col min="6408" max="6408" width="15.140625" style="96" customWidth="1"/>
    <col min="6409" max="6409" width="15.85546875" style="96" customWidth="1"/>
    <col min="6410" max="6410" width="15.5703125" style="96" customWidth="1"/>
    <col min="6411" max="6411" width="11.28515625" style="96" bestFit="1" customWidth="1"/>
    <col min="6412" max="6651" width="11.42578125" style="96"/>
    <col min="6652" max="6652" width="44.7109375" style="96" customWidth="1"/>
    <col min="6653" max="6655" width="17.140625" style="96" customWidth="1"/>
    <col min="6656" max="6656" width="17.7109375" style="96" customWidth="1"/>
    <col min="6657" max="6657" width="16.140625" style="96" customWidth="1"/>
    <col min="6658" max="6658" width="14.140625" style="96" customWidth="1"/>
    <col min="6659" max="6659" width="14.28515625" style="96" customWidth="1"/>
    <col min="6660" max="6661" width="17.140625" style="96" customWidth="1"/>
    <col min="6662" max="6662" width="16.85546875" style="96" customWidth="1"/>
    <col min="6663" max="6663" width="15.28515625" style="96" bestFit="1" customWidth="1"/>
    <col min="6664" max="6664" width="15.140625" style="96" customWidth="1"/>
    <col min="6665" max="6665" width="15.85546875" style="96" customWidth="1"/>
    <col min="6666" max="6666" width="15.5703125" style="96" customWidth="1"/>
    <col min="6667" max="6667" width="11.28515625" style="96" bestFit="1" customWidth="1"/>
    <col min="6668" max="6907" width="11.42578125" style="96"/>
    <col min="6908" max="6908" width="44.7109375" style="96" customWidth="1"/>
    <col min="6909" max="6911" width="17.140625" style="96" customWidth="1"/>
    <col min="6912" max="6912" width="17.7109375" style="96" customWidth="1"/>
    <col min="6913" max="6913" width="16.140625" style="96" customWidth="1"/>
    <col min="6914" max="6914" width="14.140625" style="96" customWidth="1"/>
    <col min="6915" max="6915" width="14.28515625" style="96" customWidth="1"/>
    <col min="6916" max="6917" width="17.140625" style="96" customWidth="1"/>
    <col min="6918" max="6918" width="16.85546875" style="96" customWidth="1"/>
    <col min="6919" max="6919" width="15.28515625" style="96" bestFit="1" customWidth="1"/>
    <col min="6920" max="6920" width="15.140625" style="96" customWidth="1"/>
    <col min="6921" max="6921" width="15.85546875" style="96" customWidth="1"/>
    <col min="6922" max="6922" width="15.5703125" style="96" customWidth="1"/>
    <col min="6923" max="6923" width="11.28515625" style="96" bestFit="1" customWidth="1"/>
    <col min="6924" max="7163" width="11.42578125" style="96"/>
    <col min="7164" max="7164" width="44.7109375" style="96" customWidth="1"/>
    <col min="7165" max="7167" width="17.140625" style="96" customWidth="1"/>
    <col min="7168" max="7168" width="17.7109375" style="96" customWidth="1"/>
    <col min="7169" max="7169" width="16.140625" style="96" customWidth="1"/>
    <col min="7170" max="7170" width="14.140625" style="96" customWidth="1"/>
    <col min="7171" max="7171" width="14.28515625" style="96" customWidth="1"/>
    <col min="7172" max="7173" width="17.140625" style="96" customWidth="1"/>
    <col min="7174" max="7174" width="16.85546875" style="96" customWidth="1"/>
    <col min="7175" max="7175" width="15.28515625" style="96" bestFit="1" customWidth="1"/>
    <col min="7176" max="7176" width="15.140625" style="96" customWidth="1"/>
    <col min="7177" max="7177" width="15.85546875" style="96" customWidth="1"/>
    <col min="7178" max="7178" width="15.5703125" style="96" customWidth="1"/>
    <col min="7179" max="7179" width="11.28515625" style="96" bestFit="1" customWidth="1"/>
    <col min="7180" max="7419" width="11.42578125" style="96"/>
    <col min="7420" max="7420" width="44.7109375" style="96" customWidth="1"/>
    <col min="7421" max="7423" width="17.140625" style="96" customWidth="1"/>
    <col min="7424" max="7424" width="17.7109375" style="96" customWidth="1"/>
    <col min="7425" max="7425" width="16.140625" style="96" customWidth="1"/>
    <col min="7426" max="7426" width="14.140625" style="96" customWidth="1"/>
    <col min="7427" max="7427" width="14.28515625" style="96" customWidth="1"/>
    <col min="7428" max="7429" width="17.140625" style="96" customWidth="1"/>
    <col min="7430" max="7430" width="16.85546875" style="96" customWidth="1"/>
    <col min="7431" max="7431" width="15.28515625" style="96" bestFit="1" customWidth="1"/>
    <col min="7432" max="7432" width="15.140625" style="96" customWidth="1"/>
    <col min="7433" max="7433" width="15.85546875" style="96" customWidth="1"/>
    <col min="7434" max="7434" width="15.5703125" style="96" customWidth="1"/>
    <col min="7435" max="7435" width="11.28515625" style="96" bestFit="1" customWidth="1"/>
    <col min="7436" max="7675" width="11.42578125" style="96"/>
    <col min="7676" max="7676" width="44.7109375" style="96" customWidth="1"/>
    <col min="7677" max="7679" width="17.140625" style="96" customWidth="1"/>
    <col min="7680" max="7680" width="17.7109375" style="96" customWidth="1"/>
    <col min="7681" max="7681" width="16.140625" style="96" customWidth="1"/>
    <col min="7682" max="7682" width="14.140625" style="96" customWidth="1"/>
    <col min="7683" max="7683" width="14.28515625" style="96" customWidth="1"/>
    <col min="7684" max="7685" width="17.140625" style="96" customWidth="1"/>
    <col min="7686" max="7686" width="16.85546875" style="96" customWidth="1"/>
    <col min="7687" max="7687" width="15.28515625" style="96" bestFit="1" customWidth="1"/>
    <col min="7688" max="7688" width="15.140625" style="96" customWidth="1"/>
    <col min="7689" max="7689" width="15.85546875" style="96" customWidth="1"/>
    <col min="7690" max="7690" width="15.5703125" style="96" customWidth="1"/>
    <col min="7691" max="7691" width="11.28515625" style="96" bestFit="1" customWidth="1"/>
    <col min="7692" max="7931" width="11.42578125" style="96"/>
    <col min="7932" max="7932" width="44.7109375" style="96" customWidth="1"/>
    <col min="7933" max="7935" width="17.140625" style="96" customWidth="1"/>
    <col min="7936" max="7936" width="17.7109375" style="96" customWidth="1"/>
    <col min="7937" max="7937" width="16.140625" style="96" customWidth="1"/>
    <col min="7938" max="7938" width="14.140625" style="96" customWidth="1"/>
    <col min="7939" max="7939" width="14.28515625" style="96" customWidth="1"/>
    <col min="7940" max="7941" width="17.140625" style="96" customWidth="1"/>
    <col min="7942" max="7942" width="16.85546875" style="96" customWidth="1"/>
    <col min="7943" max="7943" width="15.28515625" style="96" bestFit="1" customWidth="1"/>
    <col min="7944" max="7944" width="15.140625" style="96" customWidth="1"/>
    <col min="7945" max="7945" width="15.85546875" style="96" customWidth="1"/>
    <col min="7946" max="7946" width="15.5703125" style="96" customWidth="1"/>
    <col min="7947" max="7947" width="11.28515625" style="96" bestFit="1" customWidth="1"/>
    <col min="7948" max="8187" width="11.42578125" style="96"/>
    <col min="8188" max="8188" width="44.7109375" style="96" customWidth="1"/>
    <col min="8189" max="8191" width="17.140625" style="96" customWidth="1"/>
    <col min="8192" max="8192" width="17.7109375" style="96" customWidth="1"/>
    <col min="8193" max="8193" width="16.140625" style="96" customWidth="1"/>
    <col min="8194" max="8194" width="14.140625" style="96" customWidth="1"/>
    <col min="8195" max="8195" width="14.28515625" style="96" customWidth="1"/>
    <col min="8196" max="8197" width="17.140625" style="96" customWidth="1"/>
    <col min="8198" max="8198" width="16.85546875" style="96" customWidth="1"/>
    <col min="8199" max="8199" width="15.28515625" style="96" bestFit="1" customWidth="1"/>
    <col min="8200" max="8200" width="15.140625" style="96" customWidth="1"/>
    <col min="8201" max="8201" width="15.85546875" style="96" customWidth="1"/>
    <col min="8202" max="8202" width="15.5703125" style="96" customWidth="1"/>
    <col min="8203" max="8203" width="11.28515625" style="96" bestFit="1" customWidth="1"/>
    <col min="8204" max="8443" width="11.42578125" style="96"/>
    <col min="8444" max="8444" width="44.7109375" style="96" customWidth="1"/>
    <col min="8445" max="8447" width="17.140625" style="96" customWidth="1"/>
    <col min="8448" max="8448" width="17.7109375" style="96" customWidth="1"/>
    <col min="8449" max="8449" width="16.140625" style="96" customWidth="1"/>
    <col min="8450" max="8450" width="14.140625" style="96" customWidth="1"/>
    <col min="8451" max="8451" width="14.28515625" style="96" customWidth="1"/>
    <col min="8452" max="8453" width="17.140625" style="96" customWidth="1"/>
    <col min="8454" max="8454" width="16.85546875" style="96" customWidth="1"/>
    <col min="8455" max="8455" width="15.28515625" style="96" bestFit="1" customWidth="1"/>
    <col min="8456" max="8456" width="15.140625" style="96" customWidth="1"/>
    <col min="8457" max="8457" width="15.85546875" style="96" customWidth="1"/>
    <col min="8458" max="8458" width="15.5703125" style="96" customWidth="1"/>
    <col min="8459" max="8459" width="11.28515625" style="96" bestFit="1" customWidth="1"/>
    <col min="8460" max="8699" width="11.42578125" style="96"/>
    <col min="8700" max="8700" width="44.7109375" style="96" customWidth="1"/>
    <col min="8701" max="8703" width="17.140625" style="96" customWidth="1"/>
    <col min="8704" max="8704" width="17.7109375" style="96" customWidth="1"/>
    <col min="8705" max="8705" width="16.140625" style="96" customWidth="1"/>
    <col min="8706" max="8706" width="14.140625" style="96" customWidth="1"/>
    <col min="8707" max="8707" width="14.28515625" style="96" customWidth="1"/>
    <col min="8708" max="8709" width="17.140625" style="96" customWidth="1"/>
    <col min="8710" max="8710" width="16.85546875" style="96" customWidth="1"/>
    <col min="8711" max="8711" width="15.28515625" style="96" bestFit="1" customWidth="1"/>
    <col min="8712" max="8712" width="15.140625" style="96" customWidth="1"/>
    <col min="8713" max="8713" width="15.85546875" style="96" customWidth="1"/>
    <col min="8714" max="8714" width="15.5703125" style="96" customWidth="1"/>
    <col min="8715" max="8715" width="11.28515625" style="96" bestFit="1" customWidth="1"/>
    <col min="8716" max="8955" width="11.42578125" style="96"/>
    <col min="8956" max="8956" width="44.7109375" style="96" customWidth="1"/>
    <col min="8957" max="8959" width="17.140625" style="96" customWidth="1"/>
    <col min="8960" max="8960" width="17.7109375" style="96" customWidth="1"/>
    <col min="8961" max="8961" width="16.140625" style="96" customWidth="1"/>
    <col min="8962" max="8962" width="14.140625" style="96" customWidth="1"/>
    <col min="8963" max="8963" width="14.28515625" style="96" customWidth="1"/>
    <col min="8964" max="8965" width="17.140625" style="96" customWidth="1"/>
    <col min="8966" max="8966" width="16.85546875" style="96" customWidth="1"/>
    <col min="8967" max="8967" width="15.28515625" style="96" bestFit="1" customWidth="1"/>
    <col min="8968" max="8968" width="15.140625" style="96" customWidth="1"/>
    <col min="8969" max="8969" width="15.85546875" style="96" customWidth="1"/>
    <col min="8970" max="8970" width="15.5703125" style="96" customWidth="1"/>
    <col min="8971" max="8971" width="11.28515625" style="96" bestFit="1" customWidth="1"/>
    <col min="8972" max="9211" width="11.42578125" style="96"/>
    <col min="9212" max="9212" width="44.7109375" style="96" customWidth="1"/>
    <col min="9213" max="9215" width="17.140625" style="96" customWidth="1"/>
    <col min="9216" max="9216" width="17.7109375" style="96" customWidth="1"/>
    <col min="9217" max="9217" width="16.140625" style="96" customWidth="1"/>
    <col min="9218" max="9218" width="14.140625" style="96" customWidth="1"/>
    <col min="9219" max="9219" width="14.28515625" style="96" customWidth="1"/>
    <col min="9220" max="9221" width="17.140625" style="96" customWidth="1"/>
    <col min="9222" max="9222" width="16.85546875" style="96" customWidth="1"/>
    <col min="9223" max="9223" width="15.28515625" style="96" bestFit="1" customWidth="1"/>
    <col min="9224" max="9224" width="15.140625" style="96" customWidth="1"/>
    <col min="9225" max="9225" width="15.85546875" style="96" customWidth="1"/>
    <col min="9226" max="9226" width="15.5703125" style="96" customWidth="1"/>
    <col min="9227" max="9227" width="11.28515625" style="96" bestFit="1" customWidth="1"/>
    <col min="9228" max="9467" width="11.42578125" style="96"/>
    <col min="9468" max="9468" width="44.7109375" style="96" customWidth="1"/>
    <col min="9469" max="9471" width="17.140625" style="96" customWidth="1"/>
    <col min="9472" max="9472" width="17.7109375" style="96" customWidth="1"/>
    <col min="9473" max="9473" width="16.140625" style="96" customWidth="1"/>
    <col min="9474" max="9474" width="14.140625" style="96" customWidth="1"/>
    <col min="9475" max="9475" width="14.28515625" style="96" customWidth="1"/>
    <col min="9476" max="9477" width="17.140625" style="96" customWidth="1"/>
    <col min="9478" max="9478" width="16.85546875" style="96" customWidth="1"/>
    <col min="9479" max="9479" width="15.28515625" style="96" bestFit="1" customWidth="1"/>
    <col min="9480" max="9480" width="15.140625" style="96" customWidth="1"/>
    <col min="9481" max="9481" width="15.85546875" style="96" customWidth="1"/>
    <col min="9482" max="9482" width="15.5703125" style="96" customWidth="1"/>
    <col min="9483" max="9483" width="11.28515625" style="96" bestFit="1" customWidth="1"/>
    <col min="9484" max="9723" width="11.42578125" style="96"/>
    <col min="9724" max="9724" width="44.7109375" style="96" customWidth="1"/>
    <col min="9725" max="9727" width="17.140625" style="96" customWidth="1"/>
    <col min="9728" max="9728" width="17.7109375" style="96" customWidth="1"/>
    <col min="9729" max="9729" width="16.140625" style="96" customWidth="1"/>
    <col min="9730" max="9730" width="14.140625" style="96" customWidth="1"/>
    <col min="9731" max="9731" width="14.28515625" style="96" customWidth="1"/>
    <col min="9732" max="9733" width="17.140625" style="96" customWidth="1"/>
    <col min="9734" max="9734" width="16.85546875" style="96" customWidth="1"/>
    <col min="9735" max="9735" width="15.28515625" style="96" bestFit="1" customWidth="1"/>
    <col min="9736" max="9736" width="15.140625" style="96" customWidth="1"/>
    <col min="9737" max="9737" width="15.85546875" style="96" customWidth="1"/>
    <col min="9738" max="9738" width="15.5703125" style="96" customWidth="1"/>
    <col min="9739" max="9739" width="11.28515625" style="96" bestFit="1" customWidth="1"/>
    <col min="9740" max="9979" width="11.42578125" style="96"/>
    <col min="9980" max="9980" width="44.7109375" style="96" customWidth="1"/>
    <col min="9981" max="9983" width="17.140625" style="96" customWidth="1"/>
    <col min="9984" max="9984" width="17.7109375" style="96" customWidth="1"/>
    <col min="9985" max="9985" width="16.140625" style="96" customWidth="1"/>
    <col min="9986" max="9986" width="14.140625" style="96" customWidth="1"/>
    <col min="9987" max="9987" width="14.28515625" style="96" customWidth="1"/>
    <col min="9988" max="9989" width="17.140625" style="96" customWidth="1"/>
    <col min="9990" max="9990" width="16.85546875" style="96" customWidth="1"/>
    <col min="9991" max="9991" width="15.28515625" style="96" bestFit="1" customWidth="1"/>
    <col min="9992" max="9992" width="15.140625" style="96" customWidth="1"/>
    <col min="9993" max="9993" width="15.85546875" style="96" customWidth="1"/>
    <col min="9994" max="9994" width="15.5703125" style="96" customWidth="1"/>
    <col min="9995" max="9995" width="11.28515625" style="96" bestFit="1" customWidth="1"/>
    <col min="9996" max="10235" width="11.42578125" style="96"/>
    <col min="10236" max="10236" width="44.7109375" style="96" customWidth="1"/>
    <col min="10237" max="10239" width="17.140625" style="96" customWidth="1"/>
    <col min="10240" max="10240" width="17.7109375" style="96" customWidth="1"/>
    <col min="10241" max="10241" width="16.140625" style="96" customWidth="1"/>
    <col min="10242" max="10242" width="14.140625" style="96" customWidth="1"/>
    <col min="10243" max="10243" width="14.28515625" style="96" customWidth="1"/>
    <col min="10244" max="10245" width="17.140625" style="96" customWidth="1"/>
    <col min="10246" max="10246" width="16.85546875" style="96" customWidth="1"/>
    <col min="10247" max="10247" width="15.28515625" style="96" bestFit="1" customWidth="1"/>
    <col min="10248" max="10248" width="15.140625" style="96" customWidth="1"/>
    <col min="10249" max="10249" width="15.85546875" style="96" customWidth="1"/>
    <col min="10250" max="10250" width="15.5703125" style="96" customWidth="1"/>
    <col min="10251" max="10251" width="11.28515625" style="96" bestFit="1" customWidth="1"/>
    <col min="10252" max="10491" width="11.42578125" style="96"/>
    <col min="10492" max="10492" width="44.7109375" style="96" customWidth="1"/>
    <col min="10493" max="10495" width="17.140625" style="96" customWidth="1"/>
    <col min="10496" max="10496" width="17.7109375" style="96" customWidth="1"/>
    <col min="10497" max="10497" width="16.140625" style="96" customWidth="1"/>
    <col min="10498" max="10498" width="14.140625" style="96" customWidth="1"/>
    <col min="10499" max="10499" width="14.28515625" style="96" customWidth="1"/>
    <col min="10500" max="10501" width="17.140625" style="96" customWidth="1"/>
    <col min="10502" max="10502" width="16.85546875" style="96" customWidth="1"/>
    <col min="10503" max="10503" width="15.28515625" style="96" bestFit="1" customWidth="1"/>
    <col min="10504" max="10504" width="15.140625" style="96" customWidth="1"/>
    <col min="10505" max="10505" width="15.85546875" style="96" customWidth="1"/>
    <col min="10506" max="10506" width="15.5703125" style="96" customWidth="1"/>
    <col min="10507" max="10507" width="11.28515625" style="96" bestFit="1" customWidth="1"/>
    <col min="10508" max="10747" width="11.42578125" style="96"/>
    <col min="10748" max="10748" width="44.7109375" style="96" customWidth="1"/>
    <col min="10749" max="10751" width="17.140625" style="96" customWidth="1"/>
    <col min="10752" max="10752" width="17.7109375" style="96" customWidth="1"/>
    <col min="10753" max="10753" width="16.140625" style="96" customWidth="1"/>
    <col min="10754" max="10754" width="14.140625" style="96" customWidth="1"/>
    <col min="10755" max="10755" width="14.28515625" style="96" customWidth="1"/>
    <col min="10756" max="10757" width="17.140625" style="96" customWidth="1"/>
    <col min="10758" max="10758" width="16.85546875" style="96" customWidth="1"/>
    <col min="10759" max="10759" width="15.28515625" style="96" bestFit="1" customWidth="1"/>
    <col min="10760" max="10760" width="15.140625" style="96" customWidth="1"/>
    <col min="10761" max="10761" width="15.85546875" style="96" customWidth="1"/>
    <col min="10762" max="10762" width="15.5703125" style="96" customWidth="1"/>
    <col min="10763" max="10763" width="11.28515625" style="96" bestFit="1" customWidth="1"/>
    <col min="10764" max="11003" width="11.42578125" style="96"/>
    <col min="11004" max="11004" width="44.7109375" style="96" customWidth="1"/>
    <col min="11005" max="11007" width="17.140625" style="96" customWidth="1"/>
    <col min="11008" max="11008" width="17.7109375" style="96" customWidth="1"/>
    <col min="11009" max="11009" width="16.140625" style="96" customWidth="1"/>
    <col min="11010" max="11010" width="14.140625" style="96" customWidth="1"/>
    <col min="11011" max="11011" width="14.28515625" style="96" customWidth="1"/>
    <col min="11012" max="11013" width="17.140625" style="96" customWidth="1"/>
    <col min="11014" max="11014" width="16.85546875" style="96" customWidth="1"/>
    <col min="11015" max="11015" width="15.28515625" style="96" bestFit="1" customWidth="1"/>
    <col min="11016" max="11016" width="15.140625" style="96" customWidth="1"/>
    <col min="11017" max="11017" width="15.85546875" style="96" customWidth="1"/>
    <col min="11018" max="11018" width="15.5703125" style="96" customWidth="1"/>
    <col min="11019" max="11019" width="11.28515625" style="96" bestFit="1" customWidth="1"/>
    <col min="11020" max="11259" width="11.42578125" style="96"/>
    <col min="11260" max="11260" width="44.7109375" style="96" customWidth="1"/>
    <col min="11261" max="11263" width="17.140625" style="96" customWidth="1"/>
    <col min="11264" max="11264" width="17.7109375" style="96" customWidth="1"/>
    <col min="11265" max="11265" width="16.140625" style="96" customWidth="1"/>
    <col min="11266" max="11266" width="14.140625" style="96" customWidth="1"/>
    <col min="11267" max="11267" width="14.28515625" style="96" customWidth="1"/>
    <col min="11268" max="11269" width="17.140625" style="96" customWidth="1"/>
    <col min="11270" max="11270" width="16.85546875" style="96" customWidth="1"/>
    <col min="11271" max="11271" width="15.28515625" style="96" bestFit="1" customWidth="1"/>
    <col min="11272" max="11272" width="15.140625" style="96" customWidth="1"/>
    <col min="11273" max="11273" width="15.85546875" style="96" customWidth="1"/>
    <col min="11274" max="11274" width="15.5703125" style="96" customWidth="1"/>
    <col min="11275" max="11275" width="11.28515625" style="96" bestFit="1" customWidth="1"/>
    <col min="11276" max="11515" width="11.42578125" style="96"/>
    <col min="11516" max="11516" width="44.7109375" style="96" customWidth="1"/>
    <col min="11517" max="11519" width="17.140625" style="96" customWidth="1"/>
    <col min="11520" max="11520" width="17.7109375" style="96" customWidth="1"/>
    <col min="11521" max="11521" width="16.140625" style="96" customWidth="1"/>
    <col min="11522" max="11522" width="14.140625" style="96" customWidth="1"/>
    <col min="11523" max="11523" width="14.28515625" style="96" customWidth="1"/>
    <col min="11524" max="11525" width="17.140625" style="96" customWidth="1"/>
    <col min="11526" max="11526" width="16.85546875" style="96" customWidth="1"/>
    <col min="11527" max="11527" width="15.28515625" style="96" bestFit="1" customWidth="1"/>
    <col min="11528" max="11528" width="15.140625" style="96" customWidth="1"/>
    <col min="11529" max="11529" width="15.85546875" style="96" customWidth="1"/>
    <col min="11530" max="11530" width="15.5703125" style="96" customWidth="1"/>
    <col min="11531" max="11531" width="11.28515625" style="96" bestFit="1" customWidth="1"/>
    <col min="11532" max="11771" width="11.42578125" style="96"/>
    <col min="11772" max="11772" width="44.7109375" style="96" customWidth="1"/>
    <col min="11773" max="11775" width="17.140625" style="96" customWidth="1"/>
    <col min="11776" max="11776" width="17.7109375" style="96" customWidth="1"/>
    <col min="11777" max="11777" width="16.140625" style="96" customWidth="1"/>
    <col min="11778" max="11778" width="14.140625" style="96" customWidth="1"/>
    <col min="11779" max="11779" width="14.28515625" style="96" customWidth="1"/>
    <col min="11780" max="11781" width="17.140625" style="96" customWidth="1"/>
    <col min="11782" max="11782" width="16.85546875" style="96" customWidth="1"/>
    <col min="11783" max="11783" width="15.28515625" style="96" bestFit="1" customWidth="1"/>
    <col min="11784" max="11784" width="15.140625" style="96" customWidth="1"/>
    <col min="11785" max="11785" width="15.85546875" style="96" customWidth="1"/>
    <col min="11786" max="11786" width="15.5703125" style="96" customWidth="1"/>
    <col min="11787" max="11787" width="11.28515625" style="96" bestFit="1" customWidth="1"/>
    <col min="11788" max="12027" width="11.42578125" style="96"/>
    <col min="12028" max="12028" width="44.7109375" style="96" customWidth="1"/>
    <col min="12029" max="12031" width="17.140625" style="96" customWidth="1"/>
    <col min="12032" max="12032" width="17.7109375" style="96" customWidth="1"/>
    <col min="12033" max="12033" width="16.140625" style="96" customWidth="1"/>
    <col min="12034" max="12034" width="14.140625" style="96" customWidth="1"/>
    <col min="12035" max="12035" width="14.28515625" style="96" customWidth="1"/>
    <col min="12036" max="12037" width="17.140625" style="96" customWidth="1"/>
    <col min="12038" max="12038" width="16.85546875" style="96" customWidth="1"/>
    <col min="12039" max="12039" width="15.28515625" style="96" bestFit="1" customWidth="1"/>
    <col min="12040" max="12040" width="15.140625" style="96" customWidth="1"/>
    <col min="12041" max="12041" width="15.85546875" style="96" customWidth="1"/>
    <col min="12042" max="12042" width="15.5703125" style="96" customWidth="1"/>
    <col min="12043" max="12043" width="11.28515625" style="96" bestFit="1" customWidth="1"/>
    <col min="12044" max="12283" width="11.42578125" style="96"/>
    <col min="12284" max="12284" width="44.7109375" style="96" customWidth="1"/>
    <col min="12285" max="12287" width="17.140625" style="96" customWidth="1"/>
    <col min="12288" max="12288" width="17.7109375" style="96" customWidth="1"/>
    <col min="12289" max="12289" width="16.140625" style="96" customWidth="1"/>
    <col min="12290" max="12290" width="14.140625" style="96" customWidth="1"/>
    <col min="12291" max="12291" width="14.28515625" style="96" customWidth="1"/>
    <col min="12292" max="12293" width="17.140625" style="96" customWidth="1"/>
    <col min="12294" max="12294" width="16.85546875" style="96" customWidth="1"/>
    <col min="12295" max="12295" width="15.28515625" style="96" bestFit="1" customWidth="1"/>
    <col min="12296" max="12296" width="15.140625" style="96" customWidth="1"/>
    <col min="12297" max="12297" width="15.85546875" style="96" customWidth="1"/>
    <col min="12298" max="12298" width="15.5703125" style="96" customWidth="1"/>
    <col min="12299" max="12299" width="11.28515625" style="96" bestFit="1" customWidth="1"/>
    <col min="12300" max="12539" width="11.42578125" style="96"/>
    <col min="12540" max="12540" width="44.7109375" style="96" customWidth="1"/>
    <col min="12541" max="12543" width="17.140625" style="96" customWidth="1"/>
    <col min="12544" max="12544" width="17.7109375" style="96" customWidth="1"/>
    <col min="12545" max="12545" width="16.140625" style="96" customWidth="1"/>
    <col min="12546" max="12546" width="14.140625" style="96" customWidth="1"/>
    <col min="12547" max="12547" width="14.28515625" style="96" customWidth="1"/>
    <col min="12548" max="12549" width="17.140625" style="96" customWidth="1"/>
    <col min="12550" max="12550" width="16.85546875" style="96" customWidth="1"/>
    <col min="12551" max="12551" width="15.28515625" style="96" bestFit="1" customWidth="1"/>
    <col min="12552" max="12552" width="15.140625" style="96" customWidth="1"/>
    <col min="12553" max="12553" width="15.85546875" style="96" customWidth="1"/>
    <col min="12554" max="12554" width="15.5703125" style="96" customWidth="1"/>
    <col min="12555" max="12555" width="11.28515625" style="96" bestFit="1" customWidth="1"/>
    <col min="12556" max="12795" width="11.42578125" style="96"/>
    <col min="12796" max="12796" width="44.7109375" style="96" customWidth="1"/>
    <col min="12797" max="12799" width="17.140625" style="96" customWidth="1"/>
    <col min="12800" max="12800" width="17.7109375" style="96" customWidth="1"/>
    <col min="12801" max="12801" width="16.140625" style="96" customWidth="1"/>
    <col min="12802" max="12802" width="14.140625" style="96" customWidth="1"/>
    <col min="12803" max="12803" width="14.28515625" style="96" customWidth="1"/>
    <col min="12804" max="12805" width="17.140625" style="96" customWidth="1"/>
    <col min="12806" max="12806" width="16.85546875" style="96" customWidth="1"/>
    <col min="12807" max="12807" width="15.28515625" style="96" bestFit="1" customWidth="1"/>
    <col min="12808" max="12808" width="15.140625" style="96" customWidth="1"/>
    <col min="12809" max="12809" width="15.85546875" style="96" customWidth="1"/>
    <col min="12810" max="12810" width="15.5703125" style="96" customWidth="1"/>
    <col min="12811" max="12811" width="11.28515625" style="96" bestFit="1" customWidth="1"/>
    <col min="12812" max="13051" width="11.42578125" style="96"/>
    <col min="13052" max="13052" width="44.7109375" style="96" customWidth="1"/>
    <col min="13053" max="13055" width="17.140625" style="96" customWidth="1"/>
    <col min="13056" max="13056" width="17.7109375" style="96" customWidth="1"/>
    <col min="13057" max="13057" width="16.140625" style="96" customWidth="1"/>
    <col min="13058" max="13058" width="14.140625" style="96" customWidth="1"/>
    <col min="13059" max="13059" width="14.28515625" style="96" customWidth="1"/>
    <col min="13060" max="13061" width="17.140625" style="96" customWidth="1"/>
    <col min="13062" max="13062" width="16.85546875" style="96" customWidth="1"/>
    <col min="13063" max="13063" width="15.28515625" style="96" bestFit="1" customWidth="1"/>
    <col min="13064" max="13064" width="15.140625" style="96" customWidth="1"/>
    <col min="13065" max="13065" width="15.85546875" style="96" customWidth="1"/>
    <col min="13066" max="13066" width="15.5703125" style="96" customWidth="1"/>
    <col min="13067" max="13067" width="11.28515625" style="96" bestFit="1" customWidth="1"/>
    <col min="13068" max="13307" width="11.42578125" style="96"/>
    <col min="13308" max="13308" width="44.7109375" style="96" customWidth="1"/>
    <col min="13309" max="13311" width="17.140625" style="96" customWidth="1"/>
    <col min="13312" max="13312" width="17.7109375" style="96" customWidth="1"/>
    <col min="13313" max="13313" width="16.140625" style="96" customWidth="1"/>
    <col min="13314" max="13314" width="14.140625" style="96" customWidth="1"/>
    <col min="13315" max="13315" width="14.28515625" style="96" customWidth="1"/>
    <col min="13316" max="13317" width="17.140625" style="96" customWidth="1"/>
    <col min="13318" max="13318" width="16.85546875" style="96" customWidth="1"/>
    <col min="13319" max="13319" width="15.28515625" style="96" bestFit="1" customWidth="1"/>
    <col min="13320" max="13320" width="15.140625" style="96" customWidth="1"/>
    <col min="13321" max="13321" width="15.85546875" style="96" customWidth="1"/>
    <col min="13322" max="13322" width="15.5703125" style="96" customWidth="1"/>
    <col min="13323" max="13323" width="11.28515625" style="96" bestFit="1" customWidth="1"/>
    <col min="13324" max="13563" width="11.42578125" style="96"/>
    <col min="13564" max="13564" width="44.7109375" style="96" customWidth="1"/>
    <col min="13565" max="13567" width="17.140625" style="96" customWidth="1"/>
    <col min="13568" max="13568" width="17.7109375" style="96" customWidth="1"/>
    <col min="13569" max="13569" width="16.140625" style="96" customWidth="1"/>
    <col min="13570" max="13570" width="14.140625" style="96" customWidth="1"/>
    <col min="13571" max="13571" width="14.28515625" style="96" customWidth="1"/>
    <col min="13572" max="13573" width="17.140625" style="96" customWidth="1"/>
    <col min="13574" max="13574" width="16.85546875" style="96" customWidth="1"/>
    <col min="13575" max="13575" width="15.28515625" style="96" bestFit="1" customWidth="1"/>
    <col min="13576" max="13576" width="15.140625" style="96" customWidth="1"/>
    <col min="13577" max="13577" width="15.85546875" style="96" customWidth="1"/>
    <col min="13578" max="13578" width="15.5703125" style="96" customWidth="1"/>
    <col min="13579" max="13579" width="11.28515625" style="96" bestFit="1" customWidth="1"/>
    <col min="13580" max="13819" width="11.42578125" style="96"/>
    <col min="13820" max="13820" width="44.7109375" style="96" customWidth="1"/>
    <col min="13821" max="13823" width="17.140625" style="96" customWidth="1"/>
    <col min="13824" max="13824" width="17.7109375" style="96" customWidth="1"/>
    <col min="13825" max="13825" width="16.140625" style="96" customWidth="1"/>
    <col min="13826" max="13826" width="14.140625" style="96" customWidth="1"/>
    <col min="13827" max="13827" width="14.28515625" style="96" customWidth="1"/>
    <col min="13828" max="13829" width="17.140625" style="96" customWidth="1"/>
    <col min="13830" max="13830" width="16.85546875" style="96" customWidth="1"/>
    <col min="13831" max="13831" width="15.28515625" style="96" bestFit="1" customWidth="1"/>
    <col min="13832" max="13832" width="15.140625" style="96" customWidth="1"/>
    <col min="13833" max="13833" width="15.85546875" style="96" customWidth="1"/>
    <col min="13834" max="13834" width="15.5703125" style="96" customWidth="1"/>
    <col min="13835" max="13835" width="11.28515625" style="96" bestFit="1" customWidth="1"/>
    <col min="13836" max="14075" width="11.42578125" style="96"/>
    <col min="14076" max="14076" width="44.7109375" style="96" customWidth="1"/>
    <col min="14077" max="14079" width="17.140625" style="96" customWidth="1"/>
    <col min="14080" max="14080" width="17.7109375" style="96" customWidth="1"/>
    <col min="14081" max="14081" width="16.140625" style="96" customWidth="1"/>
    <col min="14082" max="14082" width="14.140625" style="96" customWidth="1"/>
    <col min="14083" max="14083" width="14.28515625" style="96" customWidth="1"/>
    <col min="14084" max="14085" width="17.140625" style="96" customWidth="1"/>
    <col min="14086" max="14086" width="16.85546875" style="96" customWidth="1"/>
    <col min="14087" max="14087" width="15.28515625" style="96" bestFit="1" customWidth="1"/>
    <col min="14088" max="14088" width="15.140625" style="96" customWidth="1"/>
    <col min="14089" max="14089" width="15.85546875" style="96" customWidth="1"/>
    <col min="14090" max="14090" width="15.5703125" style="96" customWidth="1"/>
    <col min="14091" max="14091" width="11.28515625" style="96" bestFit="1" customWidth="1"/>
    <col min="14092" max="14331" width="11.42578125" style="96"/>
    <col min="14332" max="14332" width="44.7109375" style="96" customWidth="1"/>
    <col min="14333" max="14335" width="17.140625" style="96" customWidth="1"/>
    <col min="14336" max="14336" width="17.7109375" style="96" customWidth="1"/>
    <col min="14337" max="14337" width="16.140625" style="96" customWidth="1"/>
    <col min="14338" max="14338" width="14.140625" style="96" customWidth="1"/>
    <col min="14339" max="14339" width="14.28515625" style="96" customWidth="1"/>
    <col min="14340" max="14341" width="17.140625" style="96" customWidth="1"/>
    <col min="14342" max="14342" width="16.85546875" style="96" customWidth="1"/>
    <col min="14343" max="14343" width="15.28515625" style="96" bestFit="1" customWidth="1"/>
    <col min="14344" max="14344" width="15.140625" style="96" customWidth="1"/>
    <col min="14345" max="14345" width="15.85546875" style="96" customWidth="1"/>
    <col min="14346" max="14346" width="15.5703125" style="96" customWidth="1"/>
    <col min="14347" max="14347" width="11.28515625" style="96" bestFit="1" customWidth="1"/>
    <col min="14348" max="14587" width="11.42578125" style="96"/>
    <col min="14588" max="14588" width="44.7109375" style="96" customWidth="1"/>
    <col min="14589" max="14591" width="17.140625" style="96" customWidth="1"/>
    <col min="14592" max="14592" width="17.7109375" style="96" customWidth="1"/>
    <col min="14593" max="14593" width="16.140625" style="96" customWidth="1"/>
    <col min="14594" max="14594" width="14.140625" style="96" customWidth="1"/>
    <col min="14595" max="14595" width="14.28515625" style="96" customWidth="1"/>
    <col min="14596" max="14597" width="17.140625" style="96" customWidth="1"/>
    <col min="14598" max="14598" width="16.85546875" style="96" customWidth="1"/>
    <col min="14599" max="14599" width="15.28515625" style="96" bestFit="1" customWidth="1"/>
    <col min="14600" max="14600" width="15.140625" style="96" customWidth="1"/>
    <col min="14601" max="14601" width="15.85546875" style="96" customWidth="1"/>
    <col min="14602" max="14602" width="15.5703125" style="96" customWidth="1"/>
    <col min="14603" max="14603" width="11.28515625" style="96" bestFit="1" customWidth="1"/>
    <col min="14604" max="14843" width="11.42578125" style="96"/>
    <col min="14844" max="14844" width="44.7109375" style="96" customWidth="1"/>
    <col min="14845" max="14847" width="17.140625" style="96" customWidth="1"/>
    <col min="14848" max="14848" width="17.7109375" style="96" customWidth="1"/>
    <col min="14849" max="14849" width="16.140625" style="96" customWidth="1"/>
    <col min="14850" max="14850" width="14.140625" style="96" customWidth="1"/>
    <col min="14851" max="14851" width="14.28515625" style="96" customWidth="1"/>
    <col min="14852" max="14853" width="17.140625" style="96" customWidth="1"/>
    <col min="14854" max="14854" width="16.85546875" style="96" customWidth="1"/>
    <col min="14855" max="14855" width="15.28515625" style="96" bestFit="1" customWidth="1"/>
    <col min="14856" max="14856" width="15.140625" style="96" customWidth="1"/>
    <col min="14857" max="14857" width="15.85546875" style="96" customWidth="1"/>
    <col min="14858" max="14858" width="15.5703125" style="96" customWidth="1"/>
    <col min="14859" max="14859" width="11.28515625" style="96" bestFit="1" customWidth="1"/>
    <col min="14860" max="15099" width="11.42578125" style="96"/>
    <col min="15100" max="15100" width="44.7109375" style="96" customWidth="1"/>
    <col min="15101" max="15103" width="17.140625" style="96" customWidth="1"/>
    <col min="15104" max="15104" width="17.7109375" style="96" customWidth="1"/>
    <col min="15105" max="15105" width="16.140625" style="96" customWidth="1"/>
    <col min="15106" max="15106" width="14.140625" style="96" customWidth="1"/>
    <col min="15107" max="15107" width="14.28515625" style="96" customWidth="1"/>
    <col min="15108" max="15109" width="17.140625" style="96" customWidth="1"/>
    <col min="15110" max="15110" width="16.85546875" style="96" customWidth="1"/>
    <col min="15111" max="15111" width="15.28515625" style="96" bestFit="1" customWidth="1"/>
    <col min="15112" max="15112" width="15.140625" style="96" customWidth="1"/>
    <col min="15113" max="15113" width="15.85546875" style="96" customWidth="1"/>
    <col min="15114" max="15114" width="15.5703125" style="96" customWidth="1"/>
    <col min="15115" max="15115" width="11.28515625" style="96" bestFit="1" customWidth="1"/>
    <col min="15116" max="15355" width="11.42578125" style="96"/>
    <col min="15356" max="15356" width="44.7109375" style="96" customWidth="1"/>
    <col min="15357" max="15359" width="17.140625" style="96" customWidth="1"/>
    <col min="15360" max="15360" width="17.7109375" style="96" customWidth="1"/>
    <col min="15361" max="15361" width="16.140625" style="96" customWidth="1"/>
    <col min="15362" max="15362" width="14.140625" style="96" customWidth="1"/>
    <col min="15363" max="15363" width="14.28515625" style="96" customWidth="1"/>
    <col min="15364" max="15365" width="17.140625" style="96" customWidth="1"/>
    <col min="15366" max="15366" width="16.85546875" style="96" customWidth="1"/>
    <col min="15367" max="15367" width="15.28515625" style="96" bestFit="1" customWidth="1"/>
    <col min="15368" max="15368" width="15.140625" style="96" customWidth="1"/>
    <col min="15369" max="15369" width="15.85546875" style="96" customWidth="1"/>
    <col min="15370" max="15370" width="15.5703125" style="96" customWidth="1"/>
    <col min="15371" max="15371" width="11.28515625" style="96" bestFit="1" customWidth="1"/>
    <col min="15372" max="15611" width="11.42578125" style="96"/>
    <col min="15612" max="15612" width="44.7109375" style="96" customWidth="1"/>
    <col min="15613" max="15615" width="17.140625" style="96" customWidth="1"/>
    <col min="15616" max="15616" width="17.7109375" style="96" customWidth="1"/>
    <col min="15617" max="15617" width="16.140625" style="96" customWidth="1"/>
    <col min="15618" max="15618" width="14.140625" style="96" customWidth="1"/>
    <col min="15619" max="15619" width="14.28515625" style="96" customWidth="1"/>
    <col min="15620" max="15621" width="17.140625" style="96" customWidth="1"/>
    <col min="15622" max="15622" width="16.85546875" style="96" customWidth="1"/>
    <col min="15623" max="15623" width="15.28515625" style="96" bestFit="1" customWidth="1"/>
    <col min="15624" max="15624" width="15.140625" style="96" customWidth="1"/>
    <col min="15625" max="15625" width="15.85546875" style="96" customWidth="1"/>
    <col min="15626" max="15626" width="15.5703125" style="96" customWidth="1"/>
    <col min="15627" max="15627" width="11.28515625" style="96" bestFit="1" customWidth="1"/>
    <col min="15628" max="15867" width="11.42578125" style="96"/>
    <col min="15868" max="15868" width="44.7109375" style="96" customWidth="1"/>
    <col min="15869" max="15871" width="17.140625" style="96" customWidth="1"/>
    <col min="15872" max="15872" width="17.7109375" style="96" customWidth="1"/>
    <col min="15873" max="15873" width="16.140625" style="96" customWidth="1"/>
    <col min="15874" max="15874" width="14.140625" style="96" customWidth="1"/>
    <col min="15875" max="15875" width="14.28515625" style="96" customWidth="1"/>
    <col min="15876" max="15877" width="17.140625" style="96" customWidth="1"/>
    <col min="15878" max="15878" width="16.85546875" style="96" customWidth="1"/>
    <col min="15879" max="15879" width="15.28515625" style="96" bestFit="1" customWidth="1"/>
    <col min="15880" max="15880" width="15.140625" style="96" customWidth="1"/>
    <col min="15881" max="15881" width="15.85546875" style="96" customWidth="1"/>
    <col min="15882" max="15882" width="15.5703125" style="96" customWidth="1"/>
    <col min="15883" max="15883" width="11.28515625" style="96" bestFit="1" customWidth="1"/>
    <col min="15884" max="16123" width="11.42578125" style="96"/>
    <col min="16124" max="16124" width="44.7109375" style="96" customWidth="1"/>
    <col min="16125" max="16127" width="17.140625" style="96" customWidth="1"/>
    <col min="16128" max="16128" width="17.7109375" style="96" customWidth="1"/>
    <col min="16129" max="16129" width="16.140625" style="96" customWidth="1"/>
    <col min="16130" max="16130" width="14.140625" style="96" customWidth="1"/>
    <col min="16131" max="16131" width="14.28515625" style="96" customWidth="1"/>
    <col min="16132" max="16133" width="17.140625" style="96" customWidth="1"/>
    <col min="16134" max="16134" width="16.85546875" style="96" customWidth="1"/>
    <col min="16135" max="16135" width="15.28515625" style="96" bestFit="1" customWidth="1"/>
    <col min="16136" max="16136" width="15.140625" style="96" customWidth="1"/>
    <col min="16137" max="16137" width="15.85546875" style="96" customWidth="1"/>
    <col min="16138" max="16138" width="15.5703125" style="96" customWidth="1"/>
    <col min="16139" max="16139" width="11.28515625" style="96" bestFit="1" customWidth="1"/>
    <col min="16140" max="16384" width="11.42578125" style="96"/>
  </cols>
  <sheetData>
    <row r="1" spans="1:12" x14ac:dyDescent="0.2">
      <c r="A1" s="94" t="s">
        <v>62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x14ac:dyDescent="0.2">
      <c r="A2" s="97">
        <v>46135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ht="11.25" x14ac:dyDescent="0.2">
      <c r="A3" s="99"/>
      <c r="B3" s="96"/>
      <c r="C3" s="96"/>
      <c r="E3" s="96"/>
    </row>
    <row r="4" spans="1:12" ht="13.5" customHeight="1" thickBot="1" x14ac:dyDescent="0.25">
      <c r="A4" s="99"/>
      <c r="B4" s="96"/>
      <c r="C4" s="101"/>
      <c r="D4" s="101"/>
      <c r="E4" s="96"/>
    </row>
    <row r="5" spans="1:12" ht="12.75" customHeight="1" x14ac:dyDescent="0.2">
      <c r="A5" s="102" t="s">
        <v>0</v>
      </c>
      <c r="B5" s="103" t="s">
        <v>9</v>
      </c>
      <c r="C5" s="104" t="s">
        <v>10</v>
      </c>
      <c r="D5" s="104" t="s">
        <v>10</v>
      </c>
      <c r="E5" s="103" t="s">
        <v>1</v>
      </c>
      <c r="F5" s="105" t="s">
        <v>7</v>
      </c>
      <c r="G5" s="105" t="s">
        <v>8</v>
      </c>
      <c r="H5" s="105" t="s">
        <v>2</v>
      </c>
      <c r="I5" s="105" t="s">
        <v>3</v>
      </c>
      <c r="J5" s="105" t="s">
        <v>4</v>
      </c>
      <c r="K5" s="105" t="s">
        <v>5</v>
      </c>
    </row>
    <row r="6" spans="1:12" ht="23.25" customHeight="1" thickBot="1" x14ac:dyDescent="0.25">
      <c r="A6" s="106"/>
      <c r="B6" s="107"/>
      <c r="C6" s="108" t="s">
        <v>11</v>
      </c>
      <c r="D6" s="108" t="s">
        <v>12</v>
      </c>
      <c r="E6" s="107" t="s">
        <v>6</v>
      </c>
      <c r="F6" s="109" t="s">
        <v>6</v>
      </c>
      <c r="G6" s="109" t="s">
        <v>6</v>
      </c>
      <c r="H6" s="109"/>
      <c r="I6" s="109"/>
      <c r="J6" s="109"/>
      <c r="K6" s="109" t="s">
        <v>6</v>
      </c>
    </row>
    <row r="7" spans="1:12" x14ac:dyDescent="0.2">
      <c r="A7" s="1" t="s">
        <v>15</v>
      </c>
      <c r="B7" s="110">
        <v>13166836.15</v>
      </c>
      <c r="C7" s="110">
        <v>3329702.44</v>
      </c>
      <c r="D7" s="110">
        <v>460181.37</v>
      </c>
      <c r="E7" s="110">
        <v>237934.64</v>
      </c>
      <c r="F7" s="110">
        <v>39430409.780000001</v>
      </c>
      <c r="G7" s="110">
        <v>592668.05000000005</v>
      </c>
      <c r="H7" s="111"/>
      <c r="I7" s="111"/>
      <c r="J7" s="111">
        <v>2960010.97</v>
      </c>
      <c r="K7" s="112">
        <v>60177743.399999999</v>
      </c>
      <c r="L7" s="100"/>
    </row>
    <row r="8" spans="1:12" x14ac:dyDescent="0.2">
      <c r="A8" s="2" t="s">
        <v>16</v>
      </c>
      <c r="B8" s="110">
        <v>12445142.01</v>
      </c>
      <c r="C8" s="110">
        <v>3147196.43</v>
      </c>
      <c r="D8" s="110">
        <v>434958.13</v>
      </c>
      <c r="E8" s="110">
        <v>224152.86</v>
      </c>
      <c r="F8" s="110">
        <v>35462773.340000004</v>
      </c>
      <c r="G8" s="110">
        <v>533031.55000000005</v>
      </c>
      <c r="H8" s="111"/>
      <c r="I8" s="111"/>
      <c r="J8" s="111">
        <v>2662163.5099999998</v>
      </c>
      <c r="K8" s="112">
        <v>54909417.829999998</v>
      </c>
      <c r="L8" s="100"/>
    </row>
    <row r="9" spans="1:12" x14ac:dyDescent="0.2">
      <c r="A9" s="2" t="s">
        <v>17</v>
      </c>
      <c r="B9" s="110"/>
      <c r="C9" s="110"/>
      <c r="E9" s="110"/>
      <c r="F9" s="110">
        <v>13779931.460000001</v>
      </c>
      <c r="G9" s="110">
        <v>207122.5</v>
      </c>
      <c r="H9" s="111"/>
      <c r="I9" s="111">
        <v>1679339.78</v>
      </c>
      <c r="J9" s="111">
        <v>1034449.01</v>
      </c>
      <c r="K9" s="112">
        <v>16700842.75</v>
      </c>
      <c r="L9" s="100"/>
    </row>
    <row r="10" spans="1:12" x14ac:dyDescent="0.2">
      <c r="A10" s="2" t="s">
        <v>18</v>
      </c>
      <c r="B10" s="110"/>
      <c r="C10" s="110"/>
      <c r="D10" s="110"/>
      <c r="E10" s="110"/>
      <c r="F10" s="110">
        <v>14582520.23</v>
      </c>
      <c r="G10" s="110">
        <v>219186</v>
      </c>
      <c r="H10" s="111"/>
      <c r="I10" s="111">
        <v>2493197.0299999998</v>
      </c>
      <c r="J10" s="111">
        <v>1094698.74</v>
      </c>
      <c r="K10" s="112">
        <v>18389602</v>
      </c>
      <c r="L10" s="100"/>
    </row>
    <row r="11" spans="1:12" x14ac:dyDescent="0.2">
      <c r="A11" s="2" t="s">
        <v>19</v>
      </c>
      <c r="B11" s="110"/>
      <c r="C11" s="110"/>
      <c r="D11" s="110"/>
      <c r="E11" s="110"/>
      <c r="F11" s="110">
        <v>14129445.92</v>
      </c>
      <c r="G11" s="110">
        <v>212375.96</v>
      </c>
      <c r="H11" s="111"/>
      <c r="I11" s="111"/>
      <c r="J11" s="111">
        <v>1060686.79</v>
      </c>
      <c r="K11" s="112">
        <v>15402508.67</v>
      </c>
      <c r="L11" s="100"/>
    </row>
    <row r="12" spans="1:12" x14ac:dyDescent="0.2">
      <c r="A12" s="2" t="s">
        <v>20</v>
      </c>
      <c r="B12" s="110"/>
      <c r="C12" s="110"/>
      <c r="D12" s="110"/>
      <c r="E12" s="110"/>
      <c r="F12" s="110">
        <v>13216824.82</v>
      </c>
      <c r="G12" s="110">
        <v>198658.59</v>
      </c>
      <c r="H12" s="111"/>
      <c r="I12" s="111">
        <v>1102351.43</v>
      </c>
      <c r="J12" s="111">
        <v>992177.02</v>
      </c>
      <c r="K12" s="112">
        <v>15510011.859999999</v>
      </c>
      <c r="L12" s="100"/>
    </row>
    <row r="13" spans="1:12" x14ac:dyDescent="0.2">
      <c r="A13" s="2" t="s">
        <v>21</v>
      </c>
      <c r="B13" s="110"/>
      <c r="C13" s="110"/>
      <c r="D13" s="110"/>
      <c r="E13" s="110"/>
      <c r="F13" s="110">
        <v>15967633.109999999</v>
      </c>
      <c r="G13" s="110">
        <v>240005.26</v>
      </c>
      <c r="H13" s="111"/>
      <c r="I13" s="111"/>
      <c r="J13" s="111">
        <v>1198678.1100000001</v>
      </c>
      <c r="K13" s="112">
        <v>17406316.48</v>
      </c>
      <c r="L13" s="100"/>
    </row>
    <row r="14" spans="1:12" x14ac:dyDescent="0.2">
      <c r="A14" s="2" t="s">
        <v>22</v>
      </c>
      <c r="B14" s="110"/>
      <c r="C14" s="110"/>
      <c r="D14" s="110"/>
      <c r="E14" s="110"/>
      <c r="F14" s="110">
        <v>12996760.15</v>
      </c>
      <c r="G14" s="110">
        <v>195350.86</v>
      </c>
      <c r="H14" s="111"/>
      <c r="I14" s="111"/>
      <c r="J14" s="111">
        <v>975656.93</v>
      </c>
      <c r="K14" s="112">
        <v>14167767.939999999</v>
      </c>
      <c r="L14" s="100"/>
    </row>
    <row r="15" spans="1:12" x14ac:dyDescent="0.2">
      <c r="A15" s="2" t="s">
        <v>23</v>
      </c>
      <c r="B15" s="110"/>
      <c r="C15" s="110"/>
      <c r="D15" s="110"/>
      <c r="E15" s="110"/>
      <c r="F15" s="110">
        <v>15152099.359999999</v>
      </c>
      <c r="G15" s="110">
        <v>227747.19</v>
      </c>
      <c r="H15" s="111"/>
      <c r="I15" s="111"/>
      <c r="J15" s="111">
        <v>1137456.6100000001</v>
      </c>
      <c r="K15" s="112">
        <v>16517303.16</v>
      </c>
      <c r="L15" s="100"/>
    </row>
    <row r="16" spans="1:12" x14ac:dyDescent="0.2">
      <c r="A16" s="2" t="s">
        <v>24</v>
      </c>
      <c r="B16" s="110"/>
      <c r="C16" s="110"/>
      <c r="D16" s="110"/>
      <c r="E16" s="110"/>
      <c r="F16" s="110">
        <v>23941740.940000001</v>
      </c>
      <c r="G16" s="110">
        <v>359861.97</v>
      </c>
      <c r="H16" s="111"/>
      <c r="I16" s="111"/>
      <c r="J16" s="111">
        <v>1797288.34</v>
      </c>
      <c r="K16" s="112">
        <v>26098891.25</v>
      </c>
      <c r="L16" s="100"/>
    </row>
    <row r="17" spans="1:12" x14ac:dyDescent="0.2">
      <c r="A17" s="2" t="s">
        <v>25</v>
      </c>
      <c r="B17" s="110"/>
      <c r="C17" s="110"/>
      <c r="D17" s="110"/>
      <c r="E17" s="110"/>
      <c r="F17" s="110">
        <v>14271840.699999999</v>
      </c>
      <c r="G17" s="110">
        <v>214516.26</v>
      </c>
      <c r="H17" s="111"/>
      <c r="I17" s="111"/>
      <c r="J17" s="111">
        <v>1071376.26</v>
      </c>
      <c r="K17" s="112">
        <v>15557733.220000001</v>
      </c>
      <c r="L17" s="100"/>
    </row>
    <row r="18" spans="1:12" x14ac:dyDescent="0.2">
      <c r="A18" s="2" t="s">
        <v>26</v>
      </c>
      <c r="B18" s="110"/>
      <c r="C18" s="110"/>
      <c r="D18" s="110"/>
      <c r="E18" s="110"/>
      <c r="F18" s="110">
        <v>14116500.939999999</v>
      </c>
      <c r="G18" s="110">
        <v>212181.39</v>
      </c>
      <c r="H18" s="111"/>
      <c r="I18" s="111">
        <v>2016422.45</v>
      </c>
      <c r="J18" s="111">
        <v>1059715.03</v>
      </c>
      <c r="K18" s="112">
        <v>17404819.809999999</v>
      </c>
      <c r="L18" s="100"/>
    </row>
    <row r="19" spans="1:12" x14ac:dyDescent="0.2">
      <c r="A19" s="2" t="s">
        <v>27</v>
      </c>
      <c r="B19" s="110"/>
      <c r="C19" s="110"/>
      <c r="D19" s="110"/>
      <c r="E19" s="110"/>
      <c r="F19" s="110">
        <v>15268604.18</v>
      </c>
      <c r="G19" s="110">
        <v>229498.35</v>
      </c>
      <c r="H19" s="111"/>
      <c r="I19" s="111">
        <v>3194693.39</v>
      </c>
      <c r="J19" s="111">
        <v>1146202.54</v>
      </c>
      <c r="K19" s="112">
        <v>19838998.460000001</v>
      </c>
      <c r="L19" s="100"/>
    </row>
    <row r="20" spans="1:12" x14ac:dyDescent="0.2">
      <c r="A20" s="2" t="s">
        <v>28</v>
      </c>
      <c r="B20" s="110"/>
      <c r="C20" s="110"/>
      <c r="D20" s="110"/>
      <c r="E20" s="110"/>
      <c r="F20" s="110">
        <v>21423942.280000001</v>
      </c>
      <c r="G20" s="110">
        <v>322017.59999999998</v>
      </c>
      <c r="H20" s="112"/>
      <c r="I20" s="112"/>
      <c r="J20" s="112">
        <v>1608279.11</v>
      </c>
      <c r="K20" s="112">
        <v>23354238.989999998</v>
      </c>
      <c r="L20" s="100"/>
    </row>
    <row r="21" spans="1:12" x14ac:dyDescent="0.2">
      <c r="A21" s="2" t="s">
        <v>29</v>
      </c>
      <c r="B21" s="110"/>
      <c r="C21" s="110"/>
      <c r="D21" s="110"/>
      <c r="E21" s="110"/>
      <c r="F21" s="110">
        <v>19546920.149999999</v>
      </c>
      <c r="G21" s="110">
        <v>293804.58</v>
      </c>
      <c r="H21" s="112"/>
      <c r="I21" s="112"/>
      <c r="J21" s="112">
        <v>1467372.48</v>
      </c>
      <c r="K21" s="112">
        <v>21308097.210000001</v>
      </c>
      <c r="L21" s="100"/>
    </row>
    <row r="22" spans="1:12" x14ac:dyDescent="0.2">
      <c r="A22" s="2" t="s">
        <v>30</v>
      </c>
      <c r="B22" s="110"/>
      <c r="C22" s="110"/>
      <c r="D22" s="110"/>
      <c r="E22" s="110"/>
      <c r="F22" s="110">
        <v>14925562.210000001</v>
      </c>
      <c r="G22" s="110">
        <v>224342.17</v>
      </c>
      <c r="H22" s="112"/>
      <c r="I22" s="112">
        <v>2845463.6</v>
      </c>
      <c r="J22" s="112">
        <v>1120450.6399999999</v>
      </c>
      <c r="K22" s="112">
        <v>19115818.620000001</v>
      </c>
      <c r="L22" s="100"/>
    </row>
    <row r="23" spans="1:12" x14ac:dyDescent="0.2">
      <c r="A23" s="2" t="s">
        <v>31</v>
      </c>
      <c r="B23" s="110"/>
      <c r="C23" s="110"/>
      <c r="D23" s="110"/>
      <c r="E23" s="110"/>
      <c r="F23" s="110">
        <v>13928798.73</v>
      </c>
      <c r="G23" s="110">
        <v>209360.08</v>
      </c>
      <c r="H23" s="112"/>
      <c r="I23" s="112"/>
      <c r="J23" s="112">
        <v>1045624.36</v>
      </c>
      <c r="K23" s="112">
        <v>15183783.17</v>
      </c>
      <c r="L23" s="100"/>
    </row>
    <row r="24" spans="1:12" x14ac:dyDescent="0.2">
      <c r="A24" s="2" t="s">
        <v>32</v>
      </c>
      <c r="B24" s="110"/>
      <c r="C24" s="110"/>
      <c r="D24" s="110"/>
      <c r="E24" s="110"/>
      <c r="F24" s="110">
        <v>19288020.539999999</v>
      </c>
      <c r="G24" s="110">
        <v>289913.13</v>
      </c>
      <c r="H24" s="112"/>
      <c r="I24" s="112"/>
      <c r="J24" s="112">
        <v>1447937.08</v>
      </c>
      <c r="K24" s="112">
        <v>21025870.75</v>
      </c>
      <c r="L24" s="100"/>
    </row>
    <row r="25" spans="1:12" x14ac:dyDescent="0.2">
      <c r="A25" s="2" t="s">
        <v>33</v>
      </c>
      <c r="B25" s="110"/>
      <c r="C25" s="110"/>
      <c r="D25" s="110"/>
      <c r="E25" s="110"/>
      <c r="F25" s="110">
        <v>14614882.68</v>
      </c>
      <c r="G25" s="110">
        <v>219672.43</v>
      </c>
      <c r="H25" s="112"/>
      <c r="I25" s="112"/>
      <c r="J25" s="112">
        <v>1097128.1599999999</v>
      </c>
      <c r="K25" s="112">
        <v>15931683.27</v>
      </c>
      <c r="L25" s="100"/>
    </row>
    <row r="26" spans="1:12" x14ac:dyDescent="0.2">
      <c r="A26" s="2" t="s">
        <v>34</v>
      </c>
      <c r="B26" s="110"/>
      <c r="C26" s="110"/>
      <c r="D26" s="110"/>
      <c r="E26" s="110"/>
      <c r="F26" s="110">
        <v>18278312.09</v>
      </c>
      <c r="G26" s="110">
        <v>274736.46999999997</v>
      </c>
      <c r="H26" s="112"/>
      <c r="I26" s="112"/>
      <c r="J26" s="112">
        <v>1372139.03</v>
      </c>
      <c r="K26" s="112">
        <v>19925187.59</v>
      </c>
      <c r="L26" s="100"/>
    </row>
    <row r="27" spans="1:12" x14ac:dyDescent="0.2">
      <c r="A27" s="2" t="s">
        <v>35</v>
      </c>
      <c r="B27" s="110"/>
      <c r="C27" s="110"/>
      <c r="D27" s="110"/>
      <c r="E27" s="110"/>
      <c r="F27" s="110">
        <v>15009704.58</v>
      </c>
      <c r="G27" s="110">
        <v>225606.89</v>
      </c>
      <c r="H27" s="112"/>
      <c r="I27" s="112">
        <v>2930493.46</v>
      </c>
      <c r="J27" s="112">
        <v>1126767.1399999999</v>
      </c>
      <c r="K27" s="112">
        <v>19292572.07</v>
      </c>
      <c r="L27" s="100"/>
    </row>
    <row r="28" spans="1:12" x14ac:dyDescent="0.2">
      <c r="A28" s="2" t="s">
        <v>36</v>
      </c>
      <c r="B28" s="110"/>
      <c r="C28" s="110"/>
      <c r="D28" s="110"/>
      <c r="E28" s="110"/>
      <c r="F28" s="110">
        <v>19184460.699999999</v>
      </c>
      <c r="G28" s="110">
        <v>288356.55</v>
      </c>
      <c r="H28" s="112"/>
      <c r="I28" s="112"/>
      <c r="J28" s="112">
        <v>1440162.92</v>
      </c>
      <c r="K28" s="112">
        <v>20912980.170000002</v>
      </c>
      <c r="L28" s="100"/>
    </row>
    <row r="29" spans="1:12" x14ac:dyDescent="0.2">
      <c r="A29" s="2" t="s">
        <v>37</v>
      </c>
      <c r="B29" s="110">
        <v>14438781.26</v>
      </c>
      <c r="C29" s="110">
        <v>3651358.96</v>
      </c>
      <c r="D29" s="110">
        <v>504635.89</v>
      </c>
      <c r="E29" s="110">
        <v>261015.97</v>
      </c>
      <c r="F29" s="110">
        <v>40349503.380000003</v>
      </c>
      <c r="G29" s="110">
        <v>606482.69999999995</v>
      </c>
      <c r="H29" s="112"/>
      <c r="I29" s="112">
        <v>20473976.100000001</v>
      </c>
      <c r="J29" s="112">
        <v>3029006.63</v>
      </c>
      <c r="K29" s="112">
        <v>83314760.890000001</v>
      </c>
      <c r="L29" s="100"/>
    </row>
    <row r="30" spans="1:12" x14ac:dyDescent="0.2">
      <c r="A30" s="2" t="s">
        <v>38</v>
      </c>
      <c r="B30" s="110">
        <v>18284006.850000001</v>
      </c>
      <c r="C30" s="110">
        <v>4623760.9000000004</v>
      </c>
      <c r="D30" s="110">
        <v>639026.65</v>
      </c>
      <c r="E30" s="110">
        <v>316478.2</v>
      </c>
      <c r="F30" s="110">
        <v>60239465.5</v>
      </c>
      <c r="G30" s="110">
        <v>905443.45</v>
      </c>
      <c r="H30" s="112"/>
      <c r="I30" s="112"/>
      <c r="J30" s="112">
        <v>4522131.01</v>
      </c>
      <c r="K30" s="112">
        <v>89530312.560000002</v>
      </c>
      <c r="L30" s="100"/>
    </row>
    <row r="31" spans="1:12" x14ac:dyDescent="0.2">
      <c r="A31" s="2" t="s">
        <v>39</v>
      </c>
      <c r="B31" s="110">
        <v>496948464.51999998</v>
      </c>
      <c r="C31" s="110">
        <v>125671079.61</v>
      </c>
      <c r="D31" s="110">
        <v>17368365.550000001</v>
      </c>
      <c r="E31" s="110">
        <v>8553498.9199999999</v>
      </c>
      <c r="F31" s="110">
        <v>2588996046.0500002</v>
      </c>
      <c r="G31" s="110">
        <v>38914513.950000003</v>
      </c>
      <c r="H31" s="112"/>
      <c r="I31" s="112">
        <v>2521238663.5900002</v>
      </c>
      <c r="J31" s="112">
        <v>194353970.66999999</v>
      </c>
      <c r="K31" s="112">
        <v>5992044602.8599997</v>
      </c>
      <c r="L31" s="100"/>
    </row>
    <row r="32" spans="1:12" x14ac:dyDescent="0.2">
      <c r="A32" s="2" t="s">
        <v>40</v>
      </c>
      <c r="B32" s="110">
        <v>15545814.359999999</v>
      </c>
      <c r="C32" s="110">
        <v>3931311.62</v>
      </c>
      <c r="D32" s="110">
        <v>543326.73</v>
      </c>
      <c r="E32" s="110">
        <v>284055.42</v>
      </c>
      <c r="F32" s="110">
        <v>39928791.520000003</v>
      </c>
      <c r="G32" s="110">
        <v>600159.09</v>
      </c>
      <c r="H32" s="112"/>
      <c r="I32" s="112"/>
      <c r="J32" s="112">
        <v>2997424.11</v>
      </c>
      <c r="K32" s="112">
        <v>63830882.850000001</v>
      </c>
      <c r="L32" s="100"/>
    </row>
    <row r="33" spans="1:12" x14ac:dyDescent="0.2">
      <c r="A33" s="2" t="s">
        <v>41</v>
      </c>
      <c r="B33" s="110">
        <v>24911510.32</v>
      </c>
      <c r="C33" s="110">
        <v>6299760.6799999997</v>
      </c>
      <c r="D33" s="110">
        <v>870658.12</v>
      </c>
      <c r="E33" s="110">
        <v>410479.14</v>
      </c>
      <c r="F33" s="110">
        <v>79385091.260000005</v>
      </c>
      <c r="G33" s="110">
        <v>1193216.28</v>
      </c>
      <c r="H33" s="112"/>
      <c r="I33" s="112"/>
      <c r="J33" s="112">
        <v>5959378.6299999999</v>
      </c>
      <c r="K33" s="112">
        <v>119030094.43000001</v>
      </c>
      <c r="L33" s="100"/>
    </row>
    <row r="34" spans="1:12" x14ac:dyDescent="0.2">
      <c r="A34" s="2" t="s">
        <v>42</v>
      </c>
      <c r="B34" s="110">
        <v>18189304.91</v>
      </c>
      <c r="C34" s="110">
        <v>4599812.1500000004</v>
      </c>
      <c r="D34" s="110">
        <v>635716.81999999995</v>
      </c>
      <c r="E34" s="110">
        <v>327620.92</v>
      </c>
      <c r="F34" s="110">
        <v>83915834.340000004</v>
      </c>
      <c r="G34" s="110">
        <v>1261316.68</v>
      </c>
      <c r="H34" s="112"/>
      <c r="I34" s="112"/>
      <c r="J34" s="112">
        <v>6299498.0700000003</v>
      </c>
      <c r="K34" s="112">
        <v>115229103.89</v>
      </c>
      <c r="L34" s="100"/>
    </row>
    <row r="35" spans="1:12" x14ac:dyDescent="0.2">
      <c r="A35" s="2" t="s">
        <v>43</v>
      </c>
      <c r="B35" s="110">
        <v>25794850.890000001</v>
      </c>
      <c r="C35" s="110">
        <v>6523144.7300000004</v>
      </c>
      <c r="D35" s="110">
        <v>901530.91</v>
      </c>
      <c r="E35" s="110">
        <v>433392.92</v>
      </c>
      <c r="F35" s="110">
        <v>93676349.439999998</v>
      </c>
      <c r="G35" s="110">
        <v>1408024.4</v>
      </c>
      <c r="H35" s="112"/>
      <c r="I35" s="112"/>
      <c r="J35" s="112">
        <v>7032212.54</v>
      </c>
      <c r="K35" s="112">
        <v>135769505.83000001</v>
      </c>
      <c r="L35" s="100"/>
    </row>
    <row r="36" spans="1:12" x14ac:dyDescent="0.2">
      <c r="A36" s="2" t="s">
        <v>44</v>
      </c>
      <c r="B36" s="110">
        <v>15300895.539999999</v>
      </c>
      <c r="C36" s="110">
        <v>3869375.19</v>
      </c>
      <c r="D36" s="110">
        <v>534766.81000000006</v>
      </c>
      <c r="E36" s="110">
        <v>275593.65999999997</v>
      </c>
      <c r="F36" s="110">
        <v>53378625.979999997</v>
      </c>
      <c r="G36" s="110">
        <v>802319.99</v>
      </c>
      <c r="H36" s="112"/>
      <c r="I36" s="112"/>
      <c r="J36" s="112">
        <v>4007092.99</v>
      </c>
      <c r="K36" s="112">
        <v>78168670.159999996</v>
      </c>
      <c r="L36" s="100"/>
    </row>
    <row r="37" spans="1:12" x14ac:dyDescent="0.2">
      <c r="A37" s="2" t="s">
        <v>45</v>
      </c>
      <c r="B37" s="110">
        <v>98060600.069999993</v>
      </c>
      <c r="C37" s="110">
        <v>24798107.559999999</v>
      </c>
      <c r="D37" s="110">
        <v>3427221.27</v>
      </c>
      <c r="E37" s="110">
        <v>1726785.51</v>
      </c>
      <c r="F37" s="110">
        <v>278653644.44</v>
      </c>
      <c r="G37" s="110">
        <v>4188369.13</v>
      </c>
      <c r="H37" s="111"/>
      <c r="I37" s="111"/>
      <c r="J37" s="111">
        <v>20918317.870000001</v>
      </c>
      <c r="K37" s="112">
        <v>431773045.85000002</v>
      </c>
      <c r="L37" s="100"/>
    </row>
    <row r="38" spans="1:12" x14ac:dyDescent="0.2">
      <c r="A38" s="2" t="s">
        <v>46</v>
      </c>
      <c r="B38" s="110">
        <v>32033749.82</v>
      </c>
      <c r="C38" s="110">
        <v>8100872.04</v>
      </c>
      <c r="D38" s="110">
        <v>1119580.6299999999</v>
      </c>
      <c r="E38" s="110">
        <v>538746.02</v>
      </c>
      <c r="F38" s="110">
        <v>106343012.59</v>
      </c>
      <c r="G38" s="110">
        <v>1598413.66</v>
      </c>
      <c r="H38" s="111"/>
      <c r="I38" s="111"/>
      <c r="J38" s="111">
        <v>7983089.3399999999</v>
      </c>
      <c r="K38" s="112">
        <v>157717464.09999999</v>
      </c>
      <c r="L38" s="100"/>
    </row>
    <row r="39" spans="1:12" x14ac:dyDescent="0.2">
      <c r="A39" s="2" t="s">
        <v>47</v>
      </c>
      <c r="B39" s="110">
        <v>19735559.100000001</v>
      </c>
      <c r="C39" s="110">
        <v>4990837.47</v>
      </c>
      <c r="D39" s="110">
        <v>689758.45</v>
      </c>
      <c r="E39" s="110">
        <v>341737.81</v>
      </c>
      <c r="F39" s="110">
        <v>58155323.68</v>
      </c>
      <c r="G39" s="113">
        <v>874117.27</v>
      </c>
      <c r="H39" s="111"/>
      <c r="I39" s="111">
        <v>33778112.740000002</v>
      </c>
      <c r="J39" s="111">
        <v>4365676.07</v>
      </c>
      <c r="K39" s="112">
        <v>122931122.59</v>
      </c>
      <c r="L39" s="100"/>
    </row>
    <row r="40" spans="1:12" x14ac:dyDescent="0.2">
      <c r="A40" s="2" t="s">
        <v>48</v>
      </c>
      <c r="B40" s="110">
        <v>13934248.48</v>
      </c>
      <c r="C40" s="110">
        <v>3523769.92</v>
      </c>
      <c r="D40" s="110">
        <v>487002.45</v>
      </c>
      <c r="E40" s="110">
        <v>251004.29</v>
      </c>
      <c r="F40" s="110">
        <v>66375386.130000003</v>
      </c>
      <c r="G40" s="114">
        <v>997670.85</v>
      </c>
      <c r="H40" s="111"/>
      <c r="I40" s="111"/>
      <c r="J40" s="111">
        <v>4982749.92</v>
      </c>
      <c r="K40" s="112">
        <v>90551832.040000007</v>
      </c>
      <c r="L40" s="100"/>
    </row>
    <row r="41" spans="1:12" x14ac:dyDescent="0.2">
      <c r="A41" s="2" t="s">
        <v>49</v>
      </c>
      <c r="B41" s="110">
        <v>17999901.010000002</v>
      </c>
      <c r="C41" s="110">
        <v>4551914.6399999997</v>
      </c>
      <c r="D41" s="110">
        <v>629097.15</v>
      </c>
      <c r="E41" s="110">
        <v>309985.27</v>
      </c>
      <c r="F41" s="110">
        <v>39410992.310000002</v>
      </c>
      <c r="G41" s="110">
        <v>592376.18999999994</v>
      </c>
      <c r="H41" s="111"/>
      <c r="I41" s="111">
        <v>19772479.73</v>
      </c>
      <c r="J41" s="111">
        <v>2958553.32</v>
      </c>
      <c r="K41" s="112">
        <v>86225299.620000005</v>
      </c>
      <c r="L41" s="100"/>
    </row>
    <row r="42" spans="1:12" x14ac:dyDescent="0.2">
      <c r="A42" s="2" t="s">
        <v>50</v>
      </c>
      <c r="B42" s="110">
        <v>25643001.219999999</v>
      </c>
      <c r="C42" s="110">
        <v>6484744.1500000004</v>
      </c>
      <c r="D42" s="110">
        <v>896223.75</v>
      </c>
      <c r="E42" s="110">
        <v>461878.05</v>
      </c>
      <c r="F42" s="110">
        <v>181721632.47</v>
      </c>
      <c r="G42" s="110">
        <v>2731409.73</v>
      </c>
      <c r="H42" s="111"/>
      <c r="I42" s="111"/>
      <c r="J42" s="111">
        <v>13641705.210000001</v>
      </c>
      <c r="K42" s="112">
        <v>231580594.58000001</v>
      </c>
      <c r="L42" s="100"/>
    </row>
    <row r="43" spans="1:12" x14ac:dyDescent="0.2">
      <c r="A43" s="2" t="s">
        <v>51</v>
      </c>
      <c r="B43" s="110">
        <v>14378367.949999999</v>
      </c>
      <c r="C43" s="110">
        <v>3636081.31</v>
      </c>
      <c r="D43" s="110">
        <v>502524.44</v>
      </c>
      <c r="E43" s="110">
        <v>260387.63</v>
      </c>
      <c r="F43" s="110">
        <v>85268584.780000001</v>
      </c>
      <c r="G43" s="110">
        <v>1281649.52</v>
      </c>
      <c r="H43" s="111"/>
      <c r="I43" s="111"/>
      <c r="J43" s="111">
        <v>6401048.0199999996</v>
      </c>
      <c r="K43" s="112">
        <v>111728643.65000001</v>
      </c>
      <c r="L43" s="100"/>
    </row>
    <row r="44" spans="1:12" x14ac:dyDescent="0.2">
      <c r="A44" s="2" t="s">
        <v>52</v>
      </c>
      <c r="B44" s="110">
        <v>208801464.22</v>
      </c>
      <c r="C44" s="110">
        <v>52802870.530000001</v>
      </c>
      <c r="D44" s="110">
        <v>7297618.2000000002</v>
      </c>
      <c r="E44" s="110">
        <v>3760875.33</v>
      </c>
      <c r="F44" s="110">
        <v>662109848.82000005</v>
      </c>
      <c r="G44" s="110">
        <v>9951997.7899999991</v>
      </c>
      <c r="H44" s="111"/>
      <c r="I44" s="111"/>
      <c r="J44" s="111">
        <v>49704084.469999999</v>
      </c>
      <c r="K44" s="112">
        <v>994428759.36000001</v>
      </c>
      <c r="L44" s="100"/>
    </row>
    <row r="45" spans="1:12" x14ac:dyDescent="0.2">
      <c r="A45" s="2" t="s">
        <v>53</v>
      </c>
      <c r="B45" s="110">
        <v>33026487.460000001</v>
      </c>
      <c r="C45" s="110">
        <v>8351921.04</v>
      </c>
      <c r="D45" s="110">
        <v>1154276.8500000001</v>
      </c>
      <c r="E45" s="110">
        <v>594836.6</v>
      </c>
      <c r="F45" s="110">
        <v>140142355.97</v>
      </c>
      <c r="G45" s="110">
        <v>2106442.64</v>
      </c>
      <c r="H45" s="111"/>
      <c r="I45" s="111">
        <v>169094028.03</v>
      </c>
      <c r="J45" s="111">
        <v>10520380.43</v>
      </c>
      <c r="K45" s="112">
        <v>364990729.01999998</v>
      </c>
      <c r="L45" s="100"/>
    </row>
    <row r="46" spans="1:12" x14ac:dyDescent="0.2">
      <c r="A46" s="2" t="s">
        <v>54</v>
      </c>
      <c r="B46" s="110">
        <v>87731556.719999999</v>
      </c>
      <c r="C46" s="110">
        <v>22186041.890000001</v>
      </c>
      <c r="D46" s="110">
        <v>3066220.86</v>
      </c>
      <c r="E46" s="110">
        <v>1580212.74</v>
      </c>
      <c r="F46" s="110">
        <v>285184386.95999998</v>
      </c>
      <c r="G46" s="110">
        <v>4286531</v>
      </c>
      <c r="H46" s="111"/>
      <c r="I46" s="111"/>
      <c r="J46" s="111">
        <v>21408575.760000002</v>
      </c>
      <c r="K46" s="112">
        <v>425443525.93000001</v>
      </c>
      <c r="L46" s="100"/>
    </row>
    <row r="47" spans="1:12" x14ac:dyDescent="0.2">
      <c r="A47" s="2" t="s">
        <v>55</v>
      </c>
      <c r="B47" s="110">
        <v>20184576.949999999</v>
      </c>
      <c r="C47" s="110">
        <v>5104387.59</v>
      </c>
      <c r="D47" s="110">
        <v>705451.64</v>
      </c>
      <c r="E47" s="110">
        <v>369133.81</v>
      </c>
      <c r="F47" s="110">
        <v>65999981.700000003</v>
      </c>
      <c r="G47" s="110">
        <v>992028.25</v>
      </c>
      <c r="H47" s="111"/>
      <c r="I47" s="111">
        <v>39642136.450000003</v>
      </c>
      <c r="J47" s="111">
        <v>4954568.5999999996</v>
      </c>
      <c r="K47" s="112">
        <v>137952264.99000001</v>
      </c>
      <c r="L47" s="100"/>
    </row>
    <row r="48" spans="1:12" x14ac:dyDescent="0.2">
      <c r="A48" s="2" t="s">
        <v>56</v>
      </c>
      <c r="B48" s="110">
        <v>15725421.5</v>
      </c>
      <c r="C48" s="110">
        <v>3976731.67</v>
      </c>
      <c r="D48" s="110">
        <v>549604.01</v>
      </c>
      <c r="E48" s="110">
        <v>284097.31</v>
      </c>
      <c r="F48" s="110">
        <v>34796106.859999999</v>
      </c>
      <c r="G48" s="110">
        <v>523011.07</v>
      </c>
      <c r="H48" s="111"/>
      <c r="I48" s="111">
        <v>16325733.529999999</v>
      </c>
      <c r="J48" s="111">
        <v>2612117.37</v>
      </c>
      <c r="K48" s="112">
        <v>74792823.319999993</v>
      </c>
      <c r="L48" s="100"/>
    </row>
    <row r="49" spans="1:12" x14ac:dyDescent="0.2">
      <c r="A49" s="2" t="s">
        <v>57</v>
      </c>
      <c r="B49" s="110">
        <v>18342787.370000001</v>
      </c>
      <c r="C49" s="110">
        <v>4638625.6500000004</v>
      </c>
      <c r="D49" s="110">
        <v>641081.04</v>
      </c>
      <c r="E49" s="110">
        <v>323767.05</v>
      </c>
      <c r="F49" s="110">
        <v>41268596.969999999</v>
      </c>
      <c r="G49" s="110">
        <v>620297.35</v>
      </c>
      <c r="H49" s="111"/>
      <c r="I49" s="111">
        <v>21163325.34</v>
      </c>
      <c r="J49" s="111">
        <v>3098002.29</v>
      </c>
      <c r="K49" s="112">
        <v>90096483.060000002</v>
      </c>
      <c r="L49" s="100"/>
    </row>
    <row r="50" spans="1:12" x14ac:dyDescent="0.2">
      <c r="A50" s="2" t="s">
        <v>58</v>
      </c>
      <c r="B50" s="110">
        <v>46113316.799999997</v>
      </c>
      <c r="C50" s="110">
        <v>11661390.91</v>
      </c>
      <c r="D50" s="110">
        <v>1611661.97</v>
      </c>
      <c r="E50" s="110">
        <v>746687.49</v>
      </c>
      <c r="F50" s="110">
        <v>144815493.84</v>
      </c>
      <c r="G50" s="110">
        <v>2176683.34</v>
      </c>
      <c r="H50" s="111"/>
      <c r="I50" s="111">
        <v>179030374.78</v>
      </c>
      <c r="J50" s="111">
        <v>10871189.35</v>
      </c>
      <c r="K50" s="112">
        <v>397026798.48000002</v>
      </c>
      <c r="L50" s="100"/>
    </row>
    <row r="51" spans="1:12" x14ac:dyDescent="0.2">
      <c r="A51" s="2" t="s">
        <v>59</v>
      </c>
      <c r="B51" s="110">
        <v>16233219.869999999</v>
      </c>
      <c r="C51" s="110">
        <v>4105146.53</v>
      </c>
      <c r="D51" s="110">
        <v>567351.57999999996</v>
      </c>
      <c r="E51" s="110">
        <v>281919.03999999998</v>
      </c>
      <c r="F51" s="110">
        <v>33922320.689999998</v>
      </c>
      <c r="G51" s="110">
        <v>509877.42</v>
      </c>
      <c r="H51" s="111"/>
      <c r="I51" s="111"/>
      <c r="J51" s="111">
        <v>2546522.9</v>
      </c>
      <c r="K51" s="112">
        <v>58166358.030000001</v>
      </c>
      <c r="L51" s="100"/>
    </row>
    <row r="52" spans="1:12" x14ac:dyDescent="0.2">
      <c r="A52" s="2" t="s">
        <v>60</v>
      </c>
      <c r="B52" s="110">
        <v>279671176.08999997</v>
      </c>
      <c r="C52" s="110">
        <v>70724795.719999999</v>
      </c>
      <c r="D52" s="110">
        <v>9774517.0199999996</v>
      </c>
      <c r="E52" s="110">
        <v>5130507.54</v>
      </c>
      <c r="F52" s="110">
        <v>686083952.20000005</v>
      </c>
      <c r="G52" s="110">
        <v>10312346.199999999</v>
      </c>
      <c r="H52" s="111"/>
      <c r="I52" s="111"/>
      <c r="J52" s="111">
        <v>51503802.229999997</v>
      </c>
      <c r="K52" s="112">
        <v>1113201097</v>
      </c>
      <c r="L52" s="100"/>
    </row>
    <row r="53" spans="1:12" ht="13.5" thickBot="1" x14ac:dyDescent="0.25">
      <c r="A53" s="4" t="s">
        <v>61</v>
      </c>
      <c r="B53" s="110">
        <v>30151140.43</v>
      </c>
      <c r="C53" s="110">
        <v>7624787.3600000003</v>
      </c>
      <c r="D53" s="110">
        <v>1053783.3700000001</v>
      </c>
      <c r="E53" s="110">
        <v>13603117.060000001</v>
      </c>
      <c r="F53" s="110">
        <v>123851098.34999999</v>
      </c>
      <c r="G53" s="110">
        <v>1861573.06</v>
      </c>
      <c r="H53" s="111"/>
      <c r="I53" s="111"/>
      <c r="J53" s="111">
        <v>9297408.0700000003</v>
      </c>
      <c r="K53" s="112">
        <v>187442907.69999999</v>
      </c>
      <c r="L53" s="100"/>
    </row>
    <row r="54" spans="1:12" s="116" customFormat="1" ht="13.5" thickBot="1" x14ac:dyDescent="0.25">
      <c r="A54" s="5" t="s">
        <v>13</v>
      </c>
      <c r="B54" s="115">
        <v>1632792181.8699999</v>
      </c>
      <c r="C54" s="115">
        <v>412909528.69</v>
      </c>
      <c r="D54" s="115">
        <v>57066141.659999996</v>
      </c>
      <c r="E54" s="115">
        <v>41889901.200000003</v>
      </c>
      <c r="F54" s="115">
        <v>6472490115.1199999</v>
      </c>
      <c r="G54" s="115">
        <v>97286284.840000004</v>
      </c>
      <c r="H54" s="115">
        <v>0</v>
      </c>
      <c r="I54" s="115">
        <v>3036780791.4299998</v>
      </c>
      <c r="J54" s="115">
        <v>485884926.64999998</v>
      </c>
      <c r="K54" s="115">
        <v>12237099871.459999</v>
      </c>
      <c r="L54" s="100"/>
    </row>
    <row r="55" spans="1:12" x14ac:dyDescent="0.2">
      <c r="F55" s="100"/>
      <c r="G55" s="100"/>
      <c r="H55" s="100"/>
      <c r="I55" s="100"/>
      <c r="J55" s="100"/>
    </row>
    <row r="56" spans="1:12" x14ac:dyDescent="0.2">
      <c r="F56" s="100"/>
      <c r="G56" s="100"/>
      <c r="H56" s="100"/>
      <c r="I56" s="100"/>
      <c r="J56" s="100"/>
      <c r="K56" s="100"/>
    </row>
    <row r="57" spans="1:12" x14ac:dyDescent="0.2">
      <c r="F57" s="100"/>
      <c r="G57" s="100"/>
      <c r="H57" s="100"/>
      <c r="I57" s="100"/>
      <c r="J57" s="100"/>
    </row>
    <row r="58" spans="1:12" x14ac:dyDescent="0.2">
      <c r="F58" s="100"/>
      <c r="G58" s="100"/>
      <c r="H58" s="100"/>
      <c r="I58" s="100"/>
      <c r="J58" s="100"/>
    </row>
    <row r="59" spans="1:12" x14ac:dyDescent="0.2">
      <c r="F59" s="100"/>
      <c r="G59" s="100"/>
      <c r="H59" s="100"/>
      <c r="I59" s="100"/>
      <c r="J59" s="100"/>
    </row>
    <row r="60" spans="1:12" x14ac:dyDescent="0.2">
      <c r="G60" s="100"/>
      <c r="H60" s="100"/>
      <c r="I60" s="100"/>
      <c r="J60" s="100"/>
    </row>
    <row r="61" spans="1:12" x14ac:dyDescent="0.2">
      <c r="G61" s="100"/>
      <c r="H61" s="100"/>
      <c r="I61" s="100"/>
      <c r="J61" s="100"/>
    </row>
    <row r="62" spans="1:12" x14ac:dyDescent="0.2">
      <c r="G62" s="100"/>
      <c r="H62" s="100"/>
      <c r="I62" s="100"/>
      <c r="J62" s="100"/>
    </row>
    <row r="63" spans="1:12" x14ac:dyDescent="0.2">
      <c r="G63" s="100"/>
      <c r="H63" s="100"/>
      <c r="I63" s="100"/>
      <c r="J63" s="100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66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56" sqref="B56"/>
    </sheetView>
  </sheetViews>
  <sheetFormatPr baseColWidth="10" defaultRowHeight="12.75" x14ac:dyDescent="0.2"/>
  <cols>
    <col min="1" max="1" width="44.7109375" style="3" customWidth="1"/>
    <col min="2" max="4" width="17.140625" style="8" customWidth="1"/>
    <col min="5" max="5" width="17.7109375" style="8" customWidth="1"/>
    <col min="6" max="6" width="18.85546875" style="6" bestFit="1" customWidth="1"/>
    <col min="7" max="7" width="18" style="6" bestFit="1" customWidth="1"/>
    <col min="8" max="8" width="16.140625" style="6" customWidth="1"/>
    <col min="9" max="10" width="17.140625" style="6" customWidth="1"/>
    <col min="11" max="11" width="16.7109375" style="6" customWidth="1"/>
    <col min="12" max="16384" width="11.42578125" style="6"/>
  </cols>
  <sheetData>
    <row r="1" spans="1:11" x14ac:dyDescent="0.2">
      <c r="A1" s="86" t="s">
        <v>62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x14ac:dyDescent="0.2">
      <c r="A2" s="88" t="s">
        <v>64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ht="11.25" x14ac:dyDescent="0.2">
      <c r="A3" s="7"/>
      <c r="B3" s="6"/>
      <c r="C3" s="6"/>
      <c r="E3" s="6"/>
    </row>
    <row r="4" spans="1:11" ht="13.5" customHeight="1" thickBot="1" x14ac:dyDescent="0.25">
      <c r="A4" s="7"/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1" ht="12.75" customHeight="1" x14ac:dyDescent="0.2">
      <c r="A5" s="90" t="s">
        <v>0</v>
      </c>
      <c r="B5" s="92" t="s">
        <v>9</v>
      </c>
      <c r="C5" s="9" t="s">
        <v>10</v>
      </c>
      <c r="D5" s="9" t="s">
        <v>10</v>
      </c>
      <c r="E5" s="92" t="s">
        <v>1</v>
      </c>
      <c r="F5" s="84" t="s">
        <v>7</v>
      </c>
      <c r="G5" s="84" t="s">
        <v>8</v>
      </c>
      <c r="H5" s="84" t="s">
        <v>2</v>
      </c>
      <c r="I5" s="84" t="s">
        <v>3</v>
      </c>
      <c r="J5" s="84" t="s">
        <v>4</v>
      </c>
      <c r="K5" s="84" t="s">
        <v>5</v>
      </c>
    </row>
    <row r="6" spans="1:11" ht="23.25" customHeight="1" thickBot="1" x14ac:dyDescent="0.25">
      <c r="A6" s="91"/>
      <c r="B6" s="93"/>
      <c r="C6" s="10" t="s">
        <v>11</v>
      </c>
      <c r="D6" s="10" t="s">
        <v>12</v>
      </c>
      <c r="E6" s="93" t="s">
        <v>6</v>
      </c>
      <c r="F6" s="85" t="s">
        <v>6</v>
      </c>
      <c r="G6" s="85" t="s">
        <v>6</v>
      </c>
      <c r="H6" s="85"/>
      <c r="I6" s="85"/>
      <c r="J6" s="85"/>
      <c r="K6" s="85" t="s">
        <v>6</v>
      </c>
    </row>
    <row r="7" spans="1:11" x14ac:dyDescent="0.2">
      <c r="A7" s="1" t="s">
        <v>15</v>
      </c>
      <c r="B7" s="11">
        <f>+'01-04'!B7+'08-04'!B7+'15-04'!B7+'23-04'!B7</f>
        <v>47529684.059999995</v>
      </c>
      <c r="C7" s="11">
        <f>+'01-04'!C7+'08-04'!C7+'15-04'!C7+'23-04'!C7</f>
        <v>7583783.2899999991</v>
      </c>
      <c r="D7" s="11">
        <f>+'01-04'!D7+'08-04'!D7+'15-04'!D7+'23-04'!D7</f>
        <v>1457501.77</v>
      </c>
      <c r="E7" s="11">
        <f>+'01-04'!E7+'08-04'!E7+'15-04'!E7+'23-04'!E7</f>
        <v>237934.64</v>
      </c>
      <c r="F7" s="11">
        <f>+'01-04'!F7+'08-04'!F7+'15-04'!F7+'23-04'!F7</f>
        <v>46413413.130000003</v>
      </c>
      <c r="G7" s="11">
        <f>+'01-04'!G7+'08-04'!G7+'15-04'!G7+'23-04'!G7</f>
        <v>633173.32000000007</v>
      </c>
      <c r="H7" s="11">
        <f>+'01-04'!H7+'08-04'!H7+'15-04'!H7+'23-04'!H7</f>
        <v>6251553.1200000001</v>
      </c>
      <c r="I7" s="11">
        <f>+'01-04'!I7+'08-04'!I7+'15-04'!I7+'23-04'!I7</f>
        <v>0</v>
      </c>
      <c r="J7" s="11">
        <f>+'01-04'!J7+'08-04'!J7+'15-04'!J7+'23-04'!J7</f>
        <v>3229107.9000000004</v>
      </c>
      <c r="K7" s="12">
        <f>SUM(B7:J7)</f>
        <v>113336151.23</v>
      </c>
    </row>
    <row r="8" spans="1:11" x14ac:dyDescent="0.2">
      <c r="A8" s="2" t="s">
        <v>16</v>
      </c>
      <c r="B8" s="11">
        <f>+'01-04'!B8+'08-04'!B8+'15-04'!B8+'23-04'!B8</f>
        <v>44924510.420000002</v>
      </c>
      <c r="C8" s="11">
        <f>+'01-04'!C8+'08-04'!C8+'15-04'!C8+'23-04'!C8</f>
        <v>7168104.6799999997</v>
      </c>
      <c r="D8" s="11">
        <f>+'01-04'!D8+'08-04'!D8+'15-04'!D8+'23-04'!D8</f>
        <v>1377613.9</v>
      </c>
      <c r="E8" s="11">
        <f>+'01-04'!E8+'08-04'!E8+'15-04'!E8+'23-04'!E8</f>
        <v>224152.86</v>
      </c>
      <c r="F8" s="11">
        <f>+'01-04'!F8+'08-04'!F8+'15-04'!F8+'23-04'!F8</f>
        <v>41743120.580000006</v>
      </c>
      <c r="G8" s="11">
        <f>+'01-04'!G8+'08-04'!G8+'15-04'!G8+'23-04'!G8</f>
        <v>569461.02</v>
      </c>
      <c r="H8" s="11">
        <f>+'01-04'!H8+'08-04'!H8+'15-04'!H8+'23-04'!H8</f>
        <v>6103541.5899999999</v>
      </c>
      <c r="I8" s="11">
        <f>+'01-04'!I8+'08-04'!I8+'15-04'!I8+'23-04'!I8</f>
        <v>0</v>
      </c>
      <c r="J8" s="11">
        <f>+'01-04'!J8+'08-04'!J8+'15-04'!J8+'23-04'!J8</f>
        <v>2904182.8899999997</v>
      </c>
      <c r="K8" s="12">
        <f t="shared" ref="K8:K53" si="0">SUM(B8:J8)</f>
        <v>105014687.94</v>
      </c>
    </row>
    <row r="9" spans="1:11" x14ac:dyDescent="0.2">
      <c r="A9" s="2" t="s">
        <v>17</v>
      </c>
      <c r="B9" s="11">
        <f>+'01-04'!B9+'08-04'!B9+'15-04'!B9+'23-04'!B9</f>
        <v>0</v>
      </c>
      <c r="C9" s="11">
        <f>+'01-04'!C9+'08-04'!C9+'15-04'!C9+'23-04'!C9</f>
        <v>0</v>
      </c>
      <c r="D9" s="11">
        <f>+'01-04'!D9+'08-04'!D9+'15-04'!D9+'23-04'!D9</f>
        <v>0</v>
      </c>
      <c r="E9" s="11">
        <f>+'01-04'!E9+'08-04'!E9+'15-04'!E9+'23-04'!E9</f>
        <v>0</v>
      </c>
      <c r="F9" s="11">
        <f>+'01-04'!F9+'08-04'!F9+'15-04'!F9+'23-04'!F9</f>
        <v>16220314.610000001</v>
      </c>
      <c r="G9" s="11">
        <f>+'01-04'!G9+'08-04'!G9+'15-04'!G9+'23-04'!G9</f>
        <v>221278.07</v>
      </c>
      <c r="H9" s="11">
        <f>+'01-04'!H9+'08-04'!H9+'15-04'!H9+'23-04'!H9</f>
        <v>0</v>
      </c>
      <c r="I9" s="11">
        <f>+'01-04'!I9+'08-04'!I9+'15-04'!I9+'23-04'!I9</f>
        <v>1832009.8800000001</v>
      </c>
      <c r="J9" s="11">
        <f>+'01-04'!J9+'08-04'!J9+'15-04'!J9+'23-04'!J9</f>
        <v>1128491.58</v>
      </c>
      <c r="K9" s="12">
        <f t="shared" si="0"/>
        <v>19402094.140000001</v>
      </c>
    </row>
    <row r="10" spans="1:11" x14ac:dyDescent="0.2">
      <c r="A10" s="2" t="s">
        <v>18</v>
      </c>
      <c r="B10" s="11">
        <f>+'01-04'!B10+'08-04'!B10+'15-04'!B10+'23-04'!B10</f>
        <v>0</v>
      </c>
      <c r="C10" s="11">
        <f>+'01-04'!C10+'08-04'!C10+'15-04'!C10+'23-04'!C10</f>
        <v>0</v>
      </c>
      <c r="D10" s="11">
        <f>+'01-04'!D10+'08-04'!D10+'15-04'!D10+'23-04'!D10</f>
        <v>0</v>
      </c>
      <c r="E10" s="11">
        <f>+'01-04'!E10+'08-04'!E10+'15-04'!E10+'23-04'!E10</f>
        <v>0</v>
      </c>
      <c r="F10" s="11">
        <f>+'01-04'!F10+'08-04'!F10+'15-04'!F10+'23-04'!F10</f>
        <v>17165039.359999999</v>
      </c>
      <c r="G10" s="11">
        <f>+'01-04'!G10+'08-04'!G10+'15-04'!G10+'23-04'!G10</f>
        <v>234166.03</v>
      </c>
      <c r="H10" s="11">
        <f>+'01-04'!H10+'08-04'!H10+'15-04'!H10+'23-04'!H10</f>
        <v>0</v>
      </c>
      <c r="I10" s="11">
        <f>+'01-04'!I10+'08-04'!I10+'15-04'!I10+'23-04'!I10</f>
        <v>2719855.54</v>
      </c>
      <c r="J10" s="11">
        <f>+'01-04'!J10+'08-04'!J10+'15-04'!J10+'23-04'!J10</f>
        <v>1194218.6599999999</v>
      </c>
      <c r="K10" s="12">
        <f t="shared" si="0"/>
        <v>21313279.59</v>
      </c>
    </row>
    <row r="11" spans="1:11" x14ac:dyDescent="0.2">
      <c r="A11" s="2" t="s">
        <v>19</v>
      </c>
      <c r="B11" s="11">
        <f>+'01-04'!B11+'08-04'!B11+'15-04'!B11+'23-04'!B11</f>
        <v>0</v>
      </c>
      <c r="C11" s="11">
        <f>+'01-04'!C11+'08-04'!C11+'15-04'!C11+'23-04'!C11</f>
        <v>0</v>
      </c>
      <c r="D11" s="11">
        <f>+'01-04'!D11+'08-04'!D11+'15-04'!D11+'23-04'!D11</f>
        <v>0</v>
      </c>
      <c r="E11" s="11">
        <f>+'01-04'!E11+'08-04'!E11+'15-04'!E11+'23-04'!E11</f>
        <v>0</v>
      </c>
      <c r="F11" s="11">
        <f>+'01-04'!F11+'08-04'!F11+'15-04'!F11+'23-04'!F11</f>
        <v>16631727</v>
      </c>
      <c r="G11" s="11">
        <f>+'01-04'!G11+'08-04'!G11+'15-04'!G11+'23-04'!G11</f>
        <v>226890.57</v>
      </c>
      <c r="H11" s="11">
        <f>+'01-04'!H11+'08-04'!H11+'15-04'!H11+'23-04'!H11</f>
        <v>0</v>
      </c>
      <c r="I11" s="11">
        <f>+'01-04'!I11+'08-04'!I11+'15-04'!I11+'23-04'!I11</f>
        <v>0</v>
      </c>
      <c r="J11" s="11">
        <f>+'01-04'!J11+'08-04'!J11+'15-04'!J11+'23-04'!J11</f>
        <v>1157114.6600000001</v>
      </c>
      <c r="K11" s="12">
        <f t="shared" si="0"/>
        <v>18015732.23</v>
      </c>
    </row>
    <row r="12" spans="1:11" x14ac:dyDescent="0.2">
      <c r="A12" s="2" t="s">
        <v>20</v>
      </c>
      <c r="B12" s="11">
        <f>+'01-04'!B12+'08-04'!B12+'15-04'!B12+'23-04'!B12</f>
        <v>0</v>
      </c>
      <c r="C12" s="11">
        <f>+'01-04'!C12+'08-04'!C12+'15-04'!C12+'23-04'!C12</f>
        <v>0</v>
      </c>
      <c r="D12" s="11">
        <f>+'01-04'!D12+'08-04'!D12+'15-04'!D12+'23-04'!D12</f>
        <v>0</v>
      </c>
      <c r="E12" s="11">
        <f>+'01-04'!E12+'08-04'!E12+'15-04'!E12+'23-04'!E12</f>
        <v>0</v>
      </c>
      <c r="F12" s="11">
        <f>+'01-04'!F12+'08-04'!F12+'15-04'!F12+'23-04'!F12</f>
        <v>15557483.530000001</v>
      </c>
      <c r="G12" s="11">
        <f>+'01-04'!G12+'08-04'!G12+'15-04'!G12+'23-04'!G12</f>
        <v>212235.7</v>
      </c>
      <c r="H12" s="11">
        <f>+'01-04'!H12+'08-04'!H12+'15-04'!H12+'23-04'!H12</f>
        <v>0</v>
      </c>
      <c r="I12" s="11">
        <f>+'01-04'!I12+'08-04'!I12+'15-04'!I12+'23-04'!I12</f>
        <v>1202567.0699999998</v>
      </c>
      <c r="J12" s="11">
        <f>+'01-04'!J12+'08-04'!J12+'15-04'!J12+'23-04'!J12</f>
        <v>1082376.6100000001</v>
      </c>
      <c r="K12" s="12">
        <f t="shared" si="0"/>
        <v>18054662.91</v>
      </c>
    </row>
    <row r="13" spans="1:11" x14ac:dyDescent="0.2">
      <c r="A13" s="2" t="s">
        <v>21</v>
      </c>
      <c r="B13" s="11">
        <f>+'01-04'!B13+'08-04'!B13+'15-04'!B13+'23-04'!B13</f>
        <v>0</v>
      </c>
      <c r="C13" s="11">
        <f>+'01-04'!C13+'08-04'!C13+'15-04'!C13+'23-04'!C13</f>
        <v>0</v>
      </c>
      <c r="D13" s="11">
        <f>+'01-04'!D13+'08-04'!D13+'15-04'!D13+'23-04'!D13</f>
        <v>0</v>
      </c>
      <c r="E13" s="11">
        <f>+'01-04'!E13+'08-04'!E13+'15-04'!E13+'23-04'!E13</f>
        <v>0</v>
      </c>
      <c r="F13" s="11">
        <f>+'01-04'!F13+'08-04'!F13+'15-04'!F13+'23-04'!F13</f>
        <v>18795451.439999998</v>
      </c>
      <c r="G13" s="11">
        <f>+'01-04'!G13+'08-04'!G13+'15-04'!G13+'23-04'!G13</f>
        <v>256408.16</v>
      </c>
      <c r="H13" s="11">
        <f>+'01-04'!H13+'08-04'!H13+'15-04'!H13+'23-04'!H13</f>
        <v>0</v>
      </c>
      <c r="I13" s="11">
        <f>+'01-04'!I13+'08-04'!I13+'15-04'!I13+'23-04'!I13</f>
        <v>0</v>
      </c>
      <c r="J13" s="11">
        <f>+'01-04'!J13+'08-04'!J13+'15-04'!J13+'23-04'!J13</f>
        <v>1307650.8800000001</v>
      </c>
      <c r="K13" s="12">
        <f t="shared" si="0"/>
        <v>20359510.479999997</v>
      </c>
    </row>
    <row r="14" spans="1:11" x14ac:dyDescent="0.2">
      <c r="A14" s="2" t="s">
        <v>22</v>
      </c>
      <c r="B14" s="11">
        <f>+'01-04'!B14+'08-04'!B14+'15-04'!B14+'23-04'!B14</f>
        <v>0</v>
      </c>
      <c r="C14" s="11">
        <f>+'01-04'!C14+'08-04'!C14+'15-04'!C14+'23-04'!C14</f>
        <v>0</v>
      </c>
      <c r="D14" s="11">
        <f>+'01-04'!D14+'08-04'!D14+'15-04'!D14+'23-04'!D14</f>
        <v>0</v>
      </c>
      <c r="E14" s="11">
        <f>+'01-04'!E14+'08-04'!E14+'15-04'!E14+'23-04'!E14</f>
        <v>0</v>
      </c>
      <c r="F14" s="11">
        <f>+'01-04'!F14+'08-04'!F14+'15-04'!F14+'23-04'!F14</f>
        <v>15298446.09</v>
      </c>
      <c r="G14" s="11">
        <f>+'01-04'!G14+'08-04'!G14+'15-04'!G14+'23-04'!G14</f>
        <v>208701.90999999997</v>
      </c>
      <c r="H14" s="11">
        <f>+'01-04'!H14+'08-04'!H14+'15-04'!H14+'23-04'!H14</f>
        <v>0</v>
      </c>
      <c r="I14" s="11">
        <f>+'01-04'!I14+'08-04'!I14+'15-04'!I14+'23-04'!I14</f>
        <v>0</v>
      </c>
      <c r="J14" s="11">
        <f>+'01-04'!J14+'08-04'!J14+'15-04'!J14+'23-04'!J14</f>
        <v>1064354.6700000002</v>
      </c>
      <c r="K14" s="12">
        <f t="shared" si="0"/>
        <v>16571502.67</v>
      </c>
    </row>
    <row r="15" spans="1:11" x14ac:dyDescent="0.2">
      <c r="A15" s="2" t="s">
        <v>23</v>
      </c>
      <c r="B15" s="11">
        <f>+'01-04'!B15+'08-04'!B15+'15-04'!B15+'23-04'!B15</f>
        <v>0</v>
      </c>
      <c r="C15" s="11">
        <f>+'01-04'!C15+'08-04'!C15+'15-04'!C15+'23-04'!C15</f>
        <v>0</v>
      </c>
      <c r="D15" s="11">
        <f>+'01-04'!D15+'08-04'!D15+'15-04'!D15+'23-04'!D15</f>
        <v>0</v>
      </c>
      <c r="E15" s="11">
        <f>+'01-04'!E15+'08-04'!E15+'15-04'!E15+'23-04'!E15</f>
        <v>0</v>
      </c>
      <c r="F15" s="11">
        <f>+'01-04'!F15+'08-04'!F15+'15-04'!F15+'23-04'!F15</f>
        <v>17835489.189999998</v>
      </c>
      <c r="G15" s="11">
        <f>+'01-04'!G15+'08-04'!G15+'15-04'!G15+'23-04'!G15</f>
        <v>243312.33000000002</v>
      </c>
      <c r="H15" s="11">
        <f>+'01-04'!H15+'08-04'!H15+'15-04'!H15+'23-04'!H15</f>
        <v>0</v>
      </c>
      <c r="I15" s="11">
        <f>+'01-04'!I15+'08-04'!I15+'15-04'!I15+'23-04'!I15</f>
        <v>0</v>
      </c>
      <c r="J15" s="11">
        <f>+'01-04'!J15+'08-04'!J15+'15-04'!J15+'23-04'!J15</f>
        <v>1240863.6900000002</v>
      </c>
      <c r="K15" s="12">
        <f t="shared" si="0"/>
        <v>19319665.209999997</v>
      </c>
    </row>
    <row r="16" spans="1:11" x14ac:dyDescent="0.2">
      <c r="A16" s="2" t="s">
        <v>24</v>
      </c>
      <c r="B16" s="11">
        <f>+'01-04'!B16+'08-04'!B16+'15-04'!B16+'23-04'!B16</f>
        <v>0</v>
      </c>
      <c r="C16" s="11">
        <f>+'01-04'!C16+'08-04'!C16+'15-04'!C16+'23-04'!C16</f>
        <v>0</v>
      </c>
      <c r="D16" s="11">
        <f>+'01-04'!D16+'08-04'!D16+'15-04'!D16+'23-04'!D16</f>
        <v>0</v>
      </c>
      <c r="E16" s="11">
        <f>+'01-04'!E16+'08-04'!E16+'15-04'!E16+'23-04'!E16</f>
        <v>0</v>
      </c>
      <c r="F16" s="11">
        <f>+'01-04'!F16+'08-04'!F16+'15-04'!F16+'23-04'!F16</f>
        <v>28181749.050000001</v>
      </c>
      <c r="G16" s="11">
        <f>+'01-04'!G16+'08-04'!G16+'15-04'!G16+'23-04'!G16</f>
        <v>384456.35</v>
      </c>
      <c r="H16" s="11">
        <f>+'01-04'!H16+'08-04'!H16+'15-04'!H16+'23-04'!H16</f>
        <v>0</v>
      </c>
      <c r="I16" s="11">
        <f>+'01-04'!I16+'08-04'!I16+'15-04'!I16+'23-04'!I16</f>
        <v>0</v>
      </c>
      <c r="J16" s="11">
        <f>+'01-04'!J16+'08-04'!J16+'15-04'!J16+'23-04'!J16</f>
        <v>1960681.24</v>
      </c>
      <c r="K16" s="12">
        <f t="shared" si="0"/>
        <v>30526886.640000001</v>
      </c>
    </row>
    <row r="17" spans="1:11" x14ac:dyDescent="0.2">
      <c r="A17" s="2" t="s">
        <v>25</v>
      </c>
      <c r="B17" s="11">
        <f>+'01-04'!B17+'08-04'!B17+'15-04'!B17+'23-04'!B17</f>
        <v>0</v>
      </c>
      <c r="C17" s="11">
        <f>+'01-04'!C17+'08-04'!C17+'15-04'!C17+'23-04'!C17</f>
        <v>0</v>
      </c>
      <c r="D17" s="11">
        <f>+'01-04'!D17+'08-04'!D17+'15-04'!D17+'23-04'!D17</f>
        <v>0</v>
      </c>
      <c r="E17" s="11">
        <f>+'01-04'!E17+'08-04'!E17+'15-04'!E17+'23-04'!E17</f>
        <v>0</v>
      </c>
      <c r="F17" s="11">
        <f>+'01-04'!F17+'08-04'!F17+'15-04'!F17+'23-04'!F17</f>
        <v>16799339.449999999</v>
      </c>
      <c r="G17" s="11">
        <f>+'01-04'!G17+'08-04'!G17+'15-04'!G17+'23-04'!G17</f>
        <v>229177.15000000002</v>
      </c>
      <c r="H17" s="11">
        <f>+'01-04'!H17+'08-04'!H17+'15-04'!H17+'23-04'!H17</f>
        <v>0</v>
      </c>
      <c r="I17" s="11">
        <f>+'01-04'!I17+'08-04'!I17+'15-04'!I17+'23-04'!I17</f>
        <v>0</v>
      </c>
      <c r="J17" s="11">
        <f>+'01-04'!J17+'08-04'!J17+'15-04'!J17+'23-04'!J17</f>
        <v>1168775.92</v>
      </c>
      <c r="K17" s="12">
        <f t="shared" si="0"/>
        <v>18197292.519999996</v>
      </c>
    </row>
    <row r="18" spans="1:11" x14ac:dyDescent="0.2">
      <c r="A18" s="2" t="s">
        <v>26</v>
      </c>
      <c r="B18" s="11">
        <f>+'01-04'!B18+'08-04'!B18+'15-04'!B18+'23-04'!B18</f>
        <v>0</v>
      </c>
      <c r="C18" s="11">
        <f>+'01-04'!C18+'08-04'!C18+'15-04'!C18+'23-04'!C18</f>
        <v>0</v>
      </c>
      <c r="D18" s="11">
        <f>+'01-04'!D18+'08-04'!D18+'15-04'!D18+'23-04'!D18</f>
        <v>0</v>
      </c>
      <c r="E18" s="11">
        <f>+'01-04'!E18+'08-04'!E18+'15-04'!E18+'23-04'!E18</f>
        <v>0</v>
      </c>
      <c r="F18" s="11">
        <f>+'01-04'!F18+'08-04'!F18+'15-04'!F18+'23-04'!F18</f>
        <v>16616489.5</v>
      </c>
      <c r="G18" s="11">
        <f>+'01-04'!G18+'08-04'!G18+'15-04'!G18+'23-04'!G18</f>
        <v>226682.7</v>
      </c>
      <c r="H18" s="11">
        <f>+'01-04'!H18+'08-04'!H18+'15-04'!H18+'23-04'!H18</f>
        <v>0</v>
      </c>
      <c r="I18" s="11">
        <f>+'01-04'!I18+'08-04'!I18+'15-04'!I18+'23-04'!I18</f>
        <v>2199737</v>
      </c>
      <c r="J18" s="11">
        <f>+'01-04'!J18+'08-04'!J18+'15-04'!J18+'23-04'!J18</f>
        <v>1156054.56</v>
      </c>
      <c r="K18" s="12">
        <f t="shared" si="0"/>
        <v>20198963.759999998</v>
      </c>
    </row>
    <row r="19" spans="1:11" x14ac:dyDescent="0.2">
      <c r="A19" s="2" t="s">
        <v>27</v>
      </c>
      <c r="B19" s="11">
        <f>+'01-04'!B19+'08-04'!B19+'15-04'!B19+'23-04'!B19</f>
        <v>0</v>
      </c>
      <c r="C19" s="11">
        <f>+'01-04'!C19+'08-04'!C19+'15-04'!C19+'23-04'!C19</f>
        <v>0</v>
      </c>
      <c r="D19" s="11">
        <f>+'01-04'!D19+'08-04'!D19+'15-04'!D19+'23-04'!D19</f>
        <v>0</v>
      </c>
      <c r="E19" s="11">
        <f>+'01-04'!E19+'08-04'!E19+'15-04'!E19+'23-04'!E19</f>
        <v>0</v>
      </c>
      <c r="F19" s="11">
        <f>+'01-04'!F19+'08-04'!F19+'15-04'!F19+'23-04'!F19</f>
        <v>17972626.649999999</v>
      </c>
      <c r="G19" s="11">
        <f>+'01-04'!G19+'08-04'!G19+'15-04'!G19+'23-04'!G19</f>
        <v>245183.17</v>
      </c>
      <c r="H19" s="11">
        <f>+'01-04'!H19+'08-04'!H19+'15-04'!H19+'23-04'!H19</f>
        <v>0</v>
      </c>
      <c r="I19" s="11">
        <f>+'01-04'!I19+'08-04'!I19+'15-04'!I19+'23-04'!I19</f>
        <v>3485125.48</v>
      </c>
      <c r="J19" s="11">
        <f>+'01-04'!J19+'08-04'!J19+'15-04'!J19+'23-04'!J19</f>
        <v>1250404.72</v>
      </c>
      <c r="K19" s="12">
        <f t="shared" si="0"/>
        <v>22953340.02</v>
      </c>
    </row>
    <row r="20" spans="1:11" x14ac:dyDescent="0.2">
      <c r="A20" s="2" t="s">
        <v>28</v>
      </c>
      <c r="B20" s="11">
        <f>+'01-04'!B20+'08-04'!B20+'15-04'!B20+'23-04'!B20</f>
        <v>0</v>
      </c>
      <c r="C20" s="11">
        <f>+'01-04'!C20+'08-04'!C20+'15-04'!C20+'23-04'!C20</f>
        <v>0</v>
      </c>
      <c r="D20" s="11">
        <f>+'01-04'!D20+'08-04'!D20+'15-04'!D20+'23-04'!D20</f>
        <v>0</v>
      </c>
      <c r="E20" s="11">
        <f>+'01-04'!E20+'08-04'!E20+'15-04'!E20+'23-04'!E20</f>
        <v>0</v>
      </c>
      <c r="F20" s="11">
        <f>+'01-04'!F20+'08-04'!F20+'15-04'!F20+'23-04'!F20</f>
        <v>25218056.050000001</v>
      </c>
      <c r="G20" s="11">
        <f>+'01-04'!G20+'08-04'!G20+'15-04'!G20+'23-04'!G20</f>
        <v>344025.55</v>
      </c>
      <c r="H20" s="11">
        <f>+'01-04'!H20+'08-04'!H20+'15-04'!H20+'23-04'!H20</f>
        <v>0</v>
      </c>
      <c r="I20" s="11">
        <f>+'01-04'!I20+'08-04'!I20+'15-04'!I20+'23-04'!I20</f>
        <v>0</v>
      </c>
      <c r="J20" s="11">
        <f>+'01-04'!J20+'08-04'!J20+'15-04'!J20+'23-04'!J20</f>
        <v>1754489.03</v>
      </c>
      <c r="K20" s="12">
        <f t="shared" si="0"/>
        <v>27316570.630000003</v>
      </c>
    </row>
    <row r="21" spans="1:11" x14ac:dyDescent="0.2">
      <c r="A21" s="2" t="s">
        <v>29</v>
      </c>
      <c r="B21" s="11">
        <f>+'01-04'!B21+'08-04'!B21+'15-04'!B21+'23-04'!B21</f>
        <v>0</v>
      </c>
      <c r="C21" s="11">
        <f>+'01-04'!C21+'08-04'!C21+'15-04'!C21+'23-04'!C21</f>
        <v>0</v>
      </c>
      <c r="D21" s="11">
        <f>+'01-04'!D21+'08-04'!D21+'15-04'!D21+'23-04'!D21</f>
        <v>0</v>
      </c>
      <c r="E21" s="11">
        <f>+'01-04'!E21+'08-04'!E21+'15-04'!E21+'23-04'!E21</f>
        <v>0</v>
      </c>
      <c r="F21" s="11">
        <f>+'01-04'!F21+'08-04'!F21+'15-04'!F21+'23-04'!F21</f>
        <v>23008619.119999997</v>
      </c>
      <c r="G21" s="11">
        <f>+'01-04'!G21+'08-04'!G21+'15-04'!G21+'23-04'!G21</f>
        <v>313884.34000000003</v>
      </c>
      <c r="H21" s="11">
        <f>+'01-04'!H21+'08-04'!H21+'15-04'!H21+'23-04'!H21</f>
        <v>0</v>
      </c>
      <c r="I21" s="11">
        <f>+'01-04'!I21+'08-04'!I21+'15-04'!I21+'23-04'!I21</f>
        <v>0</v>
      </c>
      <c r="J21" s="11">
        <f>+'01-04'!J21+'08-04'!J21+'15-04'!J21+'23-04'!J21</f>
        <v>1600772.47</v>
      </c>
      <c r="K21" s="12">
        <f t="shared" si="0"/>
        <v>24923275.929999996</v>
      </c>
    </row>
    <row r="22" spans="1:11" x14ac:dyDescent="0.2">
      <c r="A22" s="2" t="s">
        <v>30</v>
      </c>
      <c r="B22" s="11">
        <f>+'01-04'!B22+'08-04'!B22+'15-04'!B22+'23-04'!B22</f>
        <v>0</v>
      </c>
      <c r="C22" s="11">
        <f>+'01-04'!C22+'08-04'!C22+'15-04'!C22+'23-04'!C22</f>
        <v>0</v>
      </c>
      <c r="D22" s="11">
        <f>+'01-04'!D22+'08-04'!D22+'15-04'!D22+'23-04'!D22</f>
        <v>0</v>
      </c>
      <c r="E22" s="11">
        <f>+'01-04'!E22+'08-04'!E22+'15-04'!E22+'23-04'!E22</f>
        <v>0</v>
      </c>
      <c r="F22" s="11">
        <f>+'01-04'!F22+'08-04'!F22+'15-04'!F22+'23-04'!F22</f>
        <v>17568833.010000002</v>
      </c>
      <c r="G22" s="11">
        <f>+'01-04'!G22+'08-04'!G22+'15-04'!G22+'23-04'!G22</f>
        <v>239674.6</v>
      </c>
      <c r="H22" s="11">
        <f>+'01-04'!H22+'08-04'!H22+'15-04'!H22+'23-04'!H22</f>
        <v>0</v>
      </c>
      <c r="I22" s="11">
        <f>+'01-04'!I22+'08-04'!I22+'15-04'!I22+'23-04'!I22</f>
        <v>3104146.94</v>
      </c>
      <c r="J22" s="11">
        <f>+'01-04'!J22+'08-04'!J22+'15-04'!J22+'23-04'!J22</f>
        <v>1222311.69</v>
      </c>
      <c r="K22" s="12">
        <f t="shared" si="0"/>
        <v>22134966.240000006</v>
      </c>
    </row>
    <row r="23" spans="1:11" x14ac:dyDescent="0.2">
      <c r="A23" s="2" t="s">
        <v>31</v>
      </c>
      <c r="B23" s="11">
        <f>+'01-04'!B23+'08-04'!B23+'15-04'!B23+'23-04'!B23</f>
        <v>0</v>
      </c>
      <c r="C23" s="11">
        <f>+'01-04'!C23+'08-04'!C23+'15-04'!C23+'23-04'!C23</f>
        <v>0</v>
      </c>
      <c r="D23" s="11">
        <f>+'01-04'!D23+'08-04'!D23+'15-04'!D23+'23-04'!D23</f>
        <v>0</v>
      </c>
      <c r="E23" s="11">
        <f>+'01-04'!E23+'08-04'!E23+'15-04'!E23+'23-04'!E23</f>
        <v>0</v>
      </c>
      <c r="F23" s="11">
        <f>+'01-04'!F23+'08-04'!F23+'15-04'!F23+'23-04'!F23</f>
        <v>16395545.810000001</v>
      </c>
      <c r="G23" s="11">
        <f>+'01-04'!G23+'08-04'!G23+'15-04'!G23+'23-04'!G23</f>
        <v>223668.56999999998</v>
      </c>
      <c r="H23" s="11">
        <f>+'01-04'!H23+'08-04'!H23+'15-04'!H23+'23-04'!H23</f>
        <v>0</v>
      </c>
      <c r="I23" s="11">
        <f>+'01-04'!I23+'08-04'!I23+'15-04'!I23+'23-04'!I23</f>
        <v>0</v>
      </c>
      <c r="J23" s="11">
        <f>+'01-04'!J23+'08-04'!J23+'15-04'!J23+'23-04'!J23</f>
        <v>1140682.8899999999</v>
      </c>
      <c r="K23" s="12">
        <f t="shared" si="0"/>
        <v>17759897.27</v>
      </c>
    </row>
    <row r="24" spans="1:11" x14ac:dyDescent="0.2">
      <c r="A24" s="2" t="s">
        <v>32</v>
      </c>
      <c r="B24" s="11">
        <f>+'01-04'!B24+'08-04'!B24+'15-04'!B24+'23-04'!B24</f>
        <v>0</v>
      </c>
      <c r="C24" s="11">
        <f>+'01-04'!C24+'08-04'!C24+'15-04'!C24+'23-04'!C24</f>
        <v>0</v>
      </c>
      <c r="D24" s="11">
        <f>+'01-04'!D24+'08-04'!D24+'15-04'!D24+'23-04'!D24</f>
        <v>0</v>
      </c>
      <c r="E24" s="11">
        <f>+'01-04'!E24+'08-04'!E24+'15-04'!E24+'23-04'!E24</f>
        <v>0</v>
      </c>
      <c r="F24" s="11">
        <f>+'01-04'!F24+'08-04'!F24+'15-04'!F24+'23-04'!F24</f>
        <v>22703869.189999998</v>
      </c>
      <c r="G24" s="11">
        <f>+'01-04'!G24+'08-04'!G24+'15-04'!G24+'23-04'!G24</f>
        <v>309726.93</v>
      </c>
      <c r="H24" s="11">
        <f>+'01-04'!H24+'08-04'!H24+'15-04'!H24+'23-04'!H24</f>
        <v>0</v>
      </c>
      <c r="I24" s="11">
        <f>+'01-04'!I24+'08-04'!I24+'15-04'!I24+'23-04'!I24</f>
        <v>0</v>
      </c>
      <c r="J24" s="11">
        <f>+'01-04'!J24+'08-04'!J24+'15-04'!J24+'23-04'!J24</f>
        <v>1579570.1800000002</v>
      </c>
      <c r="K24" s="12">
        <f t="shared" si="0"/>
        <v>24593166.299999997</v>
      </c>
    </row>
    <row r="25" spans="1:11" x14ac:dyDescent="0.2">
      <c r="A25" s="2" t="s">
        <v>33</v>
      </c>
      <c r="B25" s="11">
        <f>+'01-04'!B25+'08-04'!B25+'15-04'!B25+'23-04'!B25</f>
        <v>0</v>
      </c>
      <c r="C25" s="11">
        <f>+'01-04'!C25+'08-04'!C25+'15-04'!C25+'23-04'!C25</f>
        <v>0</v>
      </c>
      <c r="D25" s="11">
        <f>+'01-04'!D25+'08-04'!D25+'15-04'!D25+'23-04'!D25</f>
        <v>0</v>
      </c>
      <c r="E25" s="11">
        <f>+'01-04'!E25+'08-04'!E25+'15-04'!E25+'23-04'!E25</f>
        <v>0</v>
      </c>
      <c r="F25" s="11">
        <f>+'01-04'!F25+'08-04'!F25+'15-04'!F25+'23-04'!F25</f>
        <v>17203133.100000001</v>
      </c>
      <c r="G25" s="11">
        <f>+'01-04'!G25+'08-04'!G25+'15-04'!G25+'23-04'!G25</f>
        <v>234685.71</v>
      </c>
      <c r="H25" s="11">
        <f>+'01-04'!H25+'08-04'!H25+'15-04'!H25+'23-04'!H25</f>
        <v>0</v>
      </c>
      <c r="I25" s="11">
        <f>+'01-04'!I25+'08-04'!I25+'15-04'!I25+'23-04'!I25</f>
        <v>0</v>
      </c>
      <c r="J25" s="11">
        <f>+'01-04'!J25+'08-04'!J25+'15-04'!J25+'23-04'!J25</f>
        <v>1196868.95</v>
      </c>
      <c r="K25" s="12">
        <f t="shared" si="0"/>
        <v>18634687.760000002</v>
      </c>
    </row>
    <row r="26" spans="1:11" x14ac:dyDescent="0.2">
      <c r="A26" s="2" t="s">
        <v>34</v>
      </c>
      <c r="B26" s="11">
        <f>+'01-04'!B26+'08-04'!B26+'15-04'!B26+'23-04'!B26</f>
        <v>0</v>
      </c>
      <c r="C26" s="11">
        <f>+'01-04'!C26+'08-04'!C26+'15-04'!C26+'23-04'!C26</f>
        <v>0</v>
      </c>
      <c r="D26" s="11">
        <f>+'01-04'!D26+'08-04'!D26+'15-04'!D26+'23-04'!D26</f>
        <v>0</v>
      </c>
      <c r="E26" s="11">
        <f>+'01-04'!E26+'08-04'!E26+'15-04'!E26+'23-04'!E26</f>
        <v>0</v>
      </c>
      <c r="F26" s="11">
        <f>+'01-04'!F26+'08-04'!F26+'15-04'!F26+'23-04'!F26</f>
        <v>21515344.5</v>
      </c>
      <c r="G26" s="11">
        <f>+'01-04'!G26+'08-04'!G26+'15-04'!G26+'23-04'!G26</f>
        <v>293513.03999999998</v>
      </c>
      <c r="H26" s="11">
        <f>+'01-04'!H26+'08-04'!H26+'15-04'!H26+'23-04'!H26</f>
        <v>0</v>
      </c>
      <c r="I26" s="11">
        <f>+'01-04'!I26+'08-04'!I26+'15-04'!I26+'23-04'!I26</f>
        <v>0</v>
      </c>
      <c r="J26" s="11">
        <f>+'01-04'!J26+'08-04'!J26+'15-04'!J26+'23-04'!J26</f>
        <v>1496881.27</v>
      </c>
      <c r="K26" s="12">
        <f t="shared" si="0"/>
        <v>23305738.809999999</v>
      </c>
    </row>
    <row r="27" spans="1:11" x14ac:dyDescent="0.2">
      <c r="A27" s="2" t="s">
        <v>35</v>
      </c>
      <c r="B27" s="11">
        <f>+'01-04'!B27+'08-04'!B27+'15-04'!B27+'23-04'!B27</f>
        <v>0</v>
      </c>
      <c r="C27" s="11">
        <f>+'01-04'!C27+'08-04'!C27+'15-04'!C27+'23-04'!C27</f>
        <v>0</v>
      </c>
      <c r="D27" s="11">
        <f>+'01-04'!D27+'08-04'!D27+'15-04'!D27+'23-04'!D27</f>
        <v>0</v>
      </c>
      <c r="E27" s="11">
        <f>+'01-04'!E27+'08-04'!E27+'15-04'!E27+'23-04'!E27</f>
        <v>0</v>
      </c>
      <c r="F27" s="11">
        <f>+'01-04'!F27+'08-04'!F27+'15-04'!F27+'23-04'!F27</f>
        <v>17667876.740000002</v>
      </c>
      <c r="G27" s="11">
        <f>+'01-04'!G27+'08-04'!G27+'15-04'!G27+'23-04'!G27</f>
        <v>241025.75</v>
      </c>
      <c r="H27" s="11">
        <f>+'01-04'!H27+'08-04'!H27+'15-04'!H27+'23-04'!H27</f>
        <v>0</v>
      </c>
      <c r="I27" s="11">
        <f>+'01-04'!I27+'08-04'!I27+'15-04'!I27+'23-04'!I27</f>
        <v>3196906.9299999997</v>
      </c>
      <c r="J27" s="11">
        <f>+'01-04'!J27+'08-04'!J27+'15-04'!J27+'23-04'!J27</f>
        <v>1229202.43</v>
      </c>
      <c r="K27" s="12">
        <f t="shared" si="0"/>
        <v>22335011.850000001</v>
      </c>
    </row>
    <row r="28" spans="1:11" x14ac:dyDescent="0.2">
      <c r="A28" s="2" t="s">
        <v>36</v>
      </c>
      <c r="B28" s="11">
        <f>+'01-04'!B28+'08-04'!B28+'15-04'!B28+'23-04'!B28</f>
        <v>0</v>
      </c>
      <c r="C28" s="11">
        <f>+'01-04'!C28+'08-04'!C28+'15-04'!C28+'23-04'!C28</f>
        <v>0</v>
      </c>
      <c r="D28" s="11">
        <f>+'01-04'!D28+'08-04'!D28+'15-04'!D28+'23-04'!D28</f>
        <v>0</v>
      </c>
      <c r="E28" s="11">
        <f>+'01-04'!E28+'08-04'!E28+'15-04'!E28+'23-04'!E28</f>
        <v>0</v>
      </c>
      <c r="F28" s="11">
        <f>+'01-04'!F28+'08-04'!F28+'15-04'!F28+'23-04'!F28</f>
        <v>22581969.23</v>
      </c>
      <c r="G28" s="11">
        <f>+'01-04'!G28+'08-04'!G28+'15-04'!G28+'23-04'!G28</f>
        <v>308063.96999999997</v>
      </c>
      <c r="H28" s="11">
        <f>+'01-04'!H28+'08-04'!H28+'15-04'!H28+'23-04'!H28</f>
        <v>0</v>
      </c>
      <c r="I28" s="11">
        <f>+'01-04'!I28+'08-04'!I28+'15-04'!I28+'23-04'!I28</f>
        <v>0</v>
      </c>
      <c r="J28" s="11">
        <f>+'01-04'!J28+'08-04'!J28+'15-04'!J28+'23-04'!J28</f>
        <v>1571089.27</v>
      </c>
      <c r="K28" s="12">
        <f t="shared" si="0"/>
        <v>24461122.469999999</v>
      </c>
    </row>
    <row r="29" spans="1:11" x14ac:dyDescent="0.2">
      <c r="A29" s="2" t="s">
        <v>37</v>
      </c>
      <c r="B29" s="11">
        <f>+'01-04'!B29+'08-04'!B29+'15-04'!B29+'23-04'!B29</f>
        <v>52121155.280000001</v>
      </c>
      <c r="C29" s="11">
        <f>+'01-04'!C29+'08-04'!C29+'15-04'!C29+'23-04'!C29</f>
        <v>8316393.2999999998</v>
      </c>
      <c r="D29" s="11">
        <f>+'01-04'!D29+'08-04'!D29+'15-04'!D29+'23-04'!D29</f>
        <v>1598299.62</v>
      </c>
      <c r="E29" s="11">
        <f>+'01-04'!E29+'08-04'!E29+'15-04'!E29+'23-04'!E29</f>
        <v>261015.97</v>
      </c>
      <c r="F29" s="11">
        <f>+'01-04'!F29+'08-04'!F29+'15-04'!F29+'23-04'!F29</f>
        <v>47495275.359999999</v>
      </c>
      <c r="G29" s="11">
        <f>+'01-04'!G29+'08-04'!G29+'15-04'!G29+'23-04'!G29</f>
        <v>647932.11</v>
      </c>
      <c r="H29" s="11">
        <f>+'01-04'!H29+'08-04'!H29+'15-04'!H29+'23-04'!H29</f>
        <v>6831221.96</v>
      </c>
      <c r="I29" s="11">
        <f>+'01-04'!I29+'08-04'!I29+'15-04'!I29+'23-04'!I29</f>
        <v>22335281.390000001</v>
      </c>
      <c r="J29" s="11">
        <f>+'01-04'!J29+'08-04'!J29+'15-04'!J29+'23-04'!J29</f>
        <v>3304376.01</v>
      </c>
      <c r="K29" s="12">
        <f t="shared" si="0"/>
        <v>142910951</v>
      </c>
    </row>
    <row r="30" spans="1:11" x14ac:dyDescent="0.2">
      <c r="A30" s="2" t="s">
        <v>38</v>
      </c>
      <c r="B30" s="11">
        <f>+'01-04'!B30+'08-04'!B30+'15-04'!B30+'23-04'!B30</f>
        <v>66001661.970000006</v>
      </c>
      <c r="C30" s="11">
        <f>+'01-04'!C30+'08-04'!C30+'15-04'!C30+'23-04'!C30</f>
        <v>10531151.43</v>
      </c>
      <c r="D30" s="11">
        <f>+'01-04'!D30+'08-04'!D30+'15-04'!D30+'23-04'!D30</f>
        <v>2023946.52</v>
      </c>
      <c r="E30" s="11">
        <f>+'01-04'!E30+'08-04'!E30+'15-04'!E30+'23-04'!E30</f>
        <v>316478.2</v>
      </c>
      <c r="F30" s="11">
        <f>+'01-04'!F30+'08-04'!F30+'15-04'!F30+'23-04'!F30</f>
        <v>70907688.120000005</v>
      </c>
      <c r="G30" s="11">
        <f>+'01-04'!G30+'08-04'!G30+'15-04'!G30+'23-04'!G30</f>
        <v>967325.0199999999</v>
      </c>
      <c r="H30" s="11">
        <f>+'01-04'!H30+'08-04'!H30+'15-04'!H30+'23-04'!H30</f>
        <v>9580523.1999999993</v>
      </c>
      <c r="I30" s="11">
        <f>+'01-04'!I30+'08-04'!I30+'15-04'!I30+'23-04'!I30</f>
        <v>0</v>
      </c>
      <c r="J30" s="11">
        <f>+'01-04'!J30+'08-04'!J30+'15-04'!J30+'23-04'!J30</f>
        <v>4933241.5</v>
      </c>
      <c r="K30" s="12">
        <f t="shared" si="0"/>
        <v>165262015.96000001</v>
      </c>
    </row>
    <row r="31" spans="1:11" x14ac:dyDescent="0.2">
      <c r="A31" s="2" t="s">
        <v>39</v>
      </c>
      <c r="B31" s="11">
        <f>+'01-04'!B31+'08-04'!B31+'15-04'!B31+'23-04'!B31</f>
        <v>1793886035.95</v>
      </c>
      <c r="C31" s="11">
        <f>+'01-04'!C31+'08-04'!C31+'15-04'!C31+'23-04'!C31</f>
        <v>286230451.44999999</v>
      </c>
      <c r="D31" s="11">
        <f>+'01-04'!D31+'08-04'!D31+'15-04'!D31+'23-04'!D31</f>
        <v>55009666.540000007</v>
      </c>
      <c r="E31" s="11">
        <f>+'01-04'!E31+'08-04'!E31+'15-04'!E31+'23-04'!E31</f>
        <v>8553498.9199999999</v>
      </c>
      <c r="F31" s="11">
        <f>+'01-04'!F31+'08-04'!F31+'15-04'!F31+'23-04'!F31</f>
        <v>3047499220.8900003</v>
      </c>
      <c r="G31" s="11">
        <f>+'01-04'!G31+'08-04'!G31+'15-04'!G31+'23-04'!G31</f>
        <v>41574084.990000002</v>
      </c>
      <c r="H31" s="11">
        <f>+'01-04'!H31+'08-04'!H31+'15-04'!H31+'23-04'!H31</f>
        <v>114249943.86</v>
      </c>
      <c r="I31" s="11">
        <f>+'01-04'!I31+'08-04'!I31+'15-04'!I31+'23-04'!I31</f>
        <v>2750446456.0900002</v>
      </c>
      <c r="J31" s="11">
        <f>+'01-04'!J31+'08-04'!J31+'15-04'!J31+'23-04'!J31</f>
        <v>212022843.19999999</v>
      </c>
      <c r="K31" s="12">
        <f t="shared" si="0"/>
        <v>8309472201.8899994</v>
      </c>
    </row>
    <row r="32" spans="1:11" x14ac:dyDescent="0.2">
      <c r="A32" s="2" t="s">
        <v>40</v>
      </c>
      <c r="B32" s="11">
        <f>+'01-04'!B32+'08-04'!B32+'15-04'!B32+'23-04'!B32</f>
        <v>56117326.619999997</v>
      </c>
      <c r="C32" s="11">
        <f>+'01-04'!C32+'08-04'!C32+'15-04'!C32+'23-04'!C32</f>
        <v>8954017.9299999997</v>
      </c>
      <c r="D32" s="11">
        <f>+'01-04'!D32+'08-04'!D32+'15-04'!D32+'23-04'!D32</f>
        <v>1720842.55</v>
      </c>
      <c r="E32" s="11">
        <f>+'01-04'!E32+'08-04'!E32+'15-04'!E32+'23-04'!E32</f>
        <v>284055.42</v>
      </c>
      <c r="F32" s="11">
        <f>+'01-04'!F32+'08-04'!F32+'15-04'!F32+'23-04'!F32</f>
        <v>47000056.730000004</v>
      </c>
      <c r="G32" s="11">
        <f>+'01-04'!G32+'08-04'!G32+'15-04'!G32+'23-04'!G32</f>
        <v>641176.31999999995</v>
      </c>
      <c r="H32" s="11">
        <f>+'01-04'!H32+'08-04'!H32+'15-04'!H32+'23-04'!H32</f>
        <v>8708957.0600000005</v>
      </c>
      <c r="I32" s="11">
        <f>+'01-04'!I32+'08-04'!I32+'15-04'!I32+'23-04'!I32</f>
        <v>0</v>
      </c>
      <c r="J32" s="11">
        <f>+'01-04'!J32+'08-04'!J32+'15-04'!J32+'23-04'!J32</f>
        <v>3269922.3</v>
      </c>
      <c r="K32" s="12">
        <f t="shared" si="0"/>
        <v>126696354.92999999</v>
      </c>
    </row>
    <row r="33" spans="1:11" x14ac:dyDescent="0.2">
      <c r="A33" s="2" t="s">
        <v>41</v>
      </c>
      <c r="B33" s="11">
        <f>+'01-04'!B33+'08-04'!B33+'15-04'!B33+'23-04'!B33</f>
        <v>89925643.580000013</v>
      </c>
      <c r="C33" s="11">
        <f>+'01-04'!C33+'08-04'!C33+'15-04'!C33+'23-04'!C33</f>
        <v>14348435.199999999</v>
      </c>
      <c r="D33" s="11">
        <f>+'01-04'!D33+'08-04'!D33+'15-04'!D33+'23-04'!D33</f>
        <v>2757577.44</v>
      </c>
      <c r="E33" s="11">
        <f>+'01-04'!E33+'08-04'!E33+'15-04'!E33+'23-04'!E33</f>
        <v>410479.14</v>
      </c>
      <c r="F33" s="11">
        <f>+'01-04'!F33+'08-04'!F33+'15-04'!F33+'23-04'!F33</f>
        <v>93443944.859999999</v>
      </c>
      <c r="G33" s="11">
        <f>+'01-04'!G33+'08-04'!G33+'15-04'!G33+'23-04'!G33</f>
        <v>1274765.3800000001</v>
      </c>
      <c r="H33" s="11">
        <f>+'01-04'!H33+'08-04'!H33+'15-04'!H33+'23-04'!H33</f>
        <v>8967848.3000000007</v>
      </c>
      <c r="I33" s="11">
        <f>+'01-04'!I33+'08-04'!I33+'15-04'!I33+'23-04'!I33</f>
        <v>0</v>
      </c>
      <c r="J33" s="11">
        <f>+'01-04'!J33+'08-04'!J33+'15-04'!J33+'23-04'!J33</f>
        <v>6501150.4299999997</v>
      </c>
      <c r="K33" s="12">
        <f t="shared" si="0"/>
        <v>217629844.33000004</v>
      </c>
    </row>
    <row r="34" spans="1:11" x14ac:dyDescent="0.2">
      <c r="A34" s="2" t="s">
        <v>42</v>
      </c>
      <c r="B34" s="11">
        <f>+'01-04'!B34+'08-04'!B34+'15-04'!B34+'23-04'!B34</f>
        <v>65659806.609999999</v>
      </c>
      <c r="C34" s="11">
        <f>+'01-04'!C34+'08-04'!C34+'15-04'!C34+'23-04'!C34</f>
        <v>10476605.370000001</v>
      </c>
      <c r="D34" s="11">
        <f>+'01-04'!D34+'08-04'!D34+'15-04'!D34+'23-04'!D34</f>
        <v>2013463.5099999998</v>
      </c>
      <c r="E34" s="11">
        <f>+'01-04'!E34+'08-04'!E34+'15-04'!E34+'23-04'!E34</f>
        <v>327620.92</v>
      </c>
      <c r="F34" s="11">
        <f>+'01-04'!F34+'08-04'!F34+'15-04'!F34+'23-04'!F34</f>
        <v>98777068.49000001</v>
      </c>
      <c r="G34" s="11">
        <f>+'01-04'!G34+'08-04'!G34+'15-04'!G34+'23-04'!G34</f>
        <v>1347520.03</v>
      </c>
      <c r="H34" s="11">
        <f>+'01-04'!H34+'08-04'!H34+'15-04'!H34+'23-04'!H34</f>
        <v>8825509.6899999995</v>
      </c>
      <c r="I34" s="11">
        <f>+'01-04'!I34+'08-04'!I34+'15-04'!I34+'23-04'!I34</f>
        <v>0</v>
      </c>
      <c r="J34" s="11">
        <f>+'01-04'!J34+'08-04'!J34+'15-04'!J34+'23-04'!J34</f>
        <v>6872190.4000000004</v>
      </c>
      <c r="K34" s="12">
        <f t="shared" si="0"/>
        <v>194299785.02000004</v>
      </c>
    </row>
    <row r="35" spans="1:11" x14ac:dyDescent="0.2">
      <c r="A35" s="2" t="s">
        <v>43</v>
      </c>
      <c r="B35" s="11">
        <f>+'01-04'!B35+'08-04'!B35+'15-04'!B35+'23-04'!B35</f>
        <v>93114328.980000004</v>
      </c>
      <c r="C35" s="11">
        <f>+'01-04'!C35+'08-04'!C35+'15-04'!C35+'23-04'!C35</f>
        <v>14857218.290000001</v>
      </c>
      <c r="D35" s="11">
        <f>+'01-04'!D35+'08-04'!D35+'15-04'!D35+'23-04'!D35</f>
        <v>2855358.74</v>
      </c>
      <c r="E35" s="11">
        <f>+'01-04'!E35+'08-04'!E35+'15-04'!E35+'23-04'!E35</f>
        <v>433392.92</v>
      </c>
      <c r="F35" s="11">
        <f>+'01-04'!F35+'08-04'!F35+'15-04'!F35+'23-04'!F35</f>
        <v>110266140.56</v>
      </c>
      <c r="G35" s="11">
        <f>+'01-04'!G35+'08-04'!G35+'15-04'!G35+'23-04'!G35</f>
        <v>1504254.3299999998</v>
      </c>
      <c r="H35" s="11">
        <f>+'01-04'!H35+'08-04'!H35+'15-04'!H35+'23-04'!H35</f>
        <v>11986870.9</v>
      </c>
      <c r="I35" s="11">
        <f>+'01-04'!I35+'08-04'!I35+'15-04'!I35+'23-04'!I35</f>
        <v>0</v>
      </c>
      <c r="J35" s="11">
        <f>+'01-04'!J35+'08-04'!J35+'15-04'!J35+'23-04'!J35</f>
        <v>7671516.5199999996</v>
      </c>
      <c r="K35" s="12">
        <f t="shared" si="0"/>
        <v>242689081.24000004</v>
      </c>
    </row>
    <row r="36" spans="1:11" x14ac:dyDescent="0.2">
      <c r="A36" s="2" t="s">
        <v>44</v>
      </c>
      <c r="B36" s="11">
        <f>+'01-04'!B36+'08-04'!B36+'15-04'!B36+'23-04'!B36</f>
        <v>55233217.93</v>
      </c>
      <c r="C36" s="11">
        <f>+'01-04'!C36+'08-04'!C36+'15-04'!C36+'23-04'!C36</f>
        <v>8812950.5399999991</v>
      </c>
      <c r="D36" s="11">
        <f>+'01-04'!D36+'08-04'!D36+'15-04'!D36+'23-04'!D36</f>
        <v>1693731.28</v>
      </c>
      <c r="E36" s="11">
        <f>+'01-04'!E36+'08-04'!E36+'15-04'!E36+'23-04'!E36</f>
        <v>275593.65999999997</v>
      </c>
      <c r="F36" s="11">
        <f>+'01-04'!F36+'08-04'!F36+'15-04'!F36+'23-04'!F36</f>
        <v>62831815.189999998</v>
      </c>
      <c r="G36" s="11">
        <f>+'01-04'!G36+'08-04'!G36+'15-04'!G36+'23-04'!G36</f>
        <v>857153.7</v>
      </c>
      <c r="H36" s="11">
        <f>+'01-04'!H36+'08-04'!H36+'15-04'!H36+'23-04'!H36</f>
        <v>7942597.7199999997</v>
      </c>
      <c r="I36" s="11">
        <f>+'01-04'!I36+'08-04'!I36+'15-04'!I36+'23-04'!I36</f>
        <v>0</v>
      </c>
      <c r="J36" s="11">
        <f>+'01-04'!J36+'08-04'!J36+'15-04'!J36+'23-04'!J36</f>
        <v>4371380.9700000007</v>
      </c>
      <c r="K36" s="12">
        <f t="shared" si="0"/>
        <v>142018440.99000001</v>
      </c>
    </row>
    <row r="37" spans="1:11" x14ac:dyDescent="0.2">
      <c r="A37" s="2" t="s">
        <v>45</v>
      </c>
      <c r="B37" s="11">
        <f>+'01-04'!B37+'08-04'!B37+'15-04'!B37+'23-04'!B37</f>
        <v>353979443.93999994</v>
      </c>
      <c r="C37" s="11">
        <f>+'01-04'!C37+'08-04'!C37+'15-04'!C37+'23-04'!C37</f>
        <v>56480564.539999999</v>
      </c>
      <c r="D37" s="11">
        <f>+'01-04'!D37+'08-04'!D37+'15-04'!D37+'23-04'!D37</f>
        <v>10854809.49</v>
      </c>
      <c r="E37" s="11">
        <f>+'01-04'!E37+'08-04'!E37+'15-04'!E37+'23-04'!E37</f>
        <v>1726785.51</v>
      </c>
      <c r="F37" s="11">
        <f>+'01-04'!F37+'08-04'!F37+'15-04'!F37+'23-04'!F37</f>
        <v>328002341.14999998</v>
      </c>
      <c r="G37" s="11">
        <f>+'01-04'!G37+'08-04'!G37+'15-04'!G37+'23-04'!G37</f>
        <v>4474618.76</v>
      </c>
      <c r="H37" s="11">
        <f>+'01-04'!H37+'08-04'!H37+'15-04'!H37+'23-04'!H37</f>
        <v>36733160.68</v>
      </c>
      <c r="I37" s="11">
        <f>+'01-04'!I37+'08-04'!I37+'15-04'!I37+'23-04'!I37</f>
        <v>0</v>
      </c>
      <c r="J37" s="11">
        <f>+'01-04'!J37+'08-04'!J37+'15-04'!J37+'23-04'!J37</f>
        <v>22820018.620000001</v>
      </c>
      <c r="K37" s="12">
        <f t="shared" si="0"/>
        <v>815071742.68999982</v>
      </c>
    </row>
    <row r="38" spans="1:11" x14ac:dyDescent="0.2">
      <c r="A38" s="2" t="s">
        <v>46</v>
      </c>
      <c r="B38" s="11">
        <f>+'01-04'!B38+'08-04'!B38+'15-04'!B38+'23-04'!B38</f>
        <v>115635524.75999999</v>
      </c>
      <c r="C38" s="11">
        <f>+'01-04'!C38+'08-04'!C38+'15-04'!C38+'23-04'!C38</f>
        <v>18450675.109999999</v>
      </c>
      <c r="D38" s="11">
        <f>+'01-04'!D38+'08-04'!D38+'15-04'!D38+'23-04'!D38</f>
        <v>3545973.11</v>
      </c>
      <c r="E38" s="11">
        <f>+'01-04'!E38+'08-04'!E38+'15-04'!E38+'23-04'!E38</f>
        <v>538746.02</v>
      </c>
      <c r="F38" s="11">
        <f>+'01-04'!F38+'08-04'!F38+'15-04'!F38+'23-04'!F38</f>
        <v>125176030.5</v>
      </c>
      <c r="G38" s="11">
        <f>+'01-04'!G38+'08-04'!G38+'15-04'!G38+'23-04'!G38</f>
        <v>1707655.54</v>
      </c>
      <c r="H38" s="11">
        <f>+'01-04'!H38+'08-04'!H38+'15-04'!H38+'23-04'!H38</f>
        <v>12082279.029999999</v>
      </c>
      <c r="I38" s="11">
        <f>+'01-04'!I38+'08-04'!I38+'15-04'!I38+'23-04'!I38</f>
        <v>0</v>
      </c>
      <c r="J38" s="11">
        <f>+'01-04'!J38+'08-04'!J38+'15-04'!J38+'23-04'!J38</f>
        <v>8708838.2799999993</v>
      </c>
      <c r="K38" s="12">
        <f t="shared" si="0"/>
        <v>285845722.34999996</v>
      </c>
    </row>
    <row r="39" spans="1:11" x14ac:dyDescent="0.2">
      <c r="A39" s="2" t="s">
        <v>47</v>
      </c>
      <c r="B39" s="11">
        <f>+'01-04'!B39+'08-04'!B39+'15-04'!B39+'23-04'!B39</f>
        <v>71241479.569999993</v>
      </c>
      <c r="C39" s="11">
        <f>+'01-04'!C39+'08-04'!C39+'15-04'!C39+'23-04'!C39</f>
        <v>11367210.879999999</v>
      </c>
      <c r="D39" s="11">
        <f>+'01-04'!D39+'08-04'!D39+'15-04'!D39+'23-04'!D39</f>
        <v>2184625.9799999995</v>
      </c>
      <c r="E39" s="11">
        <f>+'01-04'!E39+'08-04'!E39+'15-04'!E39+'23-04'!E39</f>
        <v>341737.81</v>
      </c>
      <c r="F39" s="11">
        <f>+'01-04'!F39+'08-04'!F39+'15-04'!F39+'23-04'!F39</f>
        <v>68454451.239999995</v>
      </c>
      <c r="G39" s="11">
        <f>+'01-04'!G39+'08-04'!G39+'15-04'!G39+'23-04'!G39</f>
        <v>933857.88</v>
      </c>
      <c r="H39" s="11">
        <f>+'01-04'!H39+'08-04'!H39+'15-04'!H39+'23-04'!H39</f>
        <v>8621284.7300000004</v>
      </c>
      <c r="I39" s="11">
        <f>+'01-04'!I39+'08-04'!I39+'15-04'!I39+'23-04'!I39</f>
        <v>36848907.57</v>
      </c>
      <c r="J39" s="11">
        <f>+'01-04'!J39+'08-04'!J39+'15-04'!J39+'23-04'!J39</f>
        <v>4762563.12</v>
      </c>
      <c r="K39" s="12">
        <f t="shared" si="0"/>
        <v>204756118.77999997</v>
      </c>
    </row>
    <row r="40" spans="1:11" x14ac:dyDescent="0.2">
      <c r="A40" s="2" t="s">
        <v>48</v>
      </c>
      <c r="B40" s="11">
        <f>+'01-04'!B40+'08-04'!B40+'15-04'!B40+'23-04'!B40</f>
        <v>50299891.350000009</v>
      </c>
      <c r="C40" s="11">
        <f>+'01-04'!C40+'08-04'!C40+'15-04'!C40+'23-04'!C40</f>
        <v>8025794.4499999993</v>
      </c>
      <c r="D40" s="11">
        <f>+'01-04'!D40+'08-04'!D40+'15-04'!D40+'23-04'!D40</f>
        <v>1542450.4</v>
      </c>
      <c r="E40" s="11">
        <f>+'01-04'!E40+'08-04'!E40+'15-04'!E40+'23-04'!E40</f>
        <v>251004.29</v>
      </c>
      <c r="F40" s="11">
        <f>+'01-04'!F40+'08-04'!F40+'15-04'!F40+'23-04'!F40</f>
        <v>78130261.270000011</v>
      </c>
      <c r="G40" s="11">
        <f>+'01-04'!G40+'08-04'!G40+'15-04'!G40+'23-04'!G40</f>
        <v>1065855.6000000001</v>
      </c>
      <c r="H40" s="11">
        <f>+'01-04'!H40+'08-04'!H40+'15-04'!H40+'23-04'!H40</f>
        <v>7497015.9800000004</v>
      </c>
      <c r="I40" s="11">
        <f>+'01-04'!I40+'08-04'!I40+'15-04'!I40+'23-04'!I40</f>
        <v>0</v>
      </c>
      <c r="J40" s="11">
        <f>+'01-04'!J40+'08-04'!J40+'15-04'!J40+'23-04'!J40</f>
        <v>5435735.6399999997</v>
      </c>
      <c r="K40" s="12">
        <f t="shared" si="0"/>
        <v>152248008.97999999</v>
      </c>
    </row>
    <row r="41" spans="1:11" x14ac:dyDescent="0.2">
      <c r="A41" s="2" t="s">
        <v>49</v>
      </c>
      <c r="B41" s="11">
        <f>+'01-04'!B41+'08-04'!B41+'15-04'!B41+'23-04'!B41</f>
        <v>64976095.870000005</v>
      </c>
      <c r="C41" s="11">
        <f>+'01-04'!C41+'08-04'!C41+'15-04'!C41+'23-04'!C41</f>
        <v>10367513.25</v>
      </c>
      <c r="D41" s="11">
        <f>+'01-04'!D41+'08-04'!D41+'15-04'!D41+'23-04'!D41</f>
        <v>1992497.46</v>
      </c>
      <c r="E41" s="11">
        <f>+'01-04'!E41+'08-04'!E41+'15-04'!E41+'23-04'!E41</f>
        <v>309985.27</v>
      </c>
      <c r="F41" s="11">
        <f>+'01-04'!F41+'08-04'!F41+'15-04'!F41+'23-04'!F41</f>
        <v>46390556.890000001</v>
      </c>
      <c r="G41" s="11">
        <f>+'01-04'!G41+'08-04'!G41+'15-04'!G41+'23-04'!G41</f>
        <v>632861.50999999989</v>
      </c>
      <c r="H41" s="11">
        <f>+'01-04'!H41+'08-04'!H41+'15-04'!H41+'23-04'!H41</f>
        <v>8330418.8700000001</v>
      </c>
      <c r="I41" s="11">
        <f>+'01-04'!I41+'08-04'!I41+'15-04'!I41+'23-04'!I41</f>
        <v>21570011.43</v>
      </c>
      <c r="J41" s="11">
        <f>+'01-04'!J41+'08-04'!J41+'15-04'!J41+'23-04'!J41</f>
        <v>3227517.73</v>
      </c>
      <c r="K41" s="12">
        <f t="shared" si="0"/>
        <v>157797458.28</v>
      </c>
    </row>
    <row r="42" spans="1:11" x14ac:dyDescent="0.2">
      <c r="A42" s="2" t="s">
        <v>50</v>
      </c>
      <c r="B42" s="11">
        <f>+'01-04'!B42+'08-04'!B42+'15-04'!B42+'23-04'!B42</f>
        <v>92566181.579999998</v>
      </c>
      <c r="C42" s="11">
        <f>+'01-04'!C42+'08-04'!C42+'15-04'!C42+'23-04'!C42</f>
        <v>14769756.51</v>
      </c>
      <c r="D42" s="11">
        <f>+'01-04'!D42+'08-04'!D42+'15-04'!D42+'23-04'!D42</f>
        <v>2838549.76</v>
      </c>
      <c r="E42" s="11">
        <f>+'01-04'!E42+'08-04'!E42+'15-04'!E42+'23-04'!E42</f>
        <v>461878.05</v>
      </c>
      <c r="F42" s="11">
        <f>+'01-04'!F42+'08-04'!F42+'15-04'!F42+'23-04'!F42</f>
        <v>213903970.31</v>
      </c>
      <c r="G42" s="11">
        <f>+'01-04'!G42+'08-04'!G42+'15-04'!G42+'23-04'!G42</f>
        <v>2918085.02</v>
      </c>
      <c r="H42" s="11">
        <f>+'01-04'!H42+'08-04'!H42+'15-04'!H42+'23-04'!H42</f>
        <v>10180820.83</v>
      </c>
      <c r="I42" s="11">
        <f>+'01-04'!I42+'08-04'!I42+'15-04'!I42+'23-04'!I42</f>
        <v>0</v>
      </c>
      <c r="J42" s="11">
        <f>+'01-04'!J42+'08-04'!J42+'15-04'!J42+'23-04'!J42</f>
        <v>14881883.370000001</v>
      </c>
      <c r="K42" s="12">
        <f t="shared" si="0"/>
        <v>352521125.43000001</v>
      </c>
    </row>
    <row r="43" spans="1:11" x14ac:dyDescent="0.2">
      <c r="A43" s="2" t="s">
        <v>51</v>
      </c>
      <c r="B43" s="11">
        <f>+'01-04'!B43+'08-04'!B43+'15-04'!B43+'23-04'!B43</f>
        <v>51903075.129999995</v>
      </c>
      <c r="C43" s="11">
        <f>+'01-04'!C43+'08-04'!C43+'15-04'!C43+'23-04'!C43</f>
        <v>8281596.6699999999</v>
      </c>
      <c r="D43" s="11">
        <f>+'01-04'!D43+'08-04'!D43+'15-04'!D43+'23-04'!D43</f>
        <v>1591612.18</v>
      </c>
      <c r="E43" s="11">
        <f>+'01-04'!E43+'08-04'!E43+'15-04'!E43+'23-04'!E43</f>
        <v>260387.63</v>
      </c>
      <c r="F43" s="11">
        <f>+'01-04'!F43+'08-04'!F43+'15-04'!F43+'23-04'!F43</f>
        <v>100369386.84</v>
      </c>
      <c r="G43" s="11">
        <f>+'01-04'!G43+'08-04'!G43+'15-04'!G43+'23-04'!G43</f>
        <v>1369242.49</v>
      </c>
      <c r="H43" s="11">
        <f>+'01-04'!H43+'08-04'!H43+'15-04'!H43+'23-04'!H43</f>
        <v>7061748.6200000001</v>
      </c>
      <c r="I43" s="11">
        <f>+'01-04'!I43+'08-04'!I43+'15-04'!I43+'23-04'!I43</f>
        <v>0</v>
      </c>
      <c r="J43" s="11">
        <f>+'01-04'!J43+'08-04'!J43+'15-04'!J43+'23-04'!J43</f>
        <v>6982972.3399999999</v>
      </c>
      <c r="K43" s="12">
        <f t="shared" si="0"/>
        <v>177820021.90000001</v>
      </c>
    </row>
    <row r="44" spans="1:11" x14ac:dyDescent="0.2">
      <c r="A44" s="2" t="s">
        <v>52</v>
      </c>
      <c r="B44" s="11">
        <f>+'01-04'!B44+'08-04'!B44+'15-04'!B44+'23-04'!B44</f>
        <v>753732142.6500001</v>
      </c>
      <c r="C44" s="11">
        <f>+'01-04'!C44+'08-04'!C44+'15-04'!C44+'23-04'!C44</f>
        <v>120264658.47</v>
      </c>
      <c r="D44" s="11">
        <f>+'01-04'!D44+'08-04'!D44+'15-04'!D44+'23-04'!D44</f>
        <v>23113259.710000001</v>
      </c>
      <c r="E44" s="11">
        <f>+'01-04'!E44+'08-04'!E44+'15-04'!E44+'23-04'!E44</f>
        <v>3760875.33</v>
      </c>
      <c r="F44" s="11">
        <f>+'01-04'!F44+'08-04'!F44+'15-04'!F44+'23-04'!F44</f>
        <v>779367450.75</v>
      </c>
      <c r="G44" s="11">
        <f>+'01-04'!G44+'08-04'!G44+'15-04'!G44+'23-04'!G44</f>
        <v>10632156.479999999</v>
      </c>
      <c r="H44" s="11">
        <f>+'01-04'!H44+'08-04'!H44+'15-04'!H44+'23-04'!H44</f>
        <v>45963510.270000003</v>
      </c>
      <c r="I44" s="11">
        <f>+'01-04'!I44+'08-04'!I44+'15-04'!I44+'23-04'!I44</f>
        <v>0</v>
      </c>
      <c r="J44" s="11">
        <f>+'01-04'!J44+'08-04'!J44+'15-04'!J44+'23-04'!J44</f>
        <v>54222721.93</v>
      </c>
      <c r="K44" s="12">
        <f t="shared" si="0"/>
        <v>1791056775.5900004</v>
      </c>
    </row>
    <row r="45" spans="1:11" x14ac:dyDescent="0.2">
      <c r="A45" s="2" t="s">
        <v>53</v>
      </c>
      <c r="B45" s="11">
        <f>+'01-04'!B45+'08-04'!B45+'15-04'!B45+'23-04'!B45</f>
        <v>119219112.06</v>
      </c>
      <c r="C45" s="11">
        <f>+'01-04'!C45+'08-04'!C45+'15-04'!C45+'23-04'!C45</f>
        <v>19022468.309999999</v>
      </c>
      <c r="D45" s="11">
        <f>+'01-04'!D45+'08-04'!D45+'15-04'!D45+'23-04'!D45</f>
        <v>3655864.13</v>
      </c>
      <c r="E45" s="11">
        <f>+'01-04'!E45+'08-04'!E45+'15-04'!E45+'23-04'!E45</f>
        <v>594836.6</v>
      </c>
      <c r="F45" s="11">
        <f>+'01-04'!F45+'08-04'!F45+'15-04'!F45+'23-04'!F45</f>
        <v>164961132.81999999</v>
      </c>
      <c r="G45" s="11">
        <f>+'01-04'!G45+'08-04'!G45+'15-04'!G45+'23-04'!G45</f>
        <v>2250405.2200000002</v>
      </c>
      <c r="H45" s="11">
        <f>+'01-04'!H45+'08-04'!H45+'15-04'!H45+'23-04'!H45</f>
        <v>6526947.3899999997</v>
      </c>
      <c r="I45" s="11">
        <f>+'01-04'!I45+'08-04'!I45+'15-04'!I45+'23-04'!I45</f>
        <v>184466499.28999999</v>
      </c>
      <c r="J45" s="11">
        <f>+'01-04'!J45+'08-04'!J45+'15-04'!J45+'23-04'!J45</f>
        <v>11476796.5</v>
      </c>
      <c r="K45" s="12">
        <f t="shared" si="0"/>
        <v>512174062.31999993</v>
      </c>
    </row>
    <row r="46" spans="1:11" x14ac:dyDescent="0.2">
      <c r="A46" s="2" t="s">
        <v>54</v>
      </c>
      <c r="B46" s="11">
        <f>+'01-04'!B46+'08-04'!B46+'15-04'!B46+'23-04'!B46</f>
        <v>316693632.75</v>
      </c>
      <c r="C46" s="11">
        <f>+'01-04'!C46+'08-04'!C46+'15-04'!C46+'23-04'!C46</f>
        <v>50531282.180000007</v>
      </c>
      <c r="D46" s="11">
        <f>+'01-04'!D46+'08-04'!D46+'15-04'!D46+'23-04'!D46</f>
        <v>9711436.9499999993</v>
      </c>
      <c r="E46" s="11">
        <f>+'01-04'!E46+'08-04'!E46+'15-04'!E46+'23-04'!E46</f>
        <v>1580212.74</v>
      </c>
      <c r="F46" s="11">
        <f>+'01-04'!F46+'08-04'!F46+'15-04'!F46+'23-04'!F46</f>
        <v>335689657.92999995</v>
      </c>
      <c r="G46" s="11">
        <f>+'01-04'!G46+'08-04'!G46+'15-04'!G46+'23-04'!G46</f>
        <v>4579489.4000000004</v>
      </c>
      <c r="H46" s="11">
        <f>+'01-04'!H46+'08-04'!H46+'15-04'!H46+'23-04'!H46</f>
        <v>36100372.719999999</v>
      </c>
      <c r="I46" s="11">
        <f>+'01-04'!I46+'08-04'!I46+'15-04'!I46+'23-04'!I46</f>
        <v>0</v>
      </c>
      <c r="J46" s="11">
        <f>+'01-04'!J46+'08-04'!J46+'15-04'!J46+'23-04'!J46</f>
        <v>23354846.240000002</v>
      </c>
      <c r="K46" s="12">
        <f t="shared" si="0"/>
        <v>778240930.90999997</v>
      </c>
    </row>
    <row r="47" spans="1:11" x14ac:dyDescent="0.2">
      <c r="A47" s="2" t="s">
        <v>55</v>
      </c>
      <c r="B47" s="11">
        <f>+'01-04'!B47+'08-04'!B47+'15-04'!B47+'23-04'!B47</f>
        <v>72862345.539999992</v>
      </c>
      <c r="C47" s="11">
        <f>+'01-04'!C47+'08-04'!C47+'15-04'!C47+'23-04'!C47</f>
        <v>11625834.43</v>
      </c>
      <c r="D47" s="11">
        <f>+'01-04'!D47+'08-04'!D47+'15-04'!D47+'23-04'!D47</f>
        <v>2234329.96</v>
      </c>
      <c r="E47" s="11">
        <f>+'01-04'!E47+'08-04'!E47+'15-04'!E47+'23-04'!E47</f>
        <v>369133.81</v>
      </c>
      <c r="F47" s="11">
        <f>+'01-04'!F47+'08-04'!F47+'15-04'!F47+'23-04'!F47</f>
        <v>77688373.879999995</v>
      </c>
      <c r="G47" s="11">
        <f>+'01-04'!G47+'08-04'!G47+'15-04'!G47+'23-04'!G47</f>
        <v>1059827.3600000001</v>
      </c>
      <c r="H47" s="11">
        <f>+'01-04'!H47+'08-04'!H47+'15-04'!H47+'23-04'!H47</f>
        <v>8301022.8499999996</v>
      </c>
      <c r="I47" s="11">
        <f>+'01-04'!I47+'08-04'!I47+'15-04'!I47+'23-04'!I47</f>
        <v>43246034.290000007</v>
      </c>
      <c r="J47" s="11">
        <f>+'01-04'!J47+'08-04'!J47+'15-04'!J47+'23-04'!J47</f>
        <v>5404992.3300000001</v>
      </c>
      <c r="K47" s="12">
        <f t="shared" si="0"/>
        <v>222791894.45000002</v>
      </c>
    </row>
    <row r="48" spans="1:11" x14ac:dyDescent="0.2">
      <c r="A48" s="2" t="s">
        <v>56</v>
      </c>
      <c r="B48" s="11">
        <f>+'01-04'!B48+'08-04'!B48+'15-04'!B48+'23-04'!B48</f>
        <v>56765673.020000003</v>
      </c>
      <c r="C48" s="11">
        <f>+'01-04'!C48+'08-04'!C48+'15-04'!C48+'23-04'!C48</f>
        <v>9057467.3599999994</v>
      </c>
      <c r="D48" s="11">
        <f>+'01-04'!D48+'08-04'!D48+'15-04'!D48+'23-04'!D48</f>
        <v>1740724.1500000001</v>
      </c>
      <c r="E48" s="11">
        <f>+'01-04'!E48+'08-04'!E48+'15-04'!E48+'23-04'!E48</f>
        <v>284097.31</v>
      </c>
      <c r="F48" s="11">
        <f>+'01-04'!F48+'08-04'!F48+'15-04'!F48+'23-04'!F48</f>
        <v>40958389.530000001</v>
      </c>
      <c r="G48" s="11">
        <f>+'01-04'!G48+'08-04'!G48+'15-04'!G48+'23-04'!G48</f>
        <v>558755.69999999995</v>
      </c>
      <c r="H48" s="11">
        <f>+'01-04'!H48+'08-04'!H48+'15-04'!H48+'23-04'!H48</f>
        <v>7919390.3399999999</v>
      </c>
      <c r="I48" s="11">
        <f>+'01-04'!I48+'08-04'!I48+'15-04'!I48+'23-04'!I48</f>
        <v>17809918.82</v>
      </c>
      <c r="J48" s="11">
        <f>+'01-04'!J48+'08-04'!J48+'15-04'!J48+'23-04'!J48</f>
        <v>2849587.02</v>
      </c>
      <c r="K48" s="12">
        <f t="shared" si="0"/>
        <v>137944003.25000003</v>
      </c>
    </row>
    <row r="49" spans="1:12" x14ac:dyDescent="0.2">
      <c r="A49" s="2" t="s">
        <v>57</v>
      </c>
      <c r="B49" s="11">
        <f>+'01-04'!B49+'08-04'!B49+'15-04'!B49+'23-04'!B49</f>
        <v>66213848.060000002</v>
      </c>
      <c r="C49" s="11">
        <f>+'01-04'!C49+'08-04'!C49+'15-04'!C49+'23-04'!C49</f>
        <v>10565007.609999999</v>
      </c>
      <c r="D49" s="11">
        <f>+'01-04'!D49+'08-04'!D49+'15-04'!D49+'23-04'!D49</f>
        <v>2030453.24</v>
      </c>
      <c r="E49" s="11">
        <f>+'01-04'!E49+'08-04'!E49+'15-04'!E49+'23-04'!E49</f>
        <v>323767.05</v>
      </c>
      <c r="F49" s="11">
        <f>+'01-04'!F49+'08-04'!F49+'15-04'!F49+'23-04'!F49</f>
        <v>48577137.579999998</v>
      </c>
      <c r="G49" s="11">
        <f>+'01-04'!G49+'08-04'!G49+'15-04'!G49+'23-04'!G49</f>
        <v>662690.90999999992</v>
      </c>
      <c r="H49" s="11">
        <f>+'01-04'!H49+'08-04'!H49+'15-04'!H49+'23-04'!H49</f>
        <v>7545493.6200000001</v>
      </c>
      <c r="I49" s="11">
        <f>+'01-04'!I49+'08-04'!I49+'15-04'!I49+'23-04'!I49</f>
        <v>23087299.91</v>
      </c>
      <c r="J49" s="11">
        <f>+'01-04'!J49+'08-04'!J49+'15-04'!J49+'23-04'!J49</f>
        <v>3379644.12</v>
      </c>
      <c r="K49" s="12">
        <f t="shared" si="0"/>
        <v>162385342.09999999</v>
      </c>
    </row>
    <row r="50" spans="1:12" x14ac:dyDescent="0.2">
      <c r="A50" s="2" t="s">
        <v>58</v>
      </c>
      <c r="B50" s="11">
        <f>+'01-04'!B50+'08-04'!B50+'15-04'!B50+'23-04'!B50</f>
        <v>166459987.26999998</v>
      </c>
      <c r="C50" s="11">
        <f>+'01-04'!C50+'08-04'!C50+'15-04'!C50+'23-04'!C50</f>
        <v>26560169.580000002</v>
      </c>
      <c r="D50" s="11">
        <f>+'01-04'!D50+'08-04'!D50+'15-04'!D50+'23-04'!D50</f>
        <v>5104509.5299999993</v>
      </c>
      <c r="E50" s="11">
        <f>+'01-04'!E50+'08-04'!E50+'15-04'!E50+'23-04'!E50</f>
        <v>746687.49</v>
      </c>
      <c r="F50" s="11">
        <f>+'01-04'!F50+'08-04'!F50+'15-04'!F50+'23-04'!F50</f>
        <v>170461868.92000002</v>
      </c>
      <c r="G50" s="11">
        <f>+'01-04'!G50+'08-04'!G50+'15-04'!G50+'23-04'!G50</f>
        <v>2325446.4499999997</v>
      </c>
      <c r="H50" s="11">
        <f>+'01-04'!H50+'08-04'!H50+'15-04'!H50+'23-04'!H50</f>
        <v>20628784.41</v>
      </c>
      <c r="I50" s="11">
        <f>+'01-04'!I50+'08-04'!I50+'15-04'!I50+'23-04'!I50</f>
        <v>195306167.15000001</v>
      </c>
      <c r="J50" s="11">
        <f>+'01-04'!J50+'08-04'!J50+'15-04'!J50+'23-04'!J50</f>
        <v>11859497.74</v>
      </c>
      <c r="K50" s="12">
        <f t="shared" si="0"/>
        <v>599453118.54000008</v>
      </c>
    </row>
    <row r="51" spans="1:12" x14ac:dyDescent="0.2">
      <c r="A51" s="2" t="s">
        <v>59</v>
      </c>
      <c r="B51" s="11">
        <f>+'01-04'!B51+'08-04'!B51+'15-04'!B51+'23-04'!B51</f>
        <v>58598725.07</v>
      </c>
      <c r="C51" s="11">
        <f>+'01-04'!C51+'08-04'!C51+'15-04'!C51+'23-04'!C51</f>
        <v>9349947.0899999999</v>
      </c>
      <c r="D51" s="11">
        <f>+'01-04'!D51+'08-04'!D51+'15-04'!D51+'23-04'!D51</f>
        <v>1796934.8399999999</v>
      </c>
      <c r="E51" s="11">
        <f>+'01-04'!E51+'08-04'!E51+'15-04'!E51+'23-04'!E51</f>
        <v>281919.03999999998</v>
      </c>
      <c r="F51" s="11">
        <f>+'01-04'!F51+'08-04'!F51+'15-04'!F51+'23-04'!F51</f>
        <v>39929858.539999999</v>
      </c>
      <c r="G51" s="11">
        <f>+'01-04'!G51+'08-04'!G51+'15-04'!G51+'23-04'!G51</f>
        <v>544724.44999999995</v>
      </c>
      <c r="H51" s="11">
        <f>+'01-04'!H51+'08-04'!H51+'15-04'!H51+'23-04'!H51</f>
        <v>7266489.3099999996</v>
      </c>
      <c r="I51" s="11">
        <f>+'01-04'!I51+'08-04'!I51+'15-04'!I51+'23-04'!I51</f>
        <v>0</v>
      </c>
      <c r="J51" s="11">
        <f>+'01-04'!J51+'08-04'!J51+'15-04'!J51+'23-04'!J51</f>
        <v>2778029.3</v>
      </c>
      <c r="K51" s="12">
        <f t="shared" si="0"/>
        <v>120546627.64000002</v>
      </c>
    </row>
    <row r="52" spans="1:12" x14ac:dyDescent="0.2">
      <c r="A52" s="2" t="s">
        <v>60</v>
      </c>
      <c r="B52" s="11">
        <f>+'01-04'!B52+'08-04'!B52+'15-04'!B52+'23-04'!B52</f>
        <v>1009557837.99</v>
      </c>
      <c r="C52" s="11">
        <f>+'01-04'!C52+'08-04'!C52+'15-04'!C52+'23-04'!C52</f>
        <v>161083920.57999998</v>
      </c>
      <c r="D52" s="11">
        <f>+'01-04'!D52+'08-04'!D52+'15-04'!D52+'23-04'!D52</f>
        <v>30958176.239999998</v>
      </c>
      <c r="E52" s="11">
        <f>+'01-04'!E52+'08-04'!E52+'15-04'!E52+'23-04'!E52</f>
        <v>5130507.54</v>
      </c>
      <c r="F52" s="11">
        <f>+'01-04'!F52+'08-04'!F52+'15-04'!F52+'23-04'!F52</f>
        <v>807587293.54000008</v>
      </c>
      <c r="G52" s="11">
        <f>+'01-04'!G52+'08-04'!G52+'15-04'!G52+'23-04'!G52</f>
        <v>11017132.529999999</v>
      </c>
      <c r="H52" s="11">
        <f>+'01-04'!H52+'08-04'!H52+'15-04'!H52+'23-04'!H52</f>
        <v>80306826.269999996</v>
      </c>
      <c r="I52" s="11">
        <f>+'01-04'!I52+'08-04'!I52+'15-04'!I52+'23-04'!I52</f>
        <v>0</v>
      </c>
      <c r="J52" s="11">
        <f>+'01-04'!J52+'08-04'!J52+'15-04'!J52+'23-04'!J52</f>
        <v>56186053.449999996</v>
      </c>
      <c r="K52" s="12">
        <f t="shared" si="0"/>
        <v>2161827748.1399999</v>
      </c>
    </row>
    <row r="53" spans="1:12" ht="13.5" thickBot="1" x14ac:dyDescent="0.25">
      <c r="A53" s="4" t="s">
        <v>61</v>
      </c>
      <c r="B53" s="11">
        <f>+'01-04'!B53+'08-04'!B53+'15-04'!B53+'23-04'!B53</f>
        <v>108839675.84</v>
      </c>
      <c r="C53" s="11">
        <f>+'01-04'!C53+'08-04'!C53+'15-04'!C53+'23-04'!C53</f>
        <v>17366337.07</v>
      </c>
      <c r="D53" s="11">
        <f>+'01-04'!D53+'08-04'!D53+'15-04'!D53+'23-04'!D53</f>
        <v>3337577.83</v>
      </c>
      <c r="E53" s="11">
        <f>+'01-04'!E53+'08-04'!E53+'15-04'!E53+'23-04'!E53</f>
        <v>13603117.060000001</v>
      </c>
      <c r="F53" s="11">
        <f>+'01-04'!F53+'08-04'!F53+'15-04'!F53+'23-04'!F53</f>
        <v>145784743.97999999</v>
      </c>
      <c r="G53" s="11">
        <f>+'01-04'!G53+'08-04'!G53+'15-04'!G53+'23-04'!G53</f>
        <v>1988800.29</v>
      </c>
      <c r="H53" s="11">
        <f>+'01-04'!H53+'08-04'!H53+'15-04'!H53+'23-04'!H53</f>
        <v>15205476.99</v>
      </c>
      <c r="I53" s="11">
        <f>+'01-04'!I53+'08-04'!I53+'15-04'!I53+'23-04'!I53</f>
        <v>0</v>
      </c>
      <c r="J53" s="11">
        <f>+'01-04'!J53+'08-04'!J53+'15-04'!J53+'23-04'!J53</f>
        <v>10142642.76</v>
      </c>
      <c r="K53" s="12">
        <f t="shared" si="0"/>
        <v>316268371.81999999</v>
      </c>
    </row>
    <row r="54" spans="1:12" s="14" customFormat="1" ht="13.5" thickBot="1" x14ac:dyDescent="0.25">
      <c r="A54" s="5" t="s">
        <v>13</v>
      </c>
      <c r="B54" s="13">
        <f t="shared" ref="B54:K54" si="1">SUM(B7:B53)</f>
        <v>5894058043.8500004</v>
      </c>
      <c r="C54" s="13">
        <f t="shared" si="1"/>
        <v>940449315.57000005</v>
      </c>
      <c r="D54" s="13">
        <f t="shared" si="1"/>
        <v>180741786.83000004</v>
      </c>
      <c r="E54" s="13">
        <f t="shared" si="1"/>
        <v>41889901.199999996</v>
      </c>
      <c r="F54" s="13">
        <f t="shared" si="1"/>
        <v>7618748052.2000008</v>
      </c>
      <c r="G54" s="13">
        <f t="shared" si="1"/>
        <v>103935212.41000003</v>
      </c>
      <c r="H54" s="13">
        <f t="shared" si="1"/>
        <v>515719610.31</v>
      </c>
      <c r="I54" s="13">
        <f t="shared" si="1"/>
        <v>3312856924.7800002</v>
      </c>
      <c r="J54" s="13">
        <f t="shared" si="1"/>
        <v>530057107.97999996</v>
      </c>
      <c r="K54" s="13">
        <f t="shared" si="1"/>
        <v>19138455955.130001</v>
      </c>
    </row>
    <row r="55" spans="1:12" x14ac:dyDescent="0.2">
      <c r="F55" s="8"/>
      <c r="G55" s="8"/>
      <c r="H55" s="8"/>
      <c r="I55" s="8"/>
      <c r="J55" s="8"/>
    </row>
    <row r="56" spans="1:12" hidden="1" x14ac:dyDescent="0.2">
      <c r="B56" s="8">
        <f>+'01-04'!B54+'08-04'!B54+'15-04'!B54+'23-04'!B54</f>
        <v>5894058043.8500004</v>
      </c>
      <c r="C56" s="8">
        <f>+'01-04'!C54+'08-04'!C54+'15-04'!C54+'23-04'!C54</f>
        <v>940449315.56999993</v>
      </c>
      <c r="D56" s="8">
        <f>+'01-04'!D54+'08-04'!D54+'15-04'!D54+'23-04'!D54</f>
        <v>180741786.82999998</v>
      </c>
      <c r="E56" s="8">
        <f>+'01-04'!E54+'08-04'!E54+'15-04'!E54+'23-04'!E54</f>
        <v>41889901.200000003</v>
      </c>
      <c r="F56" s="8">
        <f>+'01-04'!F54+'08-04'!F54+'15-04'!F54+'23-04'!F54</f>
        <v>7618748052.1999998</v>
      </c>
      <c r="G56" s="8">
        <f>+'01-04'!G54+'08-04'!G54+'15-04'!G54+'23-04'!G54</f>
        <v>103935212.41</v>
      </c>
      <c r="H56" s="8">
        <f>+'01-04'!H54+'08-04'!H54+'15-04'!H54+'23-04'!H54</f>
        <v>515719610.31</v>
      </c>
      <c r="I56" s="8">
        <f>+'01-04'!I54+'08-04'!I54+'15-04'!I54+'23-04'!I54</f>
        <v>3312856924.7799997</v>
      </c>
      <c r="J56" s="8">
        <f>+'01-04'!J54+'08-04'!J54+'15-04'!J54+'23-04'!J54</f>
        <v>530057107.97999996</v>
      </c>
      <c r="K56" s="8">
        <f>+'01-04'!K54+'08-04'!K54+'15-04'!K54+'23-04'!K54</f>
        <v>19138455955.130001</v>
      </c>
      <c r="L56" s="8"/>
    </row>
    <row r="57" spans="1:12" hidden="1" x14ac:dyDescent="0.2">
      <c r="B57" s="8">
        <f>+B54-B56</f>
        <v>0</v>
      </c>
      <c r="C57" s="8">
        <f t="shared" ref="C57:K57" si="2">+C54-C56</f>
        <v>0</v>
      </c>
      <c r="D57" s="8">
        <f t="shared" si="2"/>
        <v>0</v>
      </c>
      <c r="E57" s="8">
        <f t="shared" si="2"/>
        <v>0</v>
      </c>
      <c r="F57" s="8">
        <f t="shared" si="2"/>
        <v>0</v>
      </c>
      <c r="G57" s="8">
        <f t="shared" si="2"/>
        <v>0</v>
      </c>
      <c r="H57" s="8">
        <f t="shared" si="2"/>
        <v>0</v>
      </c>
      <c r="I57" s="8">
        <f t="shared" si="2"/>
        <v>0</v>
      </c>
      <c r="J57" s="8">
        <f t="shared" si="2"/>
        <v>0</v>
      </c>
      <c r="K57" s="8">
        <f t="shared" si="2"/>
        <v>0</v>
      </c>
    </row>
    <row r="58" spans="1:12" x14ac:dyDescent="0.2">
      <c r="F58" s="8"/>
      <c r="G58" s="8"/>
      <c r="H58" s="8"/>
      <c r="I58" s="8"/>
      <c r="J58" s="8"/>
    </row>
    <row r="59" spans="1:12" x14ac:dyDescent="0.2">
      <c r="F59" s="8"/>
      <c r="G59" s="8"/>
      <c r="H59" s="8"/>
      <c r="I59" s="8"/>
      <c r="J59" s="8"/>
    </row>
    <row r="60" spans="1:12" x14ac:dyDescent="0.2">
      <c r="F60" s="8"/>
      <c r="G60" s="8"/>
      <c r="H60" s="8"/>
      <c r="I60" s="8"/>
      <c r="J60" s="8"/>
    </row>
    <row r="61" spans="1:12" x14ac:dyDescent="0.2">
      <c r="F61" s="8"/>
      <c r="G61" s="8"/>
      <c r="H61" s="8"/>
      <c r="I61" s="8"/>
      <c r="J61" s="8"/>
    </row>
    <row r="62" spans="1:12" x14ac:dyDescent="0.2">
      <c r="F62" s="8"/>
      <c r="G62" s="8"/>
      <c r="H62" s="8"/>
      <c r="I62" s="8"/>
      <c r="J62" s="8"/>
    </row>
    <row r="63" spans="1:12" x14ac:dyDescent="0.2">
      <c r="G63" s="8"/>
      <c r="H63" s="8"/>
      <c r="I63" s="8"/>
      <c r="J63" s="8"/>
    </row>
    <row r="64" spans="1:12" x14ac:dyDescent="0.2">
      <c r="G64" s="8"/>
      <c r="H64" s="8"/>
      <c r="I64" s="8"/>
      <c r="J64" s="8"/>
    </row>
    <row r="65" spans="7:10" x14ac:dyDescent="0.2">
      <c r="G65" s="8"/>
      <c r="H65" s="8"/>
      <c r="I65" s="8"/>
      <c r="J65" s="8"/>
    </row>
    <row r="66" spans="7:10" x14ac:dyDescent="0.2">
      <c r="G66" s="8"/>
      <c r="H66" s="8"/>
      <c r="I66" s="8"/>
      <c r="J66" s="8"/>
    </row>
  </sheetData>
  <mergeCells count="12">
    <mergeCell ref="K5:K6"/>
    <mergeCell ref="A1:K1"/>
    <mergeCell ref="A2:K2"/>
    <mergeCell ref="B4:K4"/>
    <mergeCell ref="A5:A6"/>
    <mergeCell ref="B5:B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6"/>
  <sheetViews>
    <sheetView workbookViewId="0">
      <pane xSplit="1" ySplit="6" topLeftCell="B52" activePane="bottomRight" state="frozen"/>
      <selection pane="topRight" activeCell="B1" sqref="B1"/>
      <selection pane="bottomLeft" activeCell="A7" sqref="A7"/>
      <selection pane="bottomRight" activeCell="B56" sqref="B56"/>
    </sheetView>
  </sheetViews>
  <sheetFormatPr baseColWidth="10" defaultRowHeight="12.75" x14ac:dyDescent="0.2"/>
  <cols>
    <col min="1" max="1" width="44.7109375" style="3" customWidth="1"/>
    <col min="2" max="4" width="17.140625" style="8" customWidth="1"/>
    <col min="5" max="5" width="17.7109375" style="8" customWidth="1"/>
    <col min="6" max="6" width="16.7109375" style="6" customWidth="1"/>
    <col min="7" max="7" width="18" style="6" bestFit="1" customWidth="1"/>
    <col min="8" max="8" width="15" style="6" customWidth="1"/>
    <col min="9" max="10" width="17.140625" style="6" customWidth="1"/>
    <col min="11" max="11" width="18" style="6" customWidth="1"/>
    <col min="12" max="16384" width="11.42578125" style="6"/>
  </cols>
  <sheetData>
    <row r="1" spans="1:11" x14ac:dyDescent="0.2">
      <c r="A1" s="86" t="s">
        <v>14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x14ac:dyDescent="0.2">
      <c r="A2" s="88" t="s">
        <v>63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ht="11.25" x14ac:dyDescent="0.2">
      <c r="A3" s="7"/>
      <c r="B3" s="6"/>
      <c r="C3" s="6"/>
      <c r="E3" s="6"/>
    </row>
    <row r="4" spans="1:11" ht="13.5" customHeight="1" thickBot="1" x14ac:dyDescent="0.25">
      <c r="A4" s="7"/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1" ht="12.75" customHeight="1" x14ac:dyDescent="0.2">
      <c r="A5" s="90" t="s">
        <v>0</v>
      </c>
      <c r="B5" s="92" t="s">
        <v>9</v>
      </c>
      <c r="C5" s="9" t="s">
        <v>10</v>
      </c>
      <c r="D5" s="9" t="s">
        <v>10</v>
      </c>
      <c r="E5" s="92" t="s">
        <v>1</v>
      </c>
      <c r="F5" s="84" t="s">
        <v>7</v>
      </c>
      <c r="G5" s="84" t="s">
        <v>8</v>
      </c>
      <c r="H5" s="84" t="s">
        <v>2</v>
      </c>
      <c r="I5" s="84" t="s">
        <v>3</v>
      </c>
      <c r="J5" s="84" t="s">
        <v>4</v>
      </c>
      <c r="K5" s="84" t="s">
        <v>5</v>
      </c>
    </row>
    <row r="6" spans="1:11" ht="23.25" customHeight="1" thickBot="1" x14ac:dyDescent="0.25">
      <c r="A6" s="91"/>
      <c r="B6" s="93"/>
      <c r="C6" s="10" t="s">
        <v>11</v>
      </c>
      <c r="D6" s="10" t="s">
        <v>12</v>
      </c>
      <c r="E6" s="93" t="s">
        <v>6</v>
      </c>
      <c r="F6" s="85" t="s">
        <v>6</v>
      </c>
      <c r="G6" s="85" t="s">
        <v>6</v>
      </c>
      <c r="H6" s="85"/>
      <c r="I6" s="85"/>
      <c r="J6" s="85"/>
      <c r="K6" s="85" t="s">
        <v>6</v>
      </c>
    </row>
    <row r="7" spans="1:11" x14ac:dyDescent="0.2">
      <c r="A7" s="1" t="s">
        <v>15</v>
      </c>
      <c r="B7" s="11">
        <f>+'Total Trimestre'!B7+'[2]Total Acumulado 2026'!B7</f>
        <v>171368728.53999999</v>
      </c>
      <c r="C7" s="11">
        <f>+'Total Trimestre'!C7+'[2]Total Acumulado 2026'!C7</f>
        <v>27516051.550000001</v>
      </c>
      <c r="D7" s="11">
        <f>+'Total Trimestre'!D7+'[2]Total Acumulado 2026'!D7</f>
        <v>5094798.6400000006</v>
      </c>
      <c r="E7" s="11">
        <f>+'Total Trimestre'!E7+'[2]Total Acumulado 2026'!E7</f>
        <v>1106579.1499999999</v>
      </c>
      <c r="F7" s="11">
        <f>+'Total Trimestre'!F7+'[2]Total Acumulado 2026'!F7</f>
        <v>148487579.96000001</v>
      </c>
      <c r="G7" s="11">
        <f>+'Total Trimestre'!G7+'[2]Total Acumulado 2026'!G7</f>
        <v>3109239.62</v>
      </c>
      <c r="H7" s="11">
        <f>+'Total Trimestre'!H7+'[2]Total Acumulado 2026'!H7</f>
        <v>21599988.090000004</v>
      </c>
      <c r="I7" s="11">
        <f>+'Total Trimestre'!I7+'[2]Total Acumulado 2026'!I7</f>
        <v>0</v>
      </c>
      <c r="J7" s="11">
        <f>+'Total Trimestre'!J7+'[2]Total Acumulado 2026'!J7</f>
        <v>8410348.9199999999</v>
      </c>
      <c r="K7" s="12">
        <f>SUM(B7:J7)</f>
        <v>386693314.47000009</v>
      </c>
    </row>
    <row r="8" spans="1:11" x14ac:dyDescent="0.2">
      <c r="A8" s="2" t="s">
        <v>16</v>
      </c>
      <c r="B8" s="11">
        <f>+'Total Trimestre'!B8+'[2]Total Acumulado 2026'!B8</f>
        <v>161975750.11000001</v>
      </c>
      <c r="C8" s="11">
        <f>+'Total Trimestre'!C8+'[2]Total Acumulado 2026'!C8</f>
        <v>26007855.259999998</v>
      </c>
      <c r="D8" s="11">
        <f>+'Total Trimestre'!D8+'[2]Total Acumulado 2026'!D8</f>
        <v>4815545.09</v>
      </c>
      <c r="E8" s="11">
        <f>+'Total Trimestre'!E8+'[2]Total Acumulado 2026'!E8</f>
        <v>1042483.28</v>
      </c>
      <c r="F8" s="11">
        <f>+'Total Trimestre'!F8+'[2]Total Acumulado 2026'!F8</f>
        <v>133546200.03000003</v>
      </c>
      <c r="G8" s="11">
        <f>+'Total Trimestre'!G8+'[2]Total Acumulado 2026'!G8</f>
        <v>2796376.19</v>
      </c>
      <c r="H8" s="11">
        <f>+'Total Trimestre'!H8+'[2]Total Acumulado 2026'!H8</f>
        <v>21088587.609999999</v>
      </c>
      <c r="I8" s="11">
        <f>+'Total Trimestre'!I8+'[2]Total Acumulado 2026'!I8</f>
        <v>0</v>
      </c>
      <c r="J8" s="11">
        <f>+'Total Trimestre'!J8+'[2]Total Acumulado 2026'!J8</f>
        <v>7564067.9099999992</v>
      </c>
      <c r="K8" s="12">
        <f t="shared" ref="K8:K53" si="0">SUM(B8:J8)</f>
        <v>358836865.48000008</v>
      </c>
    </row>
    <row r="9" spans="1:11" x14ac:dyDescent="0.2">
      <c r="A9" s="2" t="s">
        <v>17</v>
      </c>
      <c r="B9" s="11">
        <f>+'Total Trimestre'!B9+'[2]Total Acumulado 2026'!B9</f>
        <v>0</v>
      </c>
      <c r="C9" s="11">
        <f>+'Total Trimestre'!C9+'[2]Total Acumulado 2026'!C9</f>
        <v>0</v>
      </c>
      <c r="D9" s="11">
        <f>+'Total Trimestre'!D9+'[2]Total Acumulado 2026'!D9</f>
        <v>0</v>
      </c>
      <c r="E9" s="11">
        <f>+'Total Trimestre'!E9+'[2]Total Acumulado 2026'!E9</f>
        <v>0</v>
      </c>
      <c r="F9" s="11">
        <f>+'Total Trimestre'!F9+'[2]Total Acumulado 2026'!F9</f>
        <v>51892655.559999995</v>
      </c>
      <c r="G9" s="11">
        <f>+'Total Trimestre'!G9+'[2]Total Acumulado 2026'!G9</f>
        <v>1086600.6500000001</v>
      </c>
      <c r="H9" s="11">
        <f>+'Total Trimestre'!H9+'[2]Total Acumulado 2026'!H9</f>
        <v>0</v>
      </c>
      <c r="I9" s="11">
        <f>+'Total Trimestre'!I9+'[2]Total Acumulado 2026'!I9</f>
        <v>4771547.67</v>
      </c>
      <c r="J9" s="11">
        <f>+'Total Trimestre'!J9+'[2]Total Acumulado 2026'!J9</f>
        <v>2939204.34</v>
      </c>
      <c r="K9" s="12">
        <f t="shared" si="0"/>
        <v>60690008.219999999</v>
      </c>
    </row>
    <row r="10" spans="1:11" x14ac:dyDescent="0.2">
      <c r="A10" s="2" t="s">
        <v>18</v>
      </c>
      <c r="B10" s="11">
        <f>+'Total Trimestre'!B10+'[2]Total Acumulado 2026'!B10</f>
        <v>0</v>
      </c>
      <c r="C10" s="11">
        <f>+'Total Trimestre'!C10+'[2]Total Acumulado 2026'!C10</f>
        <v>0</v>
      </c>
      <c r="D10" s="11">
        <f>+'Total Trimestre'!D10+'[2]Total Acumulado 2026'!D10</f>
        <v>0</v>
      </c>
      <c r="E10" s="11">
        <f>+'Total Trimestre'!E10+'[2]Total Acumulado 2026'!E10</f>
        <v>0</v>
      </c>
      <c r="F10" s="11">
        <f>+'Total Trimestre'!F10+'[2]Total Acumulado 2026'!F10</f>
        <v>54915055.420000002</v>
      </c>
      <c r="G10" s="11">
        <f>+'Total Trimestre'!G10+'[2]Total Acumulado 2026'!G10</f>
        <v>1149887.8700000001</v>
      </c>
      <c r="H10" s="11">
        <f>+'Total Trimestre'!H10+'[2]Total Acumulado 2026'!H10</f>
        <v>0</v>
      </c>
      <c r="I10" s="11">
        <f>+'Total Trimestre'!I10+'[2]Total Acumulado 2026'!I10</f>
        <v>7083979.4799999995</v>
      </c>
      <c r="J10" s="11">
        <f>+'Total Trimestre'!J10+'[2]Total Acumulado 2026'!J10</f>
        <v>3110393.3199999994</v>
      </c>
      <c r="K10" s="12">
        <f t="shared" si="0"/>
        <v>66259316.089999996</v>
      </c>
    </row>
    <row r="11" spans="1:11" x14ac:dyDescent="0.2">
      <c r="A11" s="2" t="s">
        <v>19</v>
      </c>
      <c r="B11" s="11">
        <f>+'Total Trimestre'!B11+'[2]Total Acumulado 2026'!B11</f>
        <v>0</v>
      </c>
      <c r="C11" s="11">
        <f>+'Total Trimestre'!C11+'[2]Total Acumulado 2026'!C11</f>
        <v>0</v>
      </c>
      <c r="D11" s="11">
        <f>+'Total Trimestre'!D11+'[2]Total Acumulado 2026'!D11</f>
        <v>0</v>
      </c>
      <c r="E11" s="11">
        <f>+'Total Trimestre'!E11+'[2]Total Acumulado 2026'!E11</f>
        <v>0</v>
      </c>
      <c r="F11" s="11">
        <f>+'Total Trimestre'!F11+'[2]Total Acumulado 2026'!F11</f>
        <v>53208861.959999993</v>
      </c>
      <c r="G11" s="11">
        <f>+'Total Trimestre'!G11+'[2]Total Acumulado 2026'!G11</f>
        <v>1114161.2</v>
      </c>
      <c r="H11" s="11">
        <f>+'Total Trimestre'!H11+'[2]Total Acumulado 2026'!H11</f>
        <v>0</v>
      </c>
      <c r="I11" s="11">
        <f>+'Total Trimestre'!I11+'[2]Total Acumulado 2026'!I11</f>
        <v>0</v>
      </c>
      <c r="J11" s="11">
        <f>+'Total Trimestre'!J11+'[2]Total Acumulado 2026'!J11</f>
        <v>3013754.37</v>
      </c>
      <c r="K11" s="12">
        <f t="shared" si="0"/>
        <v>57336777.529999994</v>
      </c>
    </row>
    <row r="12" spans="1:11" x14ac:dyDescent="0.2">
      <c r="A12" s="2" t="s">
        <v>20</v>
      </c>
      <c r="B12" s="11">
        <f>+'Total Trimestre'!B12+'[2]Total Acumulado 2026'!B12</f>
        <v>0</v>
      </c>
      <c r="C12" s="11">
        <f>+'Total Trimestre'!C12+'[2]Total Acumulado 2026'!C12</f>
        <v>0</v>
      </c>
      <c r="D12" s="11">
        <f>+'Total Trimestre'!D12+'[2]Total Acumulado 2026'!D12</f>
        <v>0</v>
      </c>
      <c r="E12" s="11">
        <f>+'Total Trimestre'!E12+'[2]Total Acumulado 2026'!E12</f>
        <v>0</v>
      </c>
      <c r="F12" s="11">
        <f>+'Total Trimestre'!F12+'[2]Total Acumulado 2026'!F12</f>
        <v>49772100.839999996</v>
      </c>
      <c r="G12" s="11">
        <f>+'Total Trimestre'!G12+'[2]Total Acumulado 2026'!G12</f>
        <v>1042197.52</v>
      </c>
      <c r="H12" s="11">
        <f>+'Total Trimestre'!H12+'[2]Total Acumulado 2026'!H12</f>
        <v>0</v>
      </c>
      <c r="I12" s="11">
        <f>+'Total Trimestre'!I12+'[2]Total Acumulado 2026'!I12</f>
        <v>3132137.09</v>
      </c>
      <c r="J12" s="11">
        <f>+'Total Trimestre'!J12+'[2]Total Acumulado 2026'!J12</f>
        <v>2819095.9300000006</v>
      </c>
      <c r="K12" s="12">
        <f t="shared" si="0"/>
        <v>56765531.380000003</v>
      </c>
    </row>
    <row r="13" spans="1:11" x14ac:dyDescent="0.2">
      <c r="A13" s="2" t="s">
        <v>21</v>
      </c>
      <c r="B13" s="11">
        <f>+'Total Trimestre'!B13+'[2]Total Acumulado 2026'!B13</f>
        <v>0</v>
      </c>
      <c r="C13" s="11">
        <f>+'Total Trimestre'!C13+'[2]Total Acumulado 2026'!C13</f>
        <v>0</v>
      </c>
      <c r="D13" s="11">
        <f>+'Total Trimestre'!D13+'[2]Total Acumulado 2026'!D13</f>
        <v>0</v>
      </c>
      <c r="E13" s="11">
        <f>+'Total Trimestre'!E13+'[2]Total Acumulado 2026'!E13</f>
        <v>0</v>
      </c>
      <c r="F13" s="11">
        <f>+'Total Trimestre'!F13+'[2]Total Acumulado 2026'!F13</f>
        <v>60131132.590000004</v>
      </c>
      <c r="G13" s="11">
        <f>+'Total Trimestre'!G13+'[2]Total Acumulado 2026'!G13</f>
        <v>1259109.3399999999</v>
      </c>
      <c r="H13" s="11">
        <f>+'Total Trimestre'!H13+'[2]Total Acumulado 2026'!H13</f>
        <v>0</v>
      </c>
      <c r="I13" s="11">
        <f>+'Total Trimestre'!I13+'[2]Total Acumulado 2026'!I13</f>
        <v>0</v>
      </c>
      <c r="J13" s="11">
        <f>+'Total Trimestre'!J13+'[2]Total Acumulado 2026'!J13</f>
        <v>3405832.3600000003</v>
      </c>
      <c r="K13" s="12">
        <f t="shared" si="0"/>
        <v>64796074.290000007</v>
      </c>
    </row>
    <row r="14" spans="1:11" x14ac:dyDescent="0.2">
      <c r="A14" s="2" t="s">
        <v>22</v>
      </c>
      <c r="B14" s="11">
        <f>+'Total Trimestre'!B14+'[2]Total Acumulado 2026'!B14</f>
        <v>0</v>
      </c>
      <c r="C14" s="11">
        <f>+'Total Trimestre'!C14+'[2]Total Acumulado 2026'!C14</f>
        <v>0</v>
      </c>
      <c r="D14" s="11">
        <f>+'Total Trimestre'!D14+'[2]Total Acumulado 2026'!D14</f>
        <v>0</v>
      </c>
      <c r="E14" s="11">
        <f>+'Total Trimestre'!E14+'[2]Total Acumulado 2026'!E14</f>
        <v>0</v>
      </c>
      <c r="F14" s="11">
        <f>+'Total Trimestre'!F14+'[2]Total Acumulado 2026'!F14</f>
        <v>48943378.289999992</v>
      </c>
      <c r="G14" s="11">
        <f>+'Total Trimestre'!G14+'[2]Total Acumulado 2026'!G14</f>
        <v>1024844.5800000001</v>
      </c>
      <c r="H14" s="11">
        <f>+'Total Trimestre'!H14+'[2]Total Acumulado 2026'!H14</f>
        <v>0</v>
      </c>
      <c r="I14" s="11">
        <f>+'Total Trimestre'!I14+'[2]Total Acumulado 2026'!I14</f>
        <v>0</v>
      </c>
      <c r="J14" s="11">
        <f>+'Total Trimestre'!J14+'[2]Total Acumulado 2026'!J14</f>
        <v>2772157.0300000003</v>
      </c>
      <c r="K14" s="12">
        <f t="shared" si="0"/>
        <v>52740379.899999991</v>
      </c>
    </row>
    <row r="15" spans="1:11" x14ac:dyDescent="0.2">
      <c r="A15" s="2" t="s">
        <v>23</v>
      </c>
      <c r="B15" s="11">
        <f>+'Total Trimestre'!B15+'[2]Total Acumulado 2026'!B15</f>
        <v>0</v>
      </c>
      <c r="C15" s="11">
        <f>+'Total Trimestre'!C15+'[2]Total Acumulado 2026'!C15</f>
        <v>0</v>
      </c>
      <c r="D15" s="11">
        <f>+'Total Trimestre'!D15+'[2]Total Acumulado 2026'!D15</f>
        <v>0</v>
      </c>
      <c r="E15" s="11">
        <f>+'Total Trimestre'!E15+'[2]Total Acumulado 2026'!E15</f>
        <v>0</v>
      </c>
      <c r="F15" s="11">
        <f>+'Total Trimestre'!F15+'[2]Total Acumulado 2026'!F15</f>
        <v>57059984.369999997</v>
      </c>
      <c r="G15" s="11">
        <f>+'Total Trimestre'!G15+'[2]Total Acumulado 2026'!G15</f>
        <v>1194801.3800000001</v>
      </c>
      <c r="H15" s="11">
        <f>+'Total Trimestre'!H15+'[2]Total Acumulado 2026'!H15</f>
        <v>0</v>
      </c>
      <c r="I15" s="11">
        <f>+'Total Trimestre'!I15+'[2]Total Acumulado 2026'!I15</f>
        <v>0</v>
      </c>
      <c r="J15" s="11">
        <f>+'Total Trimestre'!J15+'[2]Total Acumulado 2026'!J15</f>
        <v>3231882.2800000003</v>
      </c>
      <c r="K15" s="12">
        <f t="shared" si="0"/>
        <v>61486668.030000001</v>
      </c>
    </row>
    <row r="16" spans="1:11" x14ac:dyDescent="0.2">
      <c r="A16" s="2" t="s">
        <v>24</v>
      </c>
      <c r="B16" s="11">
        <f>+'Total Trimestre'!B16+'[2]Total Acumulado 2026'!B16</f>
        <v>0</v>
      </c>
      <c r="C16" s="11">
        <f>+'Total Trimestre'!C16+'[2]Total Acumulado 2026'!C16</f>
        <v>0</v>
      </c>
      <c r="D16" s="11">
        <f>+'Total Trimestre'!D16+'[2]Total Acumulado 2026'!D16</f>
        <v>0</v>
      </c>
      <c r="E16" s="11">
        <f>+'Total Trimestre'!E16+'[2]Total Acumulado 2026'!E16</f>
        <v>0</v>
      </c>
      <c r="F16" s="11">
        <f>+'Total Trimestre'!F16+'[2]Total Acumulado 2026'!F16</f>
        <v>90160137.609999999</v>
      </c>
      <c r="G16" s="11">
        <f>+'Total Trimestre'!G16+'[2]Total Acumulado 2026'!G16</f>
        <v>1887898.4500000002</v>
      </c>
      <c r="H16" s="11">
        <f>+'Total Trimestre'!H16+'[2]Total Acumulado 2026'!H16</f>
        <v>0</v>
      </c>
      <c r="I16" s="11">
        <f>+'Total Trimestre'!I16+'[2]Total Acumulado 2026'!I16</f>
        <v>0</v>
      </c>
      <c r="J16" s="11">
        <f>+'Total Trimestre'!J16+'[2]Total Acumulado 2026'!J16</f>
        <v>5106677.72</v>
      </c>
      <c r="K16" s="12">
        <f t="shared" si="0"/>
        <v>97154713.780000001</v>
      </c>
    </row>
    <row r="17" spans="1:11" x14ac:dyDescent="0.2">
      <c r="A17" s="2" t="s">
        <v>25</v>
      </c>
      <c r="B17" s="11">
        <f>+'Total Trimestre'!B17+'[2]Total Acumulado 2026'!B17</f>
        <v>0</v>
      </c>
      <c r="C17" s="11">
        <f>+'Total Trimestre'!C17+'[2]Total Acumulado 2026'!C17</f>
        <v>0</v>
      </c>
      <c r="D17" s="11">
        <f>+'Total Trimestre'!D17+'[2]Total Acumulado 2026'!D17</f>
        <v>0</v>
      </c>
      <c r="E17" s="11">
        <f>+'Total Trimestre'!E17+'[2]Total Acumulado 2026'!E17</f>
        <v>0</v>
      </c>
      <c r="F17" s="11">
        <f>+'Total Trimestre'!F17+'[2]Total Acumulado 2026'!F17</f>
        <v>53745094.180000007</v>
      </c>
      <c r="G17" s="11">
        <f>+'Total Trimestre'!G17+'[2]Total Acumulado 2026'!G17</f>
        <v>1125389.58</v>
      </c>
      <c r="H17" s="11">
        <f>+'Total Trimestre'!H17+'[2]Total Acumulado 2026'!H17</f>
        <v>0</v>
      </c>
      <c r="I17" s="11">
        <f>+'Total Trimestre'!I17+'[2]Total Acumulado 2026'!I17</f>
        <v>0</v>
      </c>
      <c r="J17" s="11">
        <f>+'Total Trimestre'!J17+'[2]Total Acumulado 2026'!J17</f>
        <v>3044126.6199999996</v>
      </c>
      <c r="K17" s="12">
        <f t="shared" si="0"/>
        <v>57914610.380000003</v>
      </c>
    </row>
    <row r="18" spans="1:11" x14ac:dyDescent="0.2">
      <c r="A18" s="2" t="s">
        <v>26</v>
      </c>
      <c r="B18" s="11">
        <f>+'Total Trimestre'!B18+'[2]Total Acumulado 2026'!B18</f>
        <v>0</v>
      </c>
      <c r="C18" s="11">
        <f>+'Total Trimestre'!C18+'[2]Total Acumulado 2026'!C18</f>
        <v>0</v>
      </c>
      <c r="D18" s="11">
        <f>+'Total Trimestre'!D18+'[2]Total Acumulado 2026'!D18</f>
        <v>0</v>
      </c>
      <c r="E18" s="11">
        <f>+'Total Trimestre'!E18+'[2]Total Acumulado 2026'!E18</f>
        <v>0</v>
      </c>
      <c r="F18" s="11">
        <f>+'Total Trimestre'!F18+'[2]Total Acumulado 2026'!F18</f>
        <v>53160113.57</v>
      </c>
      <c r="G18" s="11">
        <f>+'Total Trimestre'!G18+'[2]Total Acumulado 2026'!G18</f>
        <v>1113140.46</v>
      </c>
      <c r="H18" s="11">
        <f>+'Total Trimestre'!H18+'[2]Total Acumulado 2026'!H18</f>
        <v>0</v>
      </c>
      <c r="I18" s="11">
        <f>+'Total Trimestre'!I18+'[2]Total Acumulado 2026'!I18</f>
        <v>5729308.6099999994</v>
      </c>
      <c r="J18" s="11">
        <f>+'Total Trimestre'!J18+'[2]Total Acumulado 2026'!J18</f>
        <v>3010993.27</v>
      </c>
      <c r="K18" s="12">
        <f t="shared" si="0"/>
        <v>63013555.910000004</v>
      </c>
    </row>
    <row r="19" spans="1:11" x14ac:dyDescent="0.2">
      <c r="A19" s="2" t="s">
        <v>27</v>
      </c>
      <c r="B19" s="11">
        <f>+'Total Trimestre'!B19+'[2]Total Acumulado 2026'!B19</f>
        <v>0</v>
      </c>
      <c r="C19" s="11">
        <f>+'Total Trimestre'!C19+'[2]Total Acumulado 2026'!C19</f>
        <v>0</v>
      </c>
      <c r="D19" s="11">
        <f>+'Total Trimestre'!D19+'[2]Total Acumulado 2026'!D19</f>
        <v>0</v>
      </c>
      <c r="E19" s="11">
        <f>+'Total Trimestre'!E19+'[2]Total Acumulado 2026'!E19</f>
        <v>0</v>
      </c>
      <c r="F19" s="11">
        <f>+'Total Trimestre'!F19+'[2]Total Acumulado 2026'!F19</f>
        <v>57498719.82</v>
      </c>
      <c r="G19" s="11">
        <f>+'Total Trimestre'!G19+'[2]Total Acumulado 2026'!G19</f>
        <v>1203988.23</v>
      </c>
      <c r="H19" s="11">
        <f>+'Total Trimestre'!H19+'[2]Total Acumulado 2026'!H19</f>
        <v>0</v>
      </c>
      <c r="I19" s="11">
        <f>+'Total Trimestre'!I19+'[2]Total Acumulado 2026'!I19</f>
        <v>9077157.5999999996</v>
      </c>
      <c r="J19" s="11">
        <f>+'Total Trimestre'!J19+'[2]Total Acumulado 2026'!J19</f>
        <v>3256732.28</v>
      </c>
      <c r="K19" s="12">
        <f t="shared" si="0"/>
        <v>71036597.929999992</v>
      </c>
    </row>
    <row r="20" spans="1:11" x14ac:dyDescent="0.2">
      <c r="A20" s="2" t="s">
        <v>28</v>
      </c>
      <c r="B20" s="11">
        <f>+'Total Trimestre'!B20+'[2]Total Acumulado 2026'!B20</f>
        <v>0</v>
      </c>
      <c r="C20" s="11">
        <f>+'Total Trimestre'!C20+'[2]Total Acumulado 2026'!C20</f>
        <v>0</v>
      </c>
      <c r="D20" s="11">
        <f>+'Total Trimestre'!D20+'[2]Total Acumulado 2026'!D20</f>
        <v>0</v>
      </c>
      <c r="E20" s="11">
        <f>+'Total Trimestre'!E20+'[2]Total Acumulado 2026'!E20</f>
        <v>0</v>
      </c>
      <c r="F20" s="11">
        <f>+'Total Trimestre'!F20+'[2]Total Acumulado 2026'!F20</f>
        <v>80678576.75999999</v>
      </c>
      <c r="G20" s="11">
        <f>+'Total Trimestre'!G20+'[2]Total Acumulado 2026'!G20</f>
        <v>1689360.33</v>
      </c>
      <c r="H20" s="11">
        <f>+'Total Trimestre'!H20+'[2]Total Acumulado 2026'!H20</f>
        <v>0</v>
      </c>
      <c r="I20" s="11">
        <f>+'Total Trimestre'!I20+'[2]Total Acumulado 2026'!I20</f>
        <v>0</v>
      </c>
      <c r="J20" s="11">
        <f>+'Total Trimestre'!J20+'[2]Total Acumulado 2026'!J20</f>
        <v>4569641.33</v>
      </c>
      <c r="K20" s="12">
        <f t="shared" si="0"/>
        <v>86937578.419999987</v>
      </c>
    </row>
    <row r="21" spans="1:11" x14ac:dyDescent="0.2">
      <c r="A21" s="2" t="s">
        <v>29</v>
      </c>
      <c r="B21" s="11">
        <f>+'Total Trimestre'!B21+'[2]Total Acumulado 2026'!B21</f>
        <v>0</v>
      </c>
      <c r="C21" s="11">
        <f>+'Total Trimestre'!C21+'[2]Total Acumulado 2026'!C21</f>
        <v>0</v>
      </c>
      <c r="D21" s="11">
        <f>+'Total Trimestre'!D21+'[2]Total Acumulado 2026'!D21</f>
        <v>0</v>
      </c>
      <c r="E21" s="11">
        <f>+'Total Trimestre'!E21+'[2]Total Acumulado 2026'!E21</f>
        <v>0</v>
      </c>
      <c r="F21" s="11">
        <f>+'Total Trimestre'!F21+'[2]Total Acumulado 2026'!F21</f>
        <v>73610060.960000008</v>
      </c>
      <c r="G21" s="11">
        <f>+'Total Trimestre'!G21+'[2]Total Acumulado 2026'!G21</f>
        <v>1541349.9100000001</v>
      </c>
      <c r="H21" s="11">
        <f>+'Total Trimestre'!H21+'[2]Total Acumulado 2026'!H21</f>
        <v>0</v>
      </c>
      <c r="I21" s="11">
        <f>+'Total Trimestre'!I21+'[2]Total Acumulado 2026'!I21</f>
        <v>0</v>
      </c>
      <c r="J21" s="11">
        <f>+'Total Trimestre'!J21+'[2]Total Acumulado 2026'!J21</f>
        <v>4169280</v>
      </c>
      <c r="K21" s="12">
        <f t="shared" si="0"/>
        <v>79320690.870000005</v>
      </c>
    </row>
    <row r="22" spans="1:11" x14ac:dyDescent="0.2">
      <c r="A22" s="2" t="s">
        <v>30</v>
      </c>
      <c r="B22" s="11">
        <f>+'Total Trimestre'!B22+'[2]Total Acumulado 2026'!B22</f>
        <v>0</v>
      </c>
      <c r="C22" s="11">
        <f>+'Total Trimestre'!C22+'[2]Total Acumulado 2026'!C22</f>
        <v>0</v>
      </c>
      <c r="D22" s="11">
        <f>+'Total Trimestre'!D22+'[2]Total Acumulado 2026'!D22</f>
        <v>0</v>
      </c>
      <c r="E22" s="11">
        <f>+'Total Trimestre'!E22+'[2]Total Acumulado 2026'!E22</f>
        <v>0</v>
      </c>
      <c r="F22" s="11">
        <f>+'Total Trimestre'!F22+'[2]Total Acumulado 2026'!F22</f>
        <v>56206887.609999999</v>
      </c>
      <c r="G22" s="11">
        <f>+'Total Trimestre'!G22+'[2]Total Acumulado 2026'!G22</f>
        <v>1176938.04</v>
      </c>
      <c r="H22" s="11">
        <f>+'Total Trimestre'!H22+'[2]Total Acumulado 2026'!H22</f>
        <v>0</v>
      </c>
      <c r="I22" s="11">
        <f>+'Total Trimestre'!I22+'[2]Total Acumulado 2026'!I22</f>
        <v>8084882.7699999996</v>
      </c>
      <c r="J22" s="11">
        <f>+'Total Trimestre'!J22+'[2]Total Acumulado 2026'!J22</f>
        <v>3183562.8099999996</v>
      </c>
      <c r="K22" s="12">
        <f t="shared" si="0"/>
        <v>68652271.230000004</v>
      </c>
    </row>
    <row r="23" spans="1:11" x14ac:dyDescent="0.2">
      <c r="A23" s="2" t="s">
        <v>31</v>
      </c>
      <c r="B23" s="11">
        <f>+'Total Trimestre'!B23+'[2]Total Acumulado 2026'!B23</f>
        <v>0</v>
      </c>
      <c r="C23" s="11">
        <f>+'Total Trimestre'!C23+'[2]Total Acumulado 2026'!C23</f>
        <v>0</v>
      </c>
      <c r="D23" s="11">
        <f>+'Total Trimestre'!D23+'[2]Total Acumulado 2026'!D23</f>
        <v>0</v>
      </c>
      <c r="E23" s="11">
        <f>+'Total Trimestre'!E23+'[2]Total Acumulado 2026'!E23</f>
        <v>0</v>
      </c>
      <c r="F23" s="11">
        <f>+'Total Trimestre'!F23+'[2]Total Acumulado 2026'!F23</f>
        <v>52453262</v>
      </c>
      <c r="G23" s="11">
        <f>+'Total Trimestre'!G23+'[2]Total Acumulado 2026'!G23</f>
        <v>1098339.4000000001</v>
      </c>
      <c r="H23" s="11">
        <f>+'Total Trimestre'!H23+'[2]Total Acumulado 2026'!H23</f>
        <v>0</v>
      </c>
      <c r="I23" s="11">
        <f>+'Total Trimestre'!I23+'[2]Total Acumulado 2026'!I23</f>
        <v>0</v>
      </c>
      <c r="J23" s="11">
        <f>+'Total Trimestre'!J23+'[2]Total Acumulado 2026'!J23</f>
        <v>2970957.13</v>
      </c>
      <c r="K23" s="12">
        <f t="shared" si="0"/>
        <v>56522558.530000001</v>
      </c>
    </row>
    <row r="24" spans="1:11" x14ac:dyDescent="0.2">
      <c r="A24" s="2" t="s">
        <v>32</v>
      </c>
      <c r="B24" s="11">
        <f>+'Total Trimestre'!B24+'[2]Total Acumulado 2026'!B24</f>
        <v>0</v>
      </c>
      <c r="C24" s="11">
        <f>+'Total Trimestre'!C24+'[2]Total Acumulado 2026'!C24</f>
        <v>0</v>
      </c>
      <c r="D24" s="11">
        <f>+'Total Trimestre'!D24+'[2]Total Acumulado 2026'!D24</f>
        <v>0</v>
      </c>
      <c r="E24" s="11">
        <f>+'Total Trimestre'!E24+'[2]Total Acumulado 2026'!E24</f>
        <v>0</v>
      </c>
      <c r="F24" s="11">
        <f>+'Total Trimestre'!F24+'[2]Total Acumulado 2026'!F24</f>
        <v>72635093.269999996</v>
      </c>
      <c r="G24" s="11">
        <f>+'Total Trimestre'!G24+'[2]Total Acumulado 2026'!G24</f>
        <v>1520934.68</v>
      </c>
      <c r="H24" s="11">
        <f>+'Total Trimestre'!H24+'[2]Total Acumulado 2026'!H24</f>
        <v>0</v>
      </c>
      <c r="I24" s="11">
        <f>+'Total Trimestre'!I24+'[2]Total Acumulado 2026'!I24</f>
        <v>0</v>
      </c>
      <c r="J24" s="11">
        <f>+'Total Trimestre'!J24+'[2]Total Acumulado 2026'!J24</f>
        <v>4114057.74</v>
      </c>
      <c r="K24" s="12">
        <f t="shared" si="0"/>
        <v>78270085.689999998</v>
      </c>
    </row>
    <row r="25" spans="1:11" x14ac:dyDescent="0.2">
      <c r="A25" s="2" t="s">
        <v>33</v>
      </c>
      <c r="B25" s="11">
        <f>+'Total Trimestre'!B25+'[2]Total Acumulado 2026'!B25</f>
        <v>0</v>
      </c>
      <c r="C25" s="11">
        <f>+'Total Trimestre'!C25+'[2]Total Acumulado 2026'!C25</f>
        <v>0</v>
      </c>
      <c r="D25" s="11">
        <f>+'Total Trimestre'!D25+'[2]Total Acumulado 2026'!D25</f>
        <v>0</v>
      </c>
      <c r="E25" s="11">
        <f>+'Total Trimestre'!E25+'[2]Total Acumulado 2026'!E25</f>
        <v>0</v>
      </c>
      <c r="F25" s="11">
        <f>+'Total Trimestre'!F25+'[2]Total Acumulado 2026'!F25</f>
        <v>55036926.380000003</v>
      </c>
      <c r="G25" s="11">
        <f>+'Total Trimestre'!G25+'[2]Total Acumulado 2026'!G25</f>
        <v>1152439.77</v>
      </c>
      <c r="H25" s="11">
        <f>+'Total Trimestre'!H25+'[2]Total Acumulado 2026'!H25</f>
        <v>0</v>
      </c>
      <c r="I25" s="11">
        <f>+'Total Trimestre'!I25+'[2]Total Acumulado 2026'!I25</f>
        <v>0</v>
      </c>
      <c r="J25" s="11">
        <f>+'Total Trimestre'!J25+'[2]Total Acumulado 2026'!J25</f>
        <v>3117296.0999999996</v>
      </c>
      <c r="K25" s="12">
        <f t="shared" si="0"/>
        <v>59306662.250000007</v>
      </c>
    </row>
    <row r="26" spans="1:11" x14ac:dyDescent="0.2">
      <c r="A26" s="2" t="s">
        <v>34</v>
      </c>
      <c r="B26" s="11">
        <f>+'Total Trimestre'!B26+'[2]Total Acumulado 2026'!B26</f>
        <v>0</v>
      </c>
      <c r="C26" s="11">
        <f>+'Total Trimestre'!C26+'[2]Total Acumulado 2026'!C26</f>
        <v>0</v>
      </c>
      <c r="D26" s="11">
        <f>+'Total Trimestre'!D26+'[2]Total Acumulado 2026'!D26</f>
        <v>0</v>
      </c>
      <c r="E26" s="11">
        <f>+'Total Trimestre'!E26+'[2]Total Acumulado 2026'!E26</f>
        <v>0</v>
      </c>
      <c r="F26" s="11">
        <f>+'Total Trimestre'!F26+'[2]Total Acumulado 2026'!F26</f>
        <v>68832719.280000001</v>
      </c>
      <c r="G26" s="11">
        <f>+'Total Trimestre'!G26+'[2]Total Acumulado 2026'!G26</f>
        <v>1441315.28</v>
      </c>
      <c r="H26" s="11">
        <f>+'Total Trimestre'!H26+'[2]Total Acumulado 2026'!H26</f>
        <v>0</v>
      </c>
      <c r="I26" s="11">
        <f>+'Total Trimestre'!I26+'[2]Total Acumulado 2026'!I26</f>
        <v>0</v>
      </c>
      <c r="J26" s="11">
        <f>+'Total Trimestre'!J26+'[2]Total Acumulado 2026'!J26</f>
        <v>3898690.96</v>
      </c>
      <c r="K26" s="12">
        <f t="shared" si="0"/>
        <v>74172725.519999996</v>
      </c>
    </row>
    <row r="27" spans="1:11" x14ac:dyDescent="0.2">
      <c r="A27" s="2" t="s">
        <v>35</v>
      </c>
      <c r="B27" s="11">
        <f>+'Total Trimestre'!B27+'[2]Total Acumulado 2026'!B27</f>
        <v>0</v>
      </c>
      <c r="C27" s="11">
        <f>+'Total Trimestre'!C27+'[2]Total Acumulado 2026'!C27</f>
        <v>0</v>
      </c>
      <c r="D27" s="11">
        <f>+'Total Trimestre'!D27+'[2]Total Acumulado 2026'!D27</f>
        <v>0</v>
      </c>
      <c r="E27" s="11">
        <f>+'Total Trimestre'!E27+'[2]Total Acumulado 2026'!E27</f>
        <v>0</v>
      </c>
      <c r="F27" s="11">
        <f>+'Total Trimestre'!F27+'[2]Total Acumulado 2026'!F27</f>
        <v>56523752.110000007</v>
      </c>
      <c r="G27" s="11">
        <f>+'Total Trimestre'!G27+'[2]Total Acumulado 2026'!G27</f>
        <v>1183572.99</v>
      </c>
      <c r="H27" s="11">
        <f>+'Total Trimestre'!H27+'[2]Total Acumulado 2026'!H27</f>
        <v>0</v>
      </c>
      <c r="I27" s="11">
        <f>+'Total Trimestre'!I27+'[2]Total Acumulado 2026'!I27</f>
        <v>8326480.1199999992</v>
      </c>
      <c r="J27" s="11">
        <f>+'Total Trimestre'!J27+'[2]Total Acumulado 2026'!J27</f>
        <v>3201510.03</v>
      </c>
      <c r="K27" s="12">
        <f t="shared" si="0"/>
        <v>69235315.25</v>
      </c>
    </row>
    <row r="28" spans="1:11" x14ac:dyDescent="0.2">
      <c r="A28" s="2" t="s">
        <v>36</v>
      </c>
      <c r="B28" s="11">
        <f>+'Total Trimestre'!B28+'[2]Total Acumulado 2026'!B28</f>
        <v>0</v>
      </c>
      <c r="C28" s="11">
        <f>+'Total Trimestre'!C28+'[2]Total Acumulado 2026'!C28</f>
        <v>0</v>
      </c>
      <c r="D28" s="11">
        <f>+'Total Trimestre'!D28+'[2]Total Acumulado 2026'!D28</f>
        <v>0</v>
      </c>
      <c r="E28" s="11">
        <f>+'Total Trimestre'!E28+'[2]Total Acumulado 2026'!E28</f>
        <v>0</v>
      </c>
      <c r="F28" s="11">
        <f>+'Total Trimestre'!F28+'[2]Total Acumulado 2026'!F28</f>
        <v>72245106.210000008</v>
      </c>
      <c r="G28" s="11">
        <f>+'Total Trimestre'!G28+'[2]Total Acumulado 2026'!G28</f>
        <v>1512768.5899999999</v>
      </c>
      <c r="H28" s="11">
        <f>+'Total Trimestre'!H28+'[2]Total Acumulado 2026'!H28</f>
        <v>0</v>
      </c>
      <c r="I28" s="11">
        <f>+'Total Trimestre'!I28+'[2]Total Acumulado 2026'!I28</f>
        <v>0</v>
      </c>
      <c r="J28" s="11">
        <f>+'Total Trimestre'!J28+'[2]Total Acumulado 2026'!J28</f>
        <v>4091968.85</v>
      </c>
      <c r="K28" s="12">
        <f t="shared" si="0"/>
        <v>77849843.650000006</v>
      </c>
    </row>
    <row r="29" spans="1:11" x14ac:dyDescent="0.2">
      <c r="A29" s="2" t="s">
        <v>37</v>
      </c>
      <c r="B29" s="11">
        <f>+'Total Trimestre'!B29+'[2]Total Acumulado 2026'!B29</f>
        <v>187923321.73000002</v>
      </c>
      <c r="C29" s="11">
        <f>+'Total Trimestre'!C29+'[2]Total Acumulado 2026'!C29</f>
        <v>30174162.18</v>
      </c>
      <c r="D29" s="11">
        <f>+'Total Trimestre'!D29+'[2]Total Acumulado 2026'!D29</f>
        <v>5586967.3399999989</v>
      </c>
      <c r="E29" s="11">
        <f>+'Total Trimestre'!E29+'[2]Total Acumulado 2026'!E29</f>
        <v>1213925.1300000001</v>
      </c>
      <c r="F29" s="11">
        <f>+'Total Trimestre'!F29+'[2]Total Acumulado 2026'!F29</f>
        <v>151948715.27999997</v>
      </c>
      <c r="G29" s="11">
        <f>+'Total Trimestre'!G29+'[2]Total Acumulado 2026'!G29</f>
        <v>3181713.6700000004</v>
      </c>
      <c r="H29" s="11">
        <f>+'Total Trimestre'!H29+'[2]Total Acumulado 2026'!H29</f>
        <v>23602824.800000001</v>
      </c>
      <c r="I29" s="11">
        <f>+'Total Trimestre'!I29+'[2]Total Acumulado 2026'!I29</f>
        <v>58173190.689999998</v>
      </c>
      <c r="J29" s="11">
        <f>+'Total Trimestre'!J29+'[2]Total Acumulado 2026'!J29</f>
        <v>8606387.9100000001</v>
      </c>
      <c r="K29" s="12">
        <f t="shared" si="0"/>
        <v>470411208.73000002</v>
      </c>
    </row>
    <row r="30" spans="1:11" x14ac:dyDescent="0.2">
      <c r="A30" s="2" t="s">
        <v>38</v>
      </c>
      <c r="B30" s="11">
        <f>+'Total Trimestre'!B30+'[2]Total Acumulado 2026'!B30</f>
        <v>237969620.78</v>
      </c>
      <c r="C30" s="11">
        <f>+'Total Trimestre'!C30+'[2]Total Acumulado 2026'!C30</f>
        <v>38209913.840000004</v>
      </c>
      <c r="D30" s="11">
        <f>+'Total Trimestre'!D30+'[2]Total Acumulado 2026'!D30</f>
        <v>7074845.6600000001</v>
      </c>
      <c r="E30" s="11">
        <f>+'Total Trimestre'!E30+'[2]Total Acumulado 2026'!E30</f>
        <v>1471867.15</v>
      </c>
      <c r="F30" s="11">
        <f>+'Total Trimestre'!F30+'[2]Total Acumulado 2026'!F30</f>
        <v>226850608.44</v>
      </c>
      <c r="G30" s="11">
        <f>+'Total Trimestre'!G30+'[2]Total Acumulado 2026'!G30</f>
        <v>4750113.7699999996</v>
      </c>
      <c r="H30" s="11">
        <f>+'Total Trimestre'!H30+'[2]Total Acumulado 2026'!H30</f>
        <v>33102044.109999999</v>
      </c>
      <c r="I30" s="11">
        <f>+'Total Trimestre'!I30+'[2]Total Acumulado 2026'!I30</f>
        <v>0</v>
      </c>
      <c r="J30" s="11">
        <f>+'Total Trimestre'!J30+'[2]Total Acumulado 2026'!J30</f>
        <v>12848837.379999999</v>
      </c>
      <c r="K30" s="12">
        <f t="shared" si="0"/>
        <v>562277851.13</v>
      </c>
    </row>
    <row r="31" spans="1:11" x14ac:dyDescent="0.2">
      <c r="A31" s="2" t="s">
        <v>39</v>
      </c>
      <c r="B31" s="11">
        <f>+'Total Trimestre'!B31+'[2]Total Acumulado 2026'!B31</f>
        <v>6467873186.3499994</v>
      </c>
      <c r="C31" s="11">
        <f>+'Total Trimestre'!C31+'[2]Total Acumulado 2026'!C31</f>
        <v>1038522800.78</v>
      </c>
      <c r="D31" s="11">
        <f>+'Total Trimestre'!D31+'[2]Total Acumulado 2026'!D31</f>
        <v>192290110.43000001</v>
      </c>
      <c r="E31" s="11">
        <f>+'Total Trimestre'!E31+'[2]Total Acumulado 2026'!E31</f>
        <v>39780351.509999998</v>
      </c>
      <c r="F31" s="11">
        <f>+'Total Trimestre'!F31+'[2]Total Acumulado 2026'!F31</f>
        <v>9749676950.4799995</v>
      </c>
      <c r="G31" s="11">
        <f>+'Total Trimestre'!G31+'[2]Total Acumulado 2026'!G31</f>
        <v>204152305.83000001</v>
      </c>
      <c r="H31" s="11">
        <f>+'Total Trimestre'!H31+'[2]Total Acumulado 2026'!H31</f>
        <v>394749493.54000002</v>
      </c>
      <c r="I31" s="11">
        <f>+'Total Trimestre'!I31+'[2]Total Acumulado 2026'!I31</f>
        <v>7163654820.0100002</v>
      </c>
      <c r="J31" s="11">
        <f>+'Total Trimestre'!J31+'[2]Total Acumulado 2026'!J31</f>
        <v>552222516.17999995</v>
      </c>
      <c r="K31" s="12">
        <f t="shared" si="0"/>
        <v>25802922535.110001</v>
      </c>
    </row>
    <row r="32" spans="1:11" x14ac:dyDescent="0.2">
      <c r="A32" s="2" t="s">
        <v>40</v>
      </c>
      <c r="B32" s="11">
        <f>+'Total Trimestre'!B32+'[2]Total Acumulado 2026'!B32</f>
        <v>202331555.60000002</v>
      </c>
      <c r="C32" s="11">
        <f>+'Total Trimestre'!C32+'[2]Total Acumulado 2026'!C32</f>
        <v>32487639.709999997</v>
      </c>
      <c r="D32" s="11">
        <f>+'Total Trimestre'!D32+'[2]Total Acumulado 2026'!D32</f>
        <v>6015324.6900000004</v>
      </c>
      <c r="E32" s="11">
        <f>+'Total Trimestre'!E32+'[2]Total Acumulado 2026'!E32</f>
        <v>1321076.2699999998</v>
      </c>
      <c r="F32" s="11">
        <f>+'Total Trimestre'!F32+'[2]Total Acumulado 2026'!F32</f>
        <v>150364392.75999999</v>
      </c>
      <c r="G32" s="11">
        <f>+'Total Trimestre'!G32+'[2]Total Acumulado 2026'!G32</f>
        <v>3148538.93</v>
      </c>
      <c r="H32" s="11">
        <f>+'Total Trimestre'!H32+'[2]Total Acumulado 2026'!H32</f>
        <v>30090661.520000003</v>
      </c>
      <c r="I32" s="11">
        <f>+'Total Trimestre'!I32+'[2]Total Acumulado 2026'!I32</f>
        <v>0</v>
      </c>
      <c r="J32" s="11">
        <f>+'Total Trimestre'!J32+'[2]Total Acumulado 2026'!J32</f>
        <v>8516651.7599999998</v>
      </c>
      <c r="K32" s="12">
        <f t="shared" si="0"/>
        <v>434275841.24000001</v>
      </c>
    </row>
    <row r="33" spans="1:11" x14ac:dyDescent="0.2">
      <c r="A33" s="2" t="s">
        <v>41</v>
      </c>
      <c r="B33" s="11">
        <f>+'Total Trimestre'!B33+'[2]Total Acumulado 2026'!B33</f>
        <v>324227764.31000006</v>
      </c>
      <c r="C33" s="11">
        <f>+'Total Trimestre'!C33+'[2]Total Acumulado 2026'!C33</f>
        <v>52060069.219999999</v>
      </c>
      <c r="D33" s="11">
        <f>+'Total Trimestre'!D33+'[2]Total Acumulado 2026'!D33</f>
        <v>9639303.5099999998</v>
      </c>
      <c r="E33" s="11">
        <f>+'Total Trimestre'!E33+'[2]Total Acumulado 2026'!E33</f>
        <v>1909043.8599999999</v>
      </c>
      <c r="F33" s="11">
        <f>+'Total Trimestre'!F33+'[2]Total Acumulado 2026'!F33</f>
        <v>298949469.5</v>
      </c>
      <c r="G33" s="11">
        <f>+'Total Trimestre'!G33+'[2]Total Acumulado 2026'!G33</f>
        <v>6259820.0799999991</v>
      </c>
      <c r="H33" s="11">
        <f>+'Total Trimestre'!H33+'[2]Total Acumulado 2026'!H33</f>
        <v>30985166.860000003</v>
      </c>
      <c r="I33" s="11">
        <f>+'Total Trimestre'!I33+'[2]Total Acumulado 2026'!I33</f>
        <v>0</v>
      </c>
      <c r="J33" s="11">
        <f>+'Total Trimestre'!J33+'[2]Total Acumulado 2026'!J33</f>
        <v>16932522.899999999</v>
      </c>
      <c r="K33" s="12">
        <f t="shared" si="0"/>
        <v>740963160.24000013</v>
      </c>
    </row>
    <row r="34" spans="1:11" x14ac:dyDescent="0.2">
      <c r="A34" s="2" t="s">
        <v>42</v>
      </c>
      <c r="B34" s="11">
        <f>+'Total Trimestre'!B34+'[2]Total Acumulado 2026'!B34</f>
        <v>236737058.02999997</v>
      </c>
      <c r="C34" s="11">
        <f>+'Total Trimestre'!C34+'[2]Total Acumulado 2026'!C34</f>
        <v>38012005.719999999</v>
      </c>
      <c r="D34" s="11">
        <f>+'Total Trimestre'!D34+'[2]Total Acumulado 2026'!D34</f>
        <v>7038201.5299999984</v>
      </c>
      <c r="E34" s="11">
        <f>+'Total Trimestre'!E34+'[2]Total Acumulado 2026'!E34</f>
        <v>1523689.3599999999</v>
      </c>
      <c r="F34" s="11">
        <f>+'Total Trimestre'!F34+'[2]Total Acumulado 2026'!F34</f>
        <v>316011404.16000003</v>
      </c>
      <c r="G34" s="11">
        <f>+'Total Trimestre'!G34+'[2]Total Acumulado 2026'!G34</f>
        <v>6617086.620000001</v>
      </c>
      <c r="H34" s="11">
        <f>+'Total Trimestre'!H34+'[2]Total Acumulado 2026'!H34</f>
        <v>30493367.109999999</v>
      </c>
      <c r="I34" s="11">
        <f>+'Total Trimestre'!I34+'[2]Total Acumulado 2026'!I34</f>
        <v>0</v>
      </c>
      <c r="J34" s="11">
        <f>+'Total Trimestre'!J34+'[2]Total Acumulado 2026'!J34</f>
        <v>17898912.300000001</v>
      </c>
      <c r="K34" s="12">
        <f t="shared" si="0"/>
        <v>654331724.82999992</v>
      </c>
    </row>
    <row r="35" spans="1:11" x14ac:dyDescent="0.2">
      <c r="A35" s="2" t="s">
        <v>43</v>
      </c>
      <c r="B35" s="11">
        <f>+'Total Trimestre'!B35+'[2]Total Acumulado 2026'!B35</f>
        <v>335724599.88999999</v>
      </c>
      <c r="C35" s="11">
        <f>+'Total Trimestre'!C35+'[2]Total Acumulado 2026'!C35</f>
        <v>53906074.18</v>
      </c>
      <c r="D35" s="11">
        <f>+'Total Trimestre'!D35+'[2]Total Acumulado 2026'!D35</f>
        <v>9981104.8200000022</v>
      </c>
      <c r="E35" s="11">
        <f>+'Total Trimestre'!E35+'[2]Total Acumulado 2026'!E35</f>
        <v>2015610.55</v>
      </c>
      <c r="F35" s="11">
        <f>+'Total Trimestre'!F35+'[2]Total Acumulado 2026'!F35</f>
        <v>352767686.25</v>
      </c>
      <c r="G35" s="11">
        <f>+'Total Trimestre'!G35+'[2]Total Acumulado 2026'!G35</f>
        <v>7386740.8100000005</v>
      </c>
      <c r="H35" s="11">
        <f>+'Total Trimestre'!H35+'[2]Total Acumulado 2026'!H35</f>
        <v>41416311.100000001</v>
      </c>
      <c r="I35" s="11">
        <f>+'Total Trimestre'!I35+'[2]Total Acumulado 2026'!I35</f>
        <v>0</v>
      </c>
      <c r="J35" s="11">
        <f>+'Total Trimestre'!J35+'[2]Total Acumulado 2026'!J35</f>
        <v>19980791.18</v>
      </c>
      <c r="K35" s="12">
        <f t="shared" si="0"/>
        <v>823178918.77999997</v>
      </c>
    </row>
    <row r="36" spans="1:11" x14ac:dyDescent="0.2">
      <c r="A36" s="2" t="s">
        <v>44</v>
      </c>
      <c r="B36" s="11">
        <f>+'Total Trimestre'!B36+'[2]Total Acumulado 2026'!B36</f>
        <v>199143893.25999999</v>
      </c>
      <c r="C36" s="11">
        <f>+'Total Trimestre'!C36+'[2]Total Acumulado 2026'!C36</f>
        <v>31975808.409999996</v>
      </c>
      <c r="D36" s="11">
        <f>+'Total Trimestre'!D36+'[2]Total Acumulado 2026'!D36</f>
        <v>5920555.3099999996</v>
      </c>
      <c r="E36" s="11">
        <f>+'Total Trimestre'!E36+'[2]Total Acumulado 2026'!E36</f>
        <v>1281722.58</v>
      </c>
      <c r="F36" s="11">
        <f>+'Total Trimestre'!F36+'[2]Total Acumulado 2026'!F36</f>
        <v>201013964.53999999</v>
      </c>
      <c r="G36" s="11">
        <f>+'Total Trimestre'!G36+'[2]Total Acumulado 2026'!G36</f>
        <v>4209110.16</v>
      </c>
      <c r="H36" s="11">
        <f>+'Total Trimestre'!H36+'[2]Total Acumulado 2026'!H36</f>
        <v>27442783.079999998</v>
      </c>
      <c r="I36" s="11">
        <f>+'Total Trimestre'!I36+'[2]Total Acumulado 2026'!I36</f>
        <v>0</v>
      </c>
      <c r="J36" s="11">
        <f>+'Total Trimestre'!J36+'[2]Total Acumulado 2026'!J36</f>
        <v>11385447.73</v>
      </c>
      <c r="K36" s="12">
        <f t="shared" si="0"/>
        <v>482373285.07000005</v>
      </c>
    </row>
    <row r="37" spans="1:11" x14ac:dyDescent="0.2">
      <c r="A37" s="2" t="s">
        <v>45</v>
      </c>
      <c r="B37" s="11">
        <f>+'Total Trimestre'!B37+'[2]Total Acumulado 2026'!B37</f>
        <v>1276276256.1899998</v>
      </c>
      <c r="C37" s="11">
        <f>+'Total Trimestre'!C37+'[2]Total Acumulado 2026'!C37</f>
        <v>204927022.17999998</v>
      </c>
      <c r="D37" s="11">
        <f>+'Total Trimestre'!D37+'[2]Total Acumulado 2026'!D37</f>
        <v>37943740.530000001</v>
      </c>
      <c r="E37" s="11">
        <f>+'Total Trimestre'!E37+'[2]Total Acumulado 2026'!E37</f>
        <v>8030881.2999999989</v>
      </c>
      <c r="F37" s="11">
        <f>+'Total Trimestre'!F37+'[2]Total Acumulado 2026'!F37</f>
        <v>1049357730.1900001</v>
      </c>
      <c r="G37" s="11">
        <f>+'Total Trimestre'!G37+'[2]Total Acumulado 2026'!G37</f>
        <v>21972912.659999996</v>
      </c>
      <c r="H37" s="11">
        <f>+'Total Trimestre'!H37+'[2]Total Acumulado 2026'!H37</f>
        <v>126918194.31</v>
      </c>
      <c r="I37" s="11">
        <f>+'Total Trimestre'!I37+'[2]Total Acumulado 2026'!I37</f>
        <v>0</v>
      </c>
      <c r="J37" s="11">
        <f>+'Total Trimestre'!J37+'[2]Total Acumulado 2026'!J37</f>
        <v>59435709.420000002</v>
      </c>
      <c r="K37" s="12">
        <f t="shared" si="0"/>
        <v>2784862446.7799997</v>
      </c>
    </row>
    <row r="38" spans="1:11" x14ac:dyDescent="0.2">
      <c r="A38" s="2" t="s">
        <v>46</v>
      </c>
      <c r="B38" s="11">
        <f>+'Total Trimestre'!B38+'[2]Total Acumulado 2026'!B38</f>
        <v>416924985.76999998</v>
      </c>
      <c r="C38" s="11">
        <f>+'Total Trimestre'!C38+'[2]Total Acumulado 2026'!C38</f>
        <v>66944123.889999993</v>
      </c>
      <c r="D38" s="11">
        <f>+'Total Trimestre'!D38+'[2]Total Acumulado 2026'!D38</f>
        <v>12395195.35</v>
      </c>
      <c r="E38" s="11">
        <f>+'Total Trimestre'!E38+'[2]Total Acumulado 2026'!E38</f>
        <v>2505583.5300000003</v>
      </c>
      <c r="F38" s="11">
        <f>+'Total Trimestre'!F38+'[2]Total Acumulado 2026'!F38</f>
        <v>400467980.73000002</v>
      </c>
      <c r="G38" s="11">
        <f>+'Total Trimestre'!G38+'[2]Total Acumulado 2026'!G38</f>
        <v>8385555.9600000009</v>
      </c>
      <c r="H38" s="11">
        <f>+'Total Trimestre'!H38+'[2]Total Acumulado 2026'!H38</f>
        <v>41745959.490000002</v>
      </c>
      <c r="I38" s="11">
        <f>+'Total Trimestre'!I38+'[2]Total Acumulado 2026'!I38</f>
        <v>0</v>
      </c>
      <c r="J38" s="11">
        <f>+'Total Trimestre'!J38+'[2]Total Acumulado 2026'!J38</f>
        <v>22682539.850000001</v>
      </c>
      <c r="K38" s="12">
        <f t="shared" si="0"/>
        <v>972051924.57000005</v>
      </c>
    </row>
    <row r="39" spans="1:11" x14ac:dyDescent="0.2">
      <c r="A39" s="2" t="s">
        <v>47</v>
      </c>
      <c r="B39" s="11">
        <f>+'Total Trimestre'!B39+'[2]Total Acumulado 2026'!B39</f>
        <v>256861833.05999994</v>
      </c>
      <c r="C39" s="11">
        <f>+'Total Trimestre'!C39+'[2]Total Acumulado 2026'!C39</f>
        <v>41243367.409999996</v>
      </c>
      <c r="D39" s="11">
        <f>+'Total Trimestre'!D39+'[2]Total Acumulado 2026'!D39</f>
        <v>7636511.8299999982</v>
      </c>
      <c r="E39" s="11">
        <f>+'Total Trimestre'!E39+'[2]Total Acumulado 2026'!E39</f>
        <v>1589343.79</v>
      </c>
      <c r="F39" s="11">
        <f>+'Total Trimestre'!F39+'[2]Total Acumulado 2026'!F39</f>
        <v>219002118.49000001</v>
      </c>
      <c r="G39" s="11">
        <f>+'Total Trimestre'!G39+'[2]Total Acumulado 2026'!G39</f>
        <v>4585771.16</v>
      </c>
      <c r="H39" s="11">
        <f>+'Total Trimestre'!H39+'[2]Total Acumulado 2026'!H39</f>
        <v>29787741.370000001</v>
      </c>
      <c r="I39" s="11">
        <f>+'Total Trimestre'!I39+'[2]Total Acumulado 2026'!I39</f>
        <v>95974547.609999999</v>
      </c>
      <c r="J39" s="11">
        <f>+'Total Trimestre'!J39+'[2]Total Acumulado 2026'!J39</f>
        <v>12404298.27</v>
      </c>
      <c r="K39" s="12">
        <f t="shared" si="0"/>
        <v>669085532.98999989</v>
      </c>
    </row>
    <row r="40" spans="1:11" x14ac:dyDescent="0.2">
      <c r="A40" s="2" t="s">
        <v>48</v>
      </c>
      <c r="B40" s="11">
        <f>+'Total Trimestre'!B40+'[2]Total Acumulado 2026'!B40</f>
        <v>181356737.25999999</v>
      </c>
      <c r="C40" s="11">
        <f>+'Total Trimestre'!C40+'[2]Total Acumulado 2026'!C40</f>
        <v>29119789.669999998</v>
      </c>
      <c r="D40" s="11">
        <f>+'Total Trimestre'!D40+'[2]Total Acumulado 2026'!D40</f>
        <v>5391742.5299999993</v>
      </c>
      <c r="E40" s="11">
        <f>+'Total Trimestre'!E40+'[2]Total Acumulado 2026'!E40</f>
        <v>1167363.0799999998</v>
      </c>
      <c r="F40" s="11">
        <f>+'Total Trimestre'!F40+'[2]Total Acumulado 2026'!F40</f>
        <v>249957342.80000001</v>
      </c>
      <c r="G40" s="11">
        <f>+'Total Trimestre'!G40+'[2]Total Acumulado 2026'!G40</f>
        <v>5233954.74</v>
      </c>
      <c r="H40" s="11">
        <f>+'Total Trimestre'!H40+'[2]Total Acumulado 2026'!H40</f>
        <v>25903236</v>
      </c>
      <c r="I40" s="11">
        <f>+'Total Trimestre'!I40+'[2]Total Acumulado 2026'!I40</f>
        <v>0</v>
      </c>
      <c r="J40" s="11">
        <f>+'Total Trimestre'!J40+'[2]Total Acumulado 2026'!J40</f>
        <v>14157604.760000002</v>
      </c>
      <c r="K40" s="12">
        <f t="shared" si="0"/>
        <v>512287770.84000003</v>
      </c>
    </row>
    <row r="41" spans="1:11" x14ac:dyDescent="0.2">
      <c r="A41" s="2" t="s">
        <v>49</v>
      </c>
      <c r="B41" s="11">
        <f>+'Total Trimestre'!B41+'[2]Total Acumulado 2026'!B41</f>
        <v>234271932.44</v>
      </c>
      <c r="C41" s="11">
        <f>+'Total Trimestre'!C41+'[2]Total Acumulado 2026'!C41</f>
        <v>37616189.5</v>
      </c>
      <c r="D41" s="11">
        <f>+'Total Trimestre'!D41+'[2]Total Acumulado 2026'!D41</f>
        <v>6964913.2300000004</v>
      </c>
      <c r="E41" s="11">
        <f>+'Total Trimestre'!E41+'[2]Total Acumulado 2026'!E41</f>
        <v>1441670.02</v>
      </c>
      <c r="F41" s="11">
        <f>+'Total Trimestre'!F41+'[2]Total Acumulado 2026'!F41</f>
        <v>148414457.37</v>
      </c>
      <c r="G41" s="11">
        <f>+'Total Trimestre'!G41+'[2]Total Acumulado 2026'!G41</f>
        <v>3107708.4699999997</v>
      </c>
      <c r="H41" s="11">
        <f>+'Total Trimestre'!H41+'[2]Total Acumulado 2026'!H41</f>
        <v>28782759.25</v>
      </c>
      <c r="I41" s="11">
        <f>+'Total Trimestre'!I41+'[2]Total Acumulado 2026'!I41</f>
        <v>56180012.539999999</v>
      </c>
      <c r="J41" s="11">
        <f>+'Total Trimestre'!J41+'[2]Total Acumulado 2026'!J41</f>
        <v>8406207.2599999998</v>
      </c>
      <c r="K41" s="12">
        <f t="shared" si="0"/>
        <v>525185850.08000004</v>
      </c>
    </row>
    <row r="42" spans="1:11" x14ac:dyDescent="0.2">
      <c r="A42" s="2" t="s">
        <v>50</v>
      </c>
      <c r="B42" s="11">
        <f>+'Total Trimestre'!B42+'[2]Total Acumulado 2026'!B42</f>
        <v>333748249.20999998</v>
      </c>
      <c r="C42" s="11">
        <f>+'Total Trimestre'!C42+'[2]Total Acumulado 2026'!C42</f>
        <v>53588738.789999999</v>
      </c>
      <c r="D42" s="11">
        <f>+'Total Trimestre'!D42+'[2]Total Acumulado 2026'!D42</f>
        <v>9922347.8499999978</v>
      </c>
      <c r="E42" s="11">
        <f>+'Total Trimestre'!E42+'[2]Total Acumulado 2026'!E42</f>
        <v>2148088.34</v>
      </c>
      <c r="F42" s="11">
        <f>+'Total Trimestre'!F42+'[2]Total Acumulado 2026'!F42</f>
        <v>684329825.1500001</v>
      </c>
      <c r="G42" s="11">
        <f>+'Total Trimestre'!G42+'[2]Total Acumulado 2026'!G42</f>
        <v>14329450.34</v>
      </c>
      <c r="H42" s="11">
        <f>+'Total Trimestre'!H42+'[2]Total Acumulado 2026'!H42</f>
        <v>35176156.149999999</v>
      </c>
      <c r="I42" s="11">
        <f>+'Total Trimestre'!I42+'[2]Total Acumulado 2026'!I42</f>
        <v>0</v>
      </c>
      <c r="J42" s="11">
        <f>+'Total Trimestre'!J42+'[2]Total Acumulado 2026'!J42</f>
        <v>38760498.409999996</v>
      </c>
      <c r="K42" s="12">
        <f t="shared" si="0"/>
        <v>1172003354.2400002</v>
      </c>
    </row>
    <row r="43" spans="1:11" x14ac:dyDescent="0.2">
      <c r="A43" s="2" t="s">
        <v>51</v>
      </c>
      <c r="B43" s="11">
        <f>+'Total Trimestre'!B43+'[2]Total Acumulado 2026'!B43</f>
        <v>187137031.67000002</v>
      </c>
      <c r="C43" s="11">
        <f>+'Total Trimestre'!C43+'[2]Total Acumulado 2026'!C43</f>
        <v>30047910.450000003</v>
      </c>
      <c r="D43" s="11">
        <f>+'Total Trimestre'!D43+'[2]Total Acumulado 2026'!D43</f>
        <v>5563590.9299999997</v>
      </c>
      <c r="E43" s="11">
        <f>+'Total Trimestre'!E43+'[2]Total Acumulado 2026'!E43</f>
        <v>1211002.81</v>
      </c>
      <c r="F43" s="11">
        <f>+'Total Trimestre'!F43+'[2]Total Acumulado 2026'!F43</f>
        <v>321105610.36000001</v>
      </c>
      <c r="G43" s="11">
        <f>+'Total Trimestre'!G43+'[2]Total Acumulado 2026'!G43</f>
        <v>6723756.1900000004</v>
      </c>
      <c r="H43" s="11">
        <f>+'Total Trimestre'!H43+'[2]Total Acumulado 2026'!H43</f>
        <v>24399326.580000002</v>
      </c>
      <c r="I43" s="11">
        <f>+'Total Trimestre'!I43+'[2]Total Acumulado 2026'!I43</f>
        <v>0</v>
      </c>
      <c r="J43" s="11">
        <f>+'Total Trimestre'!J43+'[2]Total Acumulado 2026'!J43</f>
        <v>18187448.57</v>
      </c>
      <c r="K43" s="12">
        <f t="shared" si="0"/>
        <v>594375677.56000018</v>
      </c>
    </row>
    <row r="44" spans="1:11" x14ac:dyDescent="0.2">
      <c r="A44" s="2" t="s">
        <v>52</v>
      </c>
      <c r="B44" s="11">
        <f>+'Total Trimestre'!B44+'[2]Total Acumulado 2026'!B44</f>
        <v>2717588418.3499999</v>
      </c>
      <c r="C44" s="11">
        <f>+'Total Trimestre'!C44+'[2]Total Acumulado 2026'!C44</f>
        <v>436353257.73000002</v>
      </c>
      <c r="D44" s="11">
        <f>+'Total Trimestre'!D44+'[2]Total Acumulado 2026'!D44</f>
        <v>80794004.739999995</v>
      </c>
      <c r="E44" s="11">
        <f>+'Total Trimestre'!E44+'[2]Total Acumulado 2026'!E44</f>
        <v>17490964.109999999</v>
      </c>
      <c r="F44" s="11">
        <f>+'Total Trimestre'!F44+'[2]Total Acumulado 2026'!F44</f>
        <v>2493382383.3099999</v>
      </c>
      <c r="G44" s="11">
        <f>+'Total Trimestre'!G44+'[2]Total Acumulado 2026'!G44</f>
        <v>52209910.68</v>
      </c>
      <c r="H44" s="11">
        <f>+'Total Trimestre'!H44+'[2]Total Acumulado 2026'!H44</f>
        <v>158810339.74000001</v>
      </c>
      <c r="I44" s="11">
        <f>+'Total Trimestre'!I44+'[2]Total Acumulado 2026'!I44</f>
        <v>0</v>
      </c>
      <c r="J44" s="11">
        <f>+'Total Trimestre'!J44+'[2]Total Acumulado 2026'!J44</f>
        <v>141225386.28999999</v>
      </c>
      <c r="K44" s="12">
        <f t="shared" si="0"/>
        <v>6097854664.9499998</v>
      </c>
    </row>
    <row r="45" spans="1:11" x14ac:dyDescent="0.2">
      <c r="A45" s="2" t="s">
        <v>53</v>
      </c>
      <c r="B45" s="11">
        <f>+'Total Trimestre'!B45+'[2]Total Acumulado 2026'!B45</f>
        <v>429845643.87</v>
      </c>
      <c r="C45" s="11">
        <f>+'Total Trimestre'!C45+'[2]Total Acumulado 2026'!C45</f>
        <v>69018746.819999993</v>
      </c>
      <c r="D45" s="11">
        <f>+'Total Trimestre'!D45+'[2]Total Acumulado 2026'!D45</f>
        <v>12779326.989999998</v>
      </c>
      <c r="E45" s="11">
        <f>+'Total Trimestre'!E45+'[2]Total Acumulado 2026'!E45</f>
        <v>2766447.87</v>
      </c>
      <c r="F45" s="11">
        <f>+'Total Trimestre'!F45+'[2]Total Acumulado 2026'!F45</f>
        <v>527750013.31</v>
      </c>
      <c r="G45" s="11">
        <f>+'Total Trimestre'!G45+'[2]Total Acumulado 2026'!G45</f>
        <v>11050764.310000001</v>
      </c>
      <c r="H45" s="11">
        <f>+'Total Trimestre'!H45+'[2]Total Acumulado 2026'!H45</f>
        <v>22551513.720000003</v>
      </c>
      <c r="I45" s="11">
        <f>+'Total Trimestre'!I45+'[2]Total Acumulado 2026'!I45</f>
        <v>480450846.01999998</v>
      </c>
      <c r="J45" s="11">
        <f>+'Total Trimestre'!J45+'[2]Total Acumulado 2026'!J45</f>
        <v>29891804.800000001</v>
      </c>
      <c r="K45" s="12">
        <f t="shared" si="0"/>
        <v>1586105107.7099998</v>
      </c>
    </row>
    <row r="46" spans="1:11" x14ac:dyDescent="0.2">
      <c r="A46" s="2" t="s">
        <v>54</v>
      </c>
      <c r="B46" s="11">
        <f>+'Total Trimestre'!B46+'[2]Total Acumulado 2026'!B46</f>
        <v>1141841908.8700001</v>
      </c>
      <c r="C46" s="11">
        <f>+'Total Trimestre'!C46+'[2]Total Acumulado 2026'!C46</f>
        <v>183341389.53</v>
      </c>
      <c r="D46" s="11">
        <f>+'Total Trimestre'!D46+'[2]Total Acumulado 2026'!D46</f>
        <v>33947002.390000001</v>
      </c>
      <c r="E46" s="11">
        <f>+'Total Trimestre'!E46+'[2]Total Acumulado 2026'!E46</f>
        <v>7349205.1600000001</v>
      </c>
      <c r="F46" s="11">
        <f>+'Total Trimestre'!F46+'[2]Total Acumulado 2026'!F46</f>
        <v>1073951290.28</v>
      </c>
      <c r="G46" s="11">
        <f>+'Total Trimestre'!G46+'[2]Total Acumulado 2026'!G46</f>
        <v>22487886.869999997</v>
      </c>
      <c r="H46" s="11">
        <f>+'Total Trimestre'!H46+'[2]Total Acumulado 2026'!H46</f>
        <v>124731823.64</v>
      </c>
      <c r="I46" s="11">
        <f>+'Total Trimestre'!I46+'[2]Total Acumulado 2026'!I46</f>
        <v>0</v>
      </c>
      <c r="J46" s="11">
        <f>+'Total Trimestre'!J46+'[2]Total Acumulado 2026'!J46</f>
        <v>60828690.720000006</v>
      </c>
      <c r="K46" s="12">
        <f t="shared" si="0"/>
        <v>2648479197.46</v>
      </c>
    </row>
    <row r="47" spans="1:11" x14ac:dyDescent="0.2">
      <c r="A47" s="2" t="s">
        <v>55</v>
      </c>
      <c r="B47" s="11">
        <f>+'Total Trimestre'!B47+'[2]Total Acumulado 2026'!B47</f>
        <v>262705880.72</v>
      </c>
      <c r="C47" s="11">
        <f>+'Total Trimestre'!C47+'[2]Total Acumulado 2026'!C47</f>
        <v>42181724.829999998</v>
      </c>
      <c r="D47" s="11">
        <f>+'Total Trimestre'!D47+'[2]Total Acumulado 2026'!D47</f>
        <v>7810255.6100000003</v>
      </c>
      <c r="E47" s="11">
        <f>+'Total Trimestre'!E47+'[2]Total Acumulado 2026'!E47</f>
        <v>1716756.24</v>
      </c>
      <c r="F47" s="11">
        <f>+'Total Trimestre'!F47+'[2]Total Acumulado 2026'!F47</f>
        <v>248543639.63999999</v>
      </c>
      <c r="G47" s="11">
        <f>+'Total Trimestre'!G47+'[2]Total Acumulado 2026'!G47</f>
        <v>5204352.66</v>
      </c>
      <c r="H47" s="11">
        <f>+'Total Trimestre'!H47+'[2]Total Acumulado 2026'!H47</f>
        <v>28681191.899999999</v>
      </c>
      <c r="I47" s="11">
        <f>+'Total Trimestre'!I47+'[2]Total Acumulado 2026'!I47</f>
        <v>112636136.35000001</v>
      </c>
      <c r="J47" s="11">
        <f>+'Total Trimestre'!J47+'[2]Total Acumulado 2026'!J47</f>
        <v>14077532.49</v>
      </c>
      <c r="K47" s="12">
        <f t="shared" si="0"/>
        <v>723557470.43999994</v>
      </c>
    </row>
    <row r="48" spans="1:11" x14ac:dyDescent="0.2">
      <c r="A48" s="2" t="s">
        <v>56</v>
      </c>
      <c r="B48" s="11">
        <f>+'Total Trimestre'!B48+'[2]Total Acumulado 2026'!B48</f>
        <v>204669174.66999999</v>
      </c>
      <c r="C48" s="11">
        <f>+'Total Trimestre'!C48+'[2]Total Acumulado 2026'!C48</f>
        <v>32862982.669999998</v>
      </c>
      <c r="D48" s="11">
        <f>+'Total Trimestre'!D48+'[2]Total Acumulado 2026'!D48</f>
        <v>6084822.1999999993</v>
      </c>
      <c r="E48" s="11">
        <f>+'Total Trimestre'!E48+'[2]Total Acumulado 2026'!E48</f>
        <v>1321271.0900000001</v>
      </c>
      <c r="F48" s="11">
        <f>+'Total Trimestre'!F48+'[2]Total Acumulado 2026'!F48</f>
        <v>131035658.22</v>
      </c>
      <c r="G48" s="11">
        <f>+'Total Trimestre'!G48+'[2]Total Acumulado 2026'!G48</f>
        <v>2743806.99</v>
      </c>
      <c r="H48" s="11">
        <f>+'Total Trimestre'!H48+'[2]Total Acumulado 2026'!H48</f>
        <v>27362598.349999998</v>
      </c>
      <c r="I48" s="11">
        <f>+'Total Trimestre'!I48+'[2]Total Acumulado 2026'!I48</f>
        <v>46386691.350000001</v>
      </c>
      <c r="J48" s="11">
        <f>+'Total Trimestre'!J48+'[2]Total Acumulado 2026'!J48</f>
        <v>7421870.6199999992</v>
      </c>
      <c r="K48" s="12">
        <f t="shared" si="0"/>
        <v>459888876.16000003</v>
      </c>
    </row>
    <row r="49" spans="1:11" x14ac:dyDescent="0.2">
      <c r="A49" s="2" t="s">
        <v>57</v>
      </c>
      <c r="B49" s="11">
        <f>+'Total Trimestre'!B49+'[2]Total Acumulado 2026'!B49</f>
        <v>238734659.77000001</v>
      </c>
      <c r="C49" s="11">
        <f>+'Total Trimestre'!C49+'[2]Total Acumulado 2026'!C49</f>
        <v>38332753.329999998</v>
      </c>
      <c r="D49" s="11">
        <f>+'Total Trimestre'!D49+'[2]Total Acumulado 2026'!D49</f>
        <v>7097590.3399999999</v>
      </c>
      <c r="E49" s="11">
        <f>+'Total Trimestre'!E49+'[2]Total Acumulado 2026'!E49</f>
        <v>1505765.9</v>
      </c>
      <c r="F49" s="11">
        <f>+'Total Trimestre'!F49+'[2]Total Acumulado 2026'!F49</f>
        <v>155409850.59</v>
      </c>
      <c r="G49" s="11">
        <f>+'Total Trimestre'!G49+'[2]Total Acumulado 2026'!G49</f>
        <v>3254187.75</v>
      </c>
      <c r="H49" s="11">
        <f>+'Total Trimestre'!H49+'[2]Total Acumulado 2026'!H49</f>
        <v>26070733.02</v>
      </c>
      <c r="I49" s="11">
        <f>+'Total Trimestre'!I49+'[2]Total Acumulado 2026'!I49</f>
        <v>60131854.920000002</v>
      </c>
      <c r="J49" s="11">
        <f>+'Total Trimestre'!J49+'[2]Total Acumulado 2026'!J49</f>
        <v>8802426.9200000018</v>
      </c>
      <c r="K49" s="12">
        <f t="shared" si="0"/>
        <v>539339822.53999996</v>
      </c>
    </row>
    <row r="50" spans="1:11" x14ac:dyDescent="0.2">
      <c r="A50" s="2" t="s">
        <v>58</v>
      </c>
      <c r="B50" s="11">
        <f>+'Total Trimestre'!B50+'[2]Total Acumulado 2026'!B50</f>
        <v>600173069.36999989</v>
      </c>
      <c r="C50" s="11">
        <f>+'Total Trimestre'!C50+'[2]Total Acumulado 2026'!C50</f>
        <v>96367600.149999991</v>
      </c>
      <c r="D50" s="11">
        <f>+'Total Trimestre'!D50+'[2]Total Acumulado 2026'!D50</f>
        <v>17843167.670000002</v>
      </c>
      <c r="E50" s="11">
        <f>+'Total Trimestre'!E50+'[2]Total Acumulado 2026'!E50</f>
        <v>3472671.37</v>
      </c>
      <c r="F50" s="11">
        <f>+'Total Trimestre'!F50+'[2]Total Acumulado 2026'!F50</f>
        <v>545348180.22000003</v>
      </c>
      <c r="G50" s="11">
        <f>+'Total Trimestre'!G50+'[2]Total Acumulado 2026'!G50</f>
        <v>11419259.239999998</v>
      </c>
      <c r="H50" s="11">
        <f>+'Total Trimestre'!H50+'[2]Total Acumulado 2026'!H50</f>
        <v>71275327.790000007</v>
      </c>
      <c r="I50" s="11">
        <f>+'Total Trimestre'!I50+'[2]Total Acumulado 2026'!I50</f>
        <v>508683222.14999998</v>
      </c>
      <c r="J50" s="11">
        <f>+'Total Trimestre'!J50+'[2]Total Acumulado 2026'!J50</f>
        <v>30888566.450000003</v>
      </c>
      <c r="K50" s="12">
        <f t="shared" si="0"/>
        <v>1885471064.4099996</v>
      </c>
    </row>
    <row r="51" spans="1:11" x14ac:dyDescent="0.2">
      <c r="A51" s="2" t="s">
        <v>59</v>
      </c>
      <c r="B51" s="11">
        <f>+'Total Trimestre'!B51+'[2]Total Acumulado 2026'!B51</f>
        <v>211278261.29000002</v>
      </c>
      <c r="C51" s="11">
        <f>+'Total Trimestre'!C51+'[2]Total Acumulado 2026'!C51</f>
        <v>33924179.619999997</v>
      </c>
      <c r="D51" s="11">
        <f>+'Total Trimestre'!D51+'[2]Total Acumulado 2026'!D51</f>
        <v>6281310.5900000008</v>
      </c>
      <c r="E51" s="11">
        <f>+'Total Trimestre'!E51+'[2]Total Acumulado 2026'!E51</f>
        <v>1311140.44</v>
      </c>
      <c r="F51" s="11">
        <f>+'Total Trimestre'!F51+'[2]Total Acumulado 2026'!F51</f>
        <v>127745142.25</v>
      </c>
      <c r="G51" s="11">
        <f>+'Total Trimestre'!G51+'[2]Total Acumulado 2026'!G51</f>
        <v>2674905.58</v>
      </c>
      <c r="H51" s="11">
        <f>+'Total Trimestre'!H51+'[2]Total Acumulado 2026'!H51</f>
        <v>25106734.219999999</v>
      </c>
      <c r="I51" s="11">
        <f>+'Total Trimestre'!I51+'[2]Total Acumulado 2026'!I51</f>
        <v>0</v>
      </c>
      <c r="J51" s="11">
        <f>+'Total Trimestre'!J51+'[2]Total Acumulado 2026'!J51</f>
        <v>7235495.5199999996</v>
      </c>
      <c r="K51" s="12">
        <f t="shared" si="0"/>
        <v>415557169.50999999</v>
      </c>
    </row>
    <row r="52" spans="1:11" x14ac:dyDescent="0.2">
      <c r="A52" s="2" t="s">
        <v>60</v>
      </c>
      <c r="B52" s="11">
        <f>+'Total Trimestre'!B52+'[2]Total Acumulado 2026'!B52</f>
        <v>3639970399.2299995</v>
      </c>
      <c r="C52" s="11">
        <f>+'Total Trimestre'!C52+'[2]Total Acumulado 2026'!C52</f>
        <v>584456767.28999996</v>
      </c>
      <c r="D52" s="11">
        <f>+'Total Trimestre'!D52+'[2]Total Acumulado 2026'!D52</f>
        <v>108216455.40000001</v>
      </c>
      <c r="E52" s="11">
        <f>+'Total Trimestre'!E52+'[2]Total Acumulado 2026'!E52</f>
        <v>23860807.75</v>
      </c>
      <c r="F52" s="11">
        <f>+'Total Trimestre'!F52+'[2]Total Acumulado 2026'!F52</f>
        <v>2583664391.9000001</v>
      </c>
      <c r="G52" s="11">
        <f>+'Total Trimestre'!G52+'[2]Total Acumulado 2026'!G52</f>
        <v>54100361.060000002</v>
      </c>
      <c r="H52" s="11">
        <f>+'Total Trimestre'!H52+'[2]Total Acumulado 2026'!H52</f>
        <v>277471287.31999999</v>
      </c>
      <c r="I52" s="11">
        <f>+'Total Trimestre'!I52+'[2]Total Acumulado 2026'!I52</f>
        <v>0</v>
      </c>
      <c r="J52" s="11">
        <f>+'Total Trimestre'!J52+'[2]Total Acumulado 2026'!J52</f>
        <v>146338966.79999998</v>
      </c>
      <c r="K52" s="12">
        <f t="shared" si="0"/>
        <v>7418079436.75</v>
      </c>
    </row>
    <row r="53" spans="1:11" ht="13.5" thickBot="1" x14ac:dyDescent="0.25">
      <c r="A53" s="4" t="s">
        <v>61</v>
      </c>
      <c r="B53" s="11">
        <f>+'Total Trimestre'!B53+'[2]Total Acumulado 2026'!B53</f>
        <v>392422487.75999999</v>
      </c>
      <c r="C53" s="11">
        <f>+'Total Trimestre'!C53+'[2]Total Acumulado 2026'!C53</f>
        <v>63009847.200000003</v>
      </c>
      <c r="D53" s="11">
        <f>+'Total Trimestre'!D53+'[2]Total Acumulado 2026'!D53</f>
        <v>11666735.150000002</v>
      </c>
      <c r="E53" s="11">
        <f>+'Total Trimestre'!E53+'[2]Total Acumulado 2026'!E53</f>
        <v>63264961.299999997</v>
      </c>
      <c r="F53" s="11">
        <f>+'Total Trimestre'!F53+'[2]Total Acumulado 2026'!F53</f>
        <v>466400171.13</v>
      </c>
      <c r="G53" s="11">
        <f>+'Total Trimestre'!G53+'[2]Total Acumulado 2026'!G53</f>
        <v>9766135.9400000013</v>
      </c>
      <c r="H53" s="11">
        <f>+'Total Trimestre'!H53+'[2]Total Acumulado 2026'!H53</f>
        <v>52537044.120000005</v>
      </c>
      <c r="I53" s="11">
        <f>+'Total Trimestre'!I53+'[2]Total Acumulado 2026'!I53</f>
        <v>0</v>
      </c>
      <c r="J53" s="11">
        <f>+'Total Trimestre'!J53+'[2]Total Acumulado 2026'!J53</f>
        <v>26416944.619999997</v>
      </c>
      <c r="K53" s="12">
        <f t="shared" si="0"/>
        <v>1085484327.22</v>
      </c>
    </row>
    <row r="54" spans="1:11" s="14" customFormat="1" ht="13.5" thickBot="1" x14ac:dyDescent="0.25">
      <c r="A54" s="5" t="s">
        <v>13</v>
      </c>
      <c r="B54" s="13">
        <f t="shared" ref="B54:J54" si="1">SUM(B7:B53)</f>
        <v>21251082408.100002</v>
      </c>
      <c r="C54" s="13">
        <f t="shared" si="1"/>
        <v>3412208771.9100003</v>
      </c>
      <c r="D54" s="13">
        <f t="shared" si="1"/>
        <v>631795470.3499999</v>
      </c>
      <c r="E54" s="13">
        <f t="shared" si="1"/>
        <v>194820272.94</v>
      </c>
      <c r="F54" s="13">
        <f t="shared" si="1"/>
        <v>24374192376.130005</v>
      </c>
      <c r="G54" s="13">
        <f t="shared" si="1"/>
        <v>510380764.53000009</v>
      </c>
      <c r="H54" s="13">
        <f t="shared" si="1"/>
        <v>1781883194.79</v>
      </c>
      <c r="I54" s="13">
        <f t="shared" si="1"/>
        <v>8628476814.9799995</v>
      </c>
      <c r="J54" s="13">
        <f t="shared" si="1"/>
        <v>1380556290.4099996</v>
      </c>
      <c r="K54" s="13">
        <f>SUM(K7:K53)</f>
        <v>62165396364.139992</v>
      </c>
    </row>
    <row r="55" spans="1:11" x14ac:dyDescent="0.2">
      <c r="F55" s="8"/>
      <c r="G55" s="8"/>
      <c r="H55" s="8"/>
      <c r="I55" s="8"/>
      <c r="J55" s="8"/>
      <c r="K55" s="8"/>
    </row>
    <row r="56" spans="1:11" x14ac:dyDescent="0.2">
      <c r="F56" s="8"/>
      <c r="G56" s="8"/>
      <c r="H56" s="8"/>
      <c r="I56" s="8"/>
      <c r="J56" s="8"/>
      <c r="K56" s="8"/>
    </row>
    <row r="57" spans="1:11" x14ac:dyDescent="0.2">
      <c r="F57" s="8"/>
      <c r="G57" s="8"/>
      <c r="H57" s="8"/>
      <c r="I57" s="8"/>
      <c r="J57" s="8"/>
    </row>
    <row r="58" spans="1:11" x14ac:dyDescent="0.2">
      <c r="F58" s="8"/>
      <c r="G58" s="8"/>
      <c r="H58" s="8"/>
      <c r="I58" s="8"/>
      <c r="J58" s="8"/>
    </row>
    <row r="59" spans="1:11" x14ac:dyDescent="0.2">
      <c r="F59" s="8"/>
      <c r="G59" s="8"/>
      <c r="H59" s="8"/>
      <c r="I59" s="8"/>
      <c r="J59" s="8"/>
    </row>
    <row r="60" spans="1:11" x14ac:dyDescent="0.2">
      <c r="F60" s="8"/>
      <c r="G60" s="8"/>
      <c r="H60" s="8"/>
      <c r="I60" s="8"/>
      <c r="J60" s="8"/>
    </row>
    <row r="61" spans="1:11" x14ac:dyDescent="0.2">
      <c r="F61" s="8"/>
      <c r="G61" s="8"/>
      <c r="H61" s="8"/>
      <c r="I61" s="8"/>
      <c r="J61" s="8"/>
    </row>
    <row r="62" spans="1:11" x14ac:dyDescent="0.2">
      <c r="F62" s="8"/>
      <c r="G62" s="8"/>
      <c r="H62" s="8"/>
      <c r="I62" s="8"/>
      <c r="J62" s="8"/>
    </row>
    <row r="63" spans="1:11" x14ac:dyDescent="0.2">
      <c r="G63" s="8"/>
      <c r="H63" s="8"/>
      <c r="I63" s="8"/>
      <c r="J63" s="8"/>
    </row>
    <row r="64" spans="1:11" x14ac:dyDescent="0.2">
      <c r="G64" s="8"/>
      <c r="H64" s="8"/>
      <c r="I64" s="8"/>
      <c r="J64" s="8"/>
    </row>
    <row r="65" spans="7:10" x14ac:dyDescent="0.2">
      <c r="G65" s="8"/>
      <c r="H65" s="8"/>
      <c r="I65" s="8"/>
      <c r="J65" s="8"/>
    </row>
    <row r="66" spans="7:10" x14ac:dyDescent="0.2">
      <c r="G66" s="8"/>
      <c r="H66" s="8"/>
      <c r="I66" s="8"/>
      <c r="J66" s="8"/>
    </row>
  </sheetData>
  <mergeCells count="12">
    <mergeCell ref="K5:K6"/>
    <mergeCell ref="A1:K1"/>
    <mergeCell ref="A2:K2"/>
    <mergeCell ref="B4:K4"/>
    <mergeCell ref="A5:A6"/>
    <mergeCell ref="B5:B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01-04</vt:lpstr>
      <vt:lpstr>08-04</vt:lpstr>
      <vt:lpstr>15-04</vt:lpstr>
      <vt:lpstr>23-04</vt:lpstr>
      <vt:lpstr>Total Trimestre</vt:lpstr>
      <vt:lpstr>Total Acumulado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Gaby</dc:creator>
  <cp:lastModifiedBy>Gaby</cp:lastModifiedBy>
  <cp:lastPrinted>2018-12-20T14:23:39Z</cp:lastPrinted>
  <dcterms:created xsi:type="dcterms:W3CDTF">2018-01-03T11:49:25Z</dcterms:created>
  <dcterms:modified xsi:type="dcterms:W3CDTF">2026-04-23T13:50:15Z</dcterms:modified>
</cp:coreProperties>
</file>