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abriela\Dropbox\Oficina\Coparticipación\1 Transferencias\Detalles transferencias\2026\"/>
    </mc:Choice>
  </mc:AlternateContent>
  <xr:revisionPtr revIDLastSave="0" documentId="13_ncr:1_{2FD5D5AF-0AA5-4605-A997-9F9A12E51FFF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08-01" sheetId="142" r:id="rId1"/>
    <sheet name="15-01" sheetId="144" r:id="rId2"/>
    <sheet name="23-01" sheetId="145" r:id="rId3"/>
    <sheet name="02-02" sheetId="146" r:id="rId4"/>
    <sheet name="09-02" sheetId="147" r:id="rId5"/>
    <sheet name="Total Trimestre" sheetId="79" r:id="rId6"/>
    <sheet name="Total Acumulado 2026" sheetId="80" r:id="rId7"/>
  </sheets>
  <externalReferences>
    <externalReference r:id="rId8"/>
  </externalReferences>
  <definedNames>
    <definedName name="____F">#N/A</definedName>
    <definedName name="____R">#N/A</definedName>
    <definedName name="___F">#N/A</definedName>
    <definedName name="___R">#N/A</definedName>
    <definedName name="__F">#N/A</definedName>
    <definedName name="__R">#N/A</definedName>
    <definedName name="_F">#N/A</definedName>
    <definedName name="_R">#N/A</definedName>
    <definedName name="A">#N/A</definedName>
    <definedName name="B">#N/A</definedName>
    <definedName name="COPA">#N/A</definedName>
    <definedName name="D">#N/A</definedName>
    <definedName name="E">#N/A</definedName>
    <definedName name="Excel_BuiltIn_Print_Titles_1_1" localSheetId="3">[1]ISSyS!#REF!</definedName>
    <definedName name="Excel_BuiltIn_Print_Titles_1_1">[1]ISSyS!#REF!</definedName>
    <definedName name="G">#N/A</definedName>
    <definedName name="H">#N/A</definedName>
    <definedName name="J">#N/A</definedName>
    <definedName name="K">#N/A</definedName>
    <definedName name="L_">#N/A</definedName>
    <definedName name="M">#N/A</definedName>
    <definedName name="N">#N/A</definedName>
    <definedName name="O">#N/A</definedName>
    <definedName name="P">#N/A</definedName>
    <definedName name="Q">#N/A</definedName>
    <definedName name="S">#N/A</definedName>
    <definedName name="T">#N/A</definedName>
    <definedName name="U">#N/A</definedName>
    <definedName name="V">#N/A</definedName>
    <definedName name="W">#N/A</definedName>
    <definedName name="X">#N/A</definedName>
    <definedName name="Y">#N/A</definedName>
    <definedName name="Z">#N/A</definedName>
  </definedNames>
  <calcPr calcId="181029"/>
</workbook>
</file>

<file path=xl/calcChain.xml><?xml version="1.0" encoding="utf-8"?>
<calcChain xmlns="http://schemas.openxmlformats.org/spreadsheetml/2006/main">
  <c r="J53" i="79" l="1"/>
  <c r="I53" i="79"/>
  <c r="H53" i="79"/>
  <c r="G53" i="79"/>
  <c r="F53" i="79"/>
  <c r="E53" i="79"/>
  <c r="D53" i="79"/>
  <c r="C53" i="79"/>
  <c r="B53" i="79"/>
  <c r="J52" i="79"/>
  <c r="I52" i="79"/>
  <c r="H52" i="79"/>
  <c r="G52" i="79"/>
  <c r="F52" i="79"/>
  <c r="E52" i="79"/>
  <c r="D52" i="79"/>
  <c r="C52" i="79"/>
  <c r="B52" i="79"/>
  <c r="J51" i="79"/>
  <c r="I51" i="79"/>
  <c r="H51" i="79"/>
  <c r="G51" i="79"/>
  <c r="F51" i="79"/>
  <c r="E51" i="79"/>
  <c r="D51" i="79"/>
  <c r="C51" i="79"/>
  <c r="B51" i="79"/>
  <c r="J50" i="79"/>
  <c r="I50" i="79"/>
  <c r="H50" i="79"/>
  <c r="G50" i="79"/>
  <c r="F50" i="79"/>
  <c r="E50" i="79"/>
  <c r="D50" i="79"/>
  <c r="C50" i="79"/>
  <c r="B50" i="79"/>
  <c r="J49" i="79"/>
  <c r="I49" i="79"/>
  <c r="H49" i="79"/>
  <c r="G49" i="79"/>
  <c r="F49" i="79"/>
  <c r="E49" i="79"/>
  <c r="D49" i="79"/>
  <c r="C49" i="79"/>
  <c r="B49" i="79"/>
  <c r="J48" i="79"/>
  <c r="I48" i="79"/>
  <c r="H48" i="79"/>
  <c r="G48" i="79"/>
  <c r="F48" i="79"/>
  <c r="E48" i="79"/>
  <c r="D48" i="79"/>
  <c r="C48" i="79"/>
  <c r="B48" i="79"/>
  <c r="J47" i="79"/>
  <c r="I47" i="79"/>
  <c r="H47" i="79"/>
  <c r="G47" i="79"/>
  <c r="F47" i="79"/>
  <c r="E47" i="79"/>
  <c r="D47" i="79"/>
  <c r="C47" i="79"/>
  <c r="B47" i="79"/>
  <c r="J46" i="79"/>
  <c r="I46" i="79"/>
  <c r="H46" i="79"/>
  <c r="G46" i="79"/>
  <c r="F46" i="79"/>
  <c r="E46" i="79"/>
  <c r="D46" i="79"/>
  <c r="C46" i="79"/>
  <c r="B46" i="79"/>
  <c r="J45" i="79"/>
  <c r="I45" i="79"/>
  <c r="H45" i="79"/>
  <c r="G45" i="79"/>
  <c r="F45" i="79"/>
  <c r="E45" i="79"/>
  <c r="D45" i="79"/>
  <c r="C45" i="79"/>
  <c r="B45" i="79"/>
  <c r="J44" i="79"/>
  <c r="I44" i="79"/>
  <c r="H44" i="79"/>
  <c r="G44" i="79"/>
  <c r="F44" i="79"/>
  <c r="E44" i="79"/>
  <c r="D44" i="79"/>
  <c r="C44" i="79"/>
  <c r="B44" i="79"/>
  <c r="J43" i="79"/>
  <c r="I43" i="79"/>
  <c r="H43" i="79"/>
  <c r="G43" i="79"/>
  <c r="F43" i="79"/>
  <c r="E43" i="79"/>
  <c r="D43" i="79"/>
  <c r="C43" i="79"/>
  <c r="B43" i="79"/>
  <c r="J42" i="79"/>
  <c r="I42" i="79"/>
  <c r="H42" i="79"/>
  <c r="G42" i="79"/>
  <c r="F42" i="79"/>
  <c r="E42" i="79"/>
  <c r="D42" i="79"/>
  <c r="C42" i="79"/>
  <c r="B42" i="79"/>
  <c r="J41" i="79"/>
  <c r="I41" i="79"/>
  <c r="H41" i="79"/>
  <c r="G41" i="79"/>
  <c r="F41" i="79"/>
  <c r="E41" i="79"/>
  <c r="D41" i="79"/>
  <c r="C41" i="79"/>
  <c r="B41" i="79"/>
  <c r="J40" i="79"/>
  <c r="I40" i="79"/>
  <c r="H40" i="79"/>
  <c r="G40" i="79"/>
  <c r="F40" i="79"/>
  <c r="E40" i="79"/>
  <c r="D40" i="79"/>
  <c r="C40" i="79"/>
  <c r="B40" i="79"/>
  <c r="J39" i="79"/>
  <c r="I39" i="79"/>
  <c r="H39" i="79"/>
  <c r="G39" i="79"/>
  <c r="F39" i="79"/>
  <c r="E39" i="79"/>
  <c r="D39" i="79"/>
  <c r="C39" i="79"/>
  <c r="B39" i="79"/>
  <c r="J38" i="79"/>
  <c r="I38" i="79"/>
  <c r="H38" i="79"/>
  <c r="G38" i="79"/>
  <c r="F38" i="79"/>
  <c r="E38" i="79"/>
  <c r="D38" i="79"/>
  <c r="C38" i="79"/>
  <c r="B38" i="79"/>
  <c r="J37" i="79"/>
  <c r="I37" i="79"/>
  <c r="H37" i="79"/>
  <c r="G37" i="79"/>
  <c r="F37" i="79"/>
  <c r="E37" i="79"/>
  <c r="D37" i="79"/>
  <c r="C37" i="79"/>
  <c r="B37" i="79"/>
  <c r="J36" i="79"/>
  <c r="I36" i="79"/>
  <c r="H36" i="79"/>
  <c r="G36" i="79"/>
  <c r="F36" i="79"/>
  <c r="E36" i="79"/>
  <c r="D36" i="79"/>
  <c r="C36" i="79"/>
  <c r="B36" i="79"/>
  <c r="J35" i="79"/>
  <c r="I35" i="79"/>
  <c r="H35" i="79"/>
  <c r="G35" i="79"/>
  <c r="F35" i="79"/>
  <c r="E35" i="79"/>
  <c r="D35" i="79"/>
  <c r="C35" i="79"/>
  <c r="B35" i="79"/>
  <c r="J34" i="79"/>
  <c r="I34" i="79"/>
  <c r="H34" i="79"/>
  <c r="G34" i="79"/>
  <c r="F34" i="79"/>
  <c r="E34" i="79"/>
  <c r="D34" i="79"/>
  <c r="C34" i="79"/>
  <c r="B34" i="79"/>
  <c r="J33" i="79"/>
  <c r="I33" i="79"/>
  <c r="H33" i="79"/>
  <c r="G33" i="79"/>
  <c r="F33" i="79"/>
  <c r="E33" i="79"/>
  <c r="D33" i="79"/>
  <c r="C33" i="79"/>
  <c r="B33" i="79"/>
  <c r="J32" i="79"/>
  <c r="I32" i="79"/>
  <c r="H32" i="79"/>
  <c r="G32" i="79"/>
  <c r="F32" i="79"/>
  <c r="E32" i="79"/>
  <c r="D32" i="79"/>
  <c r="C32" i="79"/>
  <c r="B32" i="79"/>
  <c r="J31" i="79"/>
  <c r="I31" i="79"/>
  <c r="H31" i="79"/>
  <c r="G31" i="79"/>
  <c r="F31" i="79"/>
  <c r="E31" i="79"/>
  <c r="D31" i="79"/>
  <c r="C31" i="79"/>
  <c r="B31" i="79"/>
  <c r="J30" i="79"/>
  <c r="I30" i="79"/>
  <c r="H30" i="79"/>
  <c r="G30" i="79"/>
  <c r="F30" i="79"/>
  <c r="E30" i="79"/>
  <c r="D30" i="79"/>
  <c r="C30" i="79"/>
  <c r="B30" i="79"/>
  <c r="J29" i="79"/>
  <c r="I29" i="79"/>
  <c r="H29" i="79"/>
  <c r="G29" i="79"/>
  <c r="F29" i="79"/>
  <c r="E29" i="79"/>
  <c r="D29" i="79"/>
  <c r="C29" i="79"/>
  <c r="B29" i="79"/>
  <c r="J28" i="79"/>
  <c r="I28" i="79"/>
  <c r="H28" i="79"/>
  <c r="G28" i="79"/>
  <c r="F28" i="79"/>
  <c r="E28" i="79"/>
  <c r="D28" i="79"/>
  <c r="C28" i="79"/>
  <c r="B28" i="79"/>
  <c r="J27" i="79"/>
  <c r="I27" i="79"/>
  <c r="H27" i="79"/>
  <c r="G27" i="79"/>
  <c r="F27" i="79"/>
  <c r="E27" i="79"/>
  <c r="D27" i="79"/>
  <c r="C27" i="79"/>
  <c r="B27" i="79"/>
  <c r="J26" i="79"/>
  <c r="I26" i="79"/>
  <c r="H26" i="79"/>
  <c r="G26" i="79"/>
  <c r="F26" i="79"/>
  <c r="E26" i="79"/>
  <c r="D26" i="79"/>
  <c r="C26" i="79"/>
  <c r="B26" i="79"/>
  <c r="J25" i="79"/>
  <c r="I25" i="79"/>
  <c r="H25" i="79"/>
  <c r="G25" i="79"/>
  <c r="F25" i="79"/>
  <c r="E25" i="79"/>
  <c r="D25" i="79"/>
  <c r="C25" i="79"/>
  <c r="B25" i="79"/>
  <c r="J24" i="79"/>
  <c r="I24" i="79"/>
  <c r="H24" i="79"/>
  <c r="G24" i="79"/>
  <c r="F24" i="79"/>
  <c r="E24" i="79"/>
  <c r="D24" i="79"/>
  <c r="C24" i="79"/>
  <c r="B24" i="79"/>
  <c r="J23" i="79"/>
  <c r="I23" i="79"/>
  <c r="H23" i="79"/>
  <c r="G23" i="79"/>
  <c r="F23" i="79"/>
  <c r="E23" i="79"/>
  <c r="D23" i="79"/>
  <c r="C23" i="79"/>
  <c r="B23" i="79"/>
  <c r="J22" i="79"/>
  <c r="I22" i="79"/>
  <c r="H22" i="79"/>
  <c r="G22" i="79"/>
  <c r="F22" i="79"/>
  <c r="E22" i="79"/>
  <c r="D22" i="79"/>
  <c r="C22" i="79"/>
  <c r="B22" i="79"/>
  <c r="J21" i="79"/>
  <c r="I21" i="79"/>
  <c r="H21" i="79"/>
  <c r="G21" i="79"/>
  <c r="F21" i="79"/>
  <c r="E21" i="79"/>
  <c r="D21" i="79"/>
  <c r="C21" i="79"/>
  <c r="B21" i="79"/>
  <c r="J20" i="79"/>
  <c r="I20" i="79"/>
  <c r="H20" i="79"/>
  <c r="G20" i="79"/>
  <c r="F20" i="79"/>
  <c r="E20" i="79"/>
  <c r="D20" i="79"/>
  <c r="C20" i="79"/>
  <c r="B20" i="79"/>
  <c r="J19" i="79"/>
  <c r="I19" i="79"/>
  <c r="H19" i="79"/>
  <c r="G19" i="79"/>
  <c r="F19" i="79"/>
  <c r="E19" i="79"/>
  <c r="D19" i="79"/>
  <c r="C19" i="79"/>
  <c r="B19" i="79"/>
  <c r="J18" i="79"/>
  <c r="I18" i="79"/>
  <c r="H18" i="79"/>
  <c r="G18" i="79"/>
  <c r="F18" i="79"/>
  <c r="E18" i="79"/>
  <c r="D18" i="79"/>
  <c r="C18" i="79"/>
  <c r="B18" i="79"/>
  <c r="J17" i="79"/>
  <c r="I17" i="79"/>
  <c r="H17" i="79"/>
  <c r="G17" i="79"/>
  <c r="F17" i="79"/>
  <c r="E17" i="79"/>
  <c r="D17" i="79"/>
  <c r="C17" i="79"/>
  <c r="B17" i="79"/>
  <c r="J16" i="79"/>
  <c r="I16" i="79"/>
  <c r="H16" i="79"/>
  <c r="G16" i="79"/>
  <c r="F16" i="79"/>
  <c r="E16" i="79"/>
  <c r="D16" i="79"/>
  <c r="C16" i="79"/>
  <c r="B16" i="79"/>
  <c r="J15" i="79"/>
  <c r="I15" i="79"/>
  <c r="H15" i="79"/>
  <c r="G15" i="79"/>
  <c r="F15" i="79"/>
  <c r="E15" i="79"/>
  <c r="D15" i="79"/>
  <c r="C15" i="79"/>
  <c r="B15" i="79"/>
  <c r="J14" i="79"/>
  <c r="I14" i="79"/>
  <c r="H14" i="79"/>
  <c r="G14" i="79"/>
  <c r="F14" i="79"/>
  <c r="E14" i="79"/>
  <c r="D14" i="79"/>
  <c r="C14" i="79"/>
  <c r="B14" i="79"/>
  <c r="J13" i="79"/>
  <c r="I13" i="79"/>
  <c r="H13" i="79"/>
  <c r="G13" i="79"/>
  <c r="F13" i="79"/>
  <c r="E13" i="79"/>
  <c r="D13" i="79"/>
  <c r="C13" i="79"/>
  <c r="B13" i="79"/>
  <c r="J12" i="79"/>
  <c r="I12" i="79"/>
  <c r="H12" i="79"/>
  <c r="G12" i="79"/>
  <c r="F12" i="79"/>
  <c r="E12" i="79"/>
  <c r="D12" i="79"/>
  <c r="C12" i="79"/>
  <c r="B12" i="79"/>
  <c r="J11" i="79"/>
  <c r="I11" i="79"/>
  <c r="H11" i="79"/>
  <c r="G11" i="79"/>
  <c r="F11" i="79"/>
  <c r="E11" i="79"/>
  <c r="D11" i="79"/>
  <c r="C11" i="79"/>
  <c r="B11" i="79"/>
  <c r="J10" i="79"/>
  <c r="I10" i="79"/>
  <c r="H10" i="79"/>
  <c r="G10" i="79"/>
  <c r="F10" i="79"/>
  <c r="E10" i="79"/>
  <c r="D10" i="79"/>
  <c r="C10" i="79"/>
  <c r="B10" i="79"/>
  <c r="J9" i="79"/>
  <c r="I9" i="79"/>
  <c r="H9" i="79"/>
  <c r="G9" i="79"/>
  <c r="F9" i="79"/>
  <c r="E9" i="79"/>
  <c r="D9" i="79"/>
  <c r="C9" i="79"/>
  <c r="B9" i="79"/>
  <c r="J8" i="79"/>
  <c r="I8" i="79"/>
  <c r="H8" i="79"/>
  <c r="G8" i="79"/>
  <c r="F8" i="79"/>
  <c r="E8" i="79"/>
  <c r="D8" i="79"/>
  <c r="C8" i="79"/>
  <c r="B8" i="79"/>
  <c r="J7" i="79"/>
  <c r="I7" i="79"/>
  <c r="H7" i="79"/>
  <c r="G7" i="79"/>
  <c r="F7" i="79"/>
  <c r="E7" i="79"/>
  <c r="D7" i="79"/>
  <c r="C7" i="79"/>
  <c r="B7" i="79"/>
  <c r="K56" i="79"/>
  <c r="J56" i="79"/>
  <c r="I56" i="79"/>
  <c r="H56" i="79"/>
  <c r="G56" i="79"/>
  <c r="F56" i="79"/>
  <c r="E56" i="79"/>
  <c r="D56" i="79"/>
  <c r="C56" i="79"/>
  <c r="B56" i="79"/>
  <c r="J54" i="144"/>
  <c r="I54" i="144"/>
  <c r="H54" i="144"/>
  <c r="G54" i="144"/>
  <c r="F54" i="144"/>
  <c r="E54" i="144"/>
  <c r="D54" i="144"/>
  <c r="C54" i="144"/>
  <c r="B54" i="144"/>
  <c r="K54" i="144"/>
  <c r="J53" i="80" l="1"/>
  <c r="I53" i="80"/>
  <c r="H53" i="80"/>
  <c r="G53" i="80"/>
  <c r="F53" i="80"/>
  <c r="E53" i="80"/>
  <c r="D53" i="80"/>
  <c r="C53" i="80"/>
  <c r="B53" i="80"/>
  <c r="J52" i="80"/>
  <c r="I52" i="80"/>
  <c r="H52" i="80"/>
  <c r="G52" i="80"/>
  <c r="F52" i="80"/>
  <c r="E52" i="80"/>
  <c r="D52" i="80"/>
  <c r="C52" i="80"/>
  <c r="B52" i="80"/>
  <c r="J51" i="80"/>
  <c r="I51" i="80"/>
  <c r="H51" i="80"/>
  <c r="G51" i="80"/>
  <c r="F51" i="80"/>
  <c r="E51" i="80"/>
  <c r="D51" i="80"/>
  <c r="C51" i="80"/>
  <c r="B51" i="80"/>
  <c r="J50" i="80"/>
  <c r="I50" i="80"/>
  <c r="H50" i="80"/>
  <c r="G50" i="80"/>
  <c r="F50" i="80"/>
  <c r="E50" i="80"/>
  <c r="D50" i="80"/>
  <c r="C50" i="80"/>
  <c r="B50" i="80"/>
  <c r="J49" i="80"/>
  <c r="I49" i="80"/>
  <c r="H49" i="80"/>
  <c r="G49" i="80"/>
  <c r="F49" i="80"/>
  <c r="E49" i="80"/>
  <c r="D49" i="80"/>
  <c r="C49" i="80"/>
  <c r="B49" i="80"/>
  <c r="J48" i="80"/>
  <c r="I48" i="80"/>
  <c r="H48" i="80"/>
  <c r="G48" i="80"/>
  <c r="F48" i="80"/>
  <c r="E48" i="80"/>
  <c r="D48" i="80"/>
  <c r="C48" i="80"/>
  <c r="B48" i="80"/>
  <c r="J47" i="80"/>
  <c r="I47" i="80"/>
  <c r="H47" i="80"/>
  <c r="G47" i="80"/>
  <c r="F47" i="80"/>
  <c r="E47" i="80"/>
  <c r="D47" i="80"/>
  <c r="C47" i="80"/>
  <c r="B47" i="80"/>
  <c r="J46" i="80"/>
  <c r="I46" i="80"/>
  <c r="H46" i="80"/>
  <c r="G46" i="80"/>
  <c r="F46" i="80"/>
  <c r="E46" i="80"/>
  <c r="D46" i="80"/>
  <c r="C46" i="80"/>
  <c r="B46" i="80"/>
  <c r="J45" i="80"/>
  <c r="I45" i="80"/>
  <c r="H45" i="80"/>
  <c r="G45" i="80"/>
  <c r="F45" i="80"/>
  <c r="E45" i="80"/>
  <c r="D45" i="80"/>
  <c r="C45" i="80"/>
  <c r="B45" i="80"/>
  <c r="J44" i="80"/>
  <c r="I44" i="80"/>
  <c r="H44" i="80"/>
  <c r="G44" i="80"/>
  <c r="F44" i="80"/>
  <c r="E44" i="80"/>
  <c r="D44" i="80"/>
  <c r="C44" i="80"/>
  <c r="B44" i="80"/>
  <c r="J43" i="80"/>
  <c r="I43" i="80"/>
  <c r="H43" i="80"/>
  <c r="G43" i="80"/>
  <c r="F43" i="80"/>
  <c r="E43" i="80"/>
  <c r="D43" i="80"/>
  <c r="C43" i="80"/>
  <c r="B43" i="80"/>
  <c r="J42" i="80"/>
  <c r="I42" i="80"/>
  <c r="H42" i="80"/>
  <c r="G42" i="80"/>
  <c r="F42" i="80"/>
  <c r="E42" i="80"/>
  <c r="D42" i="80"/>
  <c r="C42" i="80"/>
  <c r="B42" i="80"/>
  <c r="J41" i="80"/>
  <c r="I41" i="80"/>
  <c r="H41" i="80"/>
  <c r="G41" i="80"/>
  <c r="F41" i="80"/>
  <c r="E41" i="80"/>
  <c r="D41" i="80"/>
  <c r="C41" i="80"/>
  <c r="B41" i="80"/>
  <c r="J40" i="80"/>
  <c r="I40" i="80"/>
  <c r="H40" i="80"/>
  <c r="G40" i="80"/>
  <c r="F40" i="80"/>
  <c r="E40" i="80"/>
  <c r="D40" i="80"/>
  <c r="C40" i="80"/>
  <c r="B40" i="80"/>
  <c r="J39" i="80"/>
  <c r="I39" i="80"/>
  <c r="H39" i="80"/>
  <c r="G39" i="80"/>
  <c r="F39" i="80"/>
  <c r="E39" i="80"/>
  <c r="D39" i="80"/>
  <c r="C39" i="80"/>
  <c r="B39" i="80"/>
  <c r="J38" i="80"/>
  <c r="I38" i="80"/>
  <c r="H38" i="80"/>
  <c r="G38" i="80"/>
  <c r="F38" i="80"/>
  <c r="E38" i="80"/>
  <c r="D38" i="80"/>
  <c r="C38" i="80"/>
  <c r="B38" i="80"/>
  <c r="J37" i="80"/>
  <c r="I37" i="80"/>
  <c r="H37" i="80"/>
  <c r="G37" i="80"/>
  <c r="F37" i="80"/>
  <c r="E37" i="80"/>
  <c r="D37" i="80"/>
  <c r="C37" i="80"/>
  <c r="B37" i="80"/>
  <c r="J36" i="80"/>
  <c r="I36" i="80"/>
  <c r="H36" i="80"/>
  <c r="G36" i="80"/>
  <c r="F36" i="80"/>
  <c r="E36" i="80"/>
  <c r="D36" i="80"/>
  <c r="C36" i="80"/>
  <c r="B36" i="80"/>
  <c r="J35" i="80"/>
  <c r="I35" i="80"/>
  <c r="H35" i="80"/>
  <c r="G35" i="80"/>
  <c r="F35" i="80"/>
  <c r="E35" i="80"/>
  <c r="D35" i="80"/>
  <c r="C35" i="80"/>
  <c r="B35" i="80"/>
  <c r="J34" i="80"/>
  <c r="I34" i="80"/>
  <c r="H34" i="80"/>
  <c r="G34" i="80"/>
  <c r="F34" i="80"/>
  <c r="E34" i="80"/>
  <c r="D34" i="80"/>
  <c r="C34" i="80"/>
  <c r="B34" i="80"/>
  <c r="J33" i="80"/>
  <c r="I33" i="80"/>
  <c r="H33" i="80"/>
  <c r="G33" i="80"/>
  <c r="F33" i="80"/>
  <c r="E33" i="80"/>
  <c r="D33" i="80"/>
  <c r="C33" i="80"/>
  <c r="B33" i="80"/>
  <c r="J32" i="80"/>
  <c r="I32" i="80"/>
  <c r="H32" i="80"/>
  <c r="G32" i="80"/>
  <c r="F32" i="80"/>
  <c r="E32" i="80"/>
  <c r="D32" i="80"/>
  <c r="C32" i="80"/>
  <c r="B32" i="80"/>
  <c r="J31" i="80"/>
  <c r="I31" i="80"/>
  <c r="H31" i="80"/>
  <c r="G31" i="80"/>
  <c r="F31" i="80"/>
  <c r="E31" i="80"/>
  <c r="D31" i="80"/>
  <c r="C31" i="80"/>
  <c r="B31" i="80"/>
  <c r="J30" i="80"/>
  <c r="I30" i="80"/>
  <c r="H30" i="80"/>
  <c r="G30" i="80"/>
  <c r="F30" i="80"/>
  <c r="E30" i="80"/>
  <c r="D30" i="80"/>
  <c r="C30" i="80"/>
  <c r="B30" i="80"/>
  <c r="J29" i="80"/>
  <c r="I29" i="80"/>
  <c r="H29" i="80"/>
  <c r="G29" i="80"/>
  <c r="F29" i="80"/>
  <c r="E29" i="80"/>
  <c r="D29" i="80"/>
  <c r="C29" i="80"/>
  <c r="B29" i="80"/>
  <c r="J28" i="80"/>
  <c r="I28" i="80"/>
  <c r="H28" i="80"/>
  <c r="G28" i="80"/>
  <c r="F28" i="80"/>
  <c r="E28" i="80"/>
  <c r="D28" i="80"/>
  <c r="C28" i="80"/>
  <c r="B28" i="80"/>
  <c r="J27" i="80"/>
  <c r="I27" i="80"/>
  <c r="H27" i="80"/>
  <c r="G27" i="80"/>
  <c r="F27" i="80"/>
  <c r="E27" i="80"/>
  <c r="D27" i="80"/>
  <c r="C27" i="80"/>
  <c r="B27" i="80"/>
  <c r="J26" i="80"/>
  <c r="I26" i="80"/>
  <c r="H26" i="80"/>
  <c r="G26" i="80"/>
  <c r="F26" i="80"/>
  <c r="E26" i="80"/>
  <c r="D26" i="80"/>
  <c r="C26" i="80"/>
  <c r="B26" i="80"/>
  <c r="J25" i="80"/>
  <c r="I25" i="80"/>
  <c r="H25" i="80"/>
  <c r="G25" i="80"/>
  <c r="F25" i="80"/>
  <c r="E25" i="80"/>
  <c r="D25" i="80"/>
  <c r="C25" i="80"/>
  <c r="B25" i="80"/>
  <c r="J24" i="80"/>
  <c r="I24" i="80"/>
  <c r="H24" i="80"/>
  <c r="G24" i="80"/>
  <c r="F24" i="80"/>
  <c r="E24" i="80"/>
  <c r="D24" i="80"/>
  <c r="C24" i="80"/>
  <c r="B24" i="80"/>
  <c r="J23" i="80"/>
  <c r="I23" i="80"/>
  <c r="H23" i="80"/>
  <c r="G23" i="80"/>
  <c r="F23" i="80"/>
  <c r="E23" i="80"/>
  <c r="D23" i="80"/>
  <c r="C23" i="80"/>
  <c r="B23" i="80"/>
  <c r="J22" i="80"/>
  <c r="I22" i="80"/>
  <c r="H22" i="80"/>
  <c r="G22" i="80"/>
  <c r="F22" i="80"/>
  <c r="E22" i="80"/>
  <c r="D22" i="80"/>
  <c r="C22" i="80"/>
  <c r="B22" i="80"/>
  <c r="J21" i="80"/>
  <c r="I21" i="80"/>
  <c r="H21" i="80"/>
  <c r="G21" i="80"/>
  <c r="F21" i="80"/>
  <c r="E21" i="80"/>
  <c r="D21" i="80"/>
  <c r="C21" i="80"/>
  <c r="B21" i="80"/>
  <c r="J20" i="80"/>
  <c r="I20" i="80"/>
  <c r="H20" i="80"/>
  <c r="G20" i="80"/>
  <c r="F20" i="80"/>
  <c r="E20" i="80"/>
  <c r="D20" i="80"/>
  <c r="C20" i="80"/>
  <c r="B20" i="80"/>
  <c r="J19" i="80"/>
  <c r="I19" i="80"/>
  <c r="H19" i="80"/>
  <c r="G19" i="80"/>
  <c r="F19" i="80"/>
  <c r="E19" i="80"/>
  <c r="D19" i="80"/>
  <c r="C19" i="80"/>
  <c r="B19" i="80"/>
  <c r="J18" i="80"/>
  <c r="I18" i="80"/>
  <c r="H18" i="80"/>
  <c r="G18" i="80"/>
  <c r="F18" i="80"/>
  <c r="E18" i="80"/>
  <c r="D18" i="80"/>
  <c r="C18" i="80"/>
  <c r="B18" i="80"/>
  <c r="J17" i="80"/>
  <c r="I17" i="80"/>
  <c r="H17" i="80"/>
  <c r="G17" i="80"/>
  <c r="F17" i="80"/>
  <c r="E17" i="80"/>
  <c r="D17" i="80"/>
  <c r="C17" i="80"/>
  <c r="B17" i="80"/>
  <c r="J16" i="80"/>
  <c r="I16" i="80"/>
  <c r="H16" i="80"/>
  <c r="G16" i="80"/>
  <c r="F16" i="80"/>
  <c r="E16" i="80"/>
  <c r="D16" i="80"/>
  <c r="C16" i="80"/>
  <c r="B16" i="80"/>
  <c r="J15" i="80"/>
  <c r="I15" i="80"/>
  <c r="H15" i="80"/>
  <c r="G15" i="80"/>
  <c r="F15" i="80"/>
  <c r="E15" i="80"/>
  <c r="D15" i="80"/>
  <c r="C15" i="80"/>
  <c r="B15" i="80"/>
  <c r="J14" i="80"/>
  <c r="I14" i="80"/>
  <c r="H14" i="80"/>
  <c r="G14" i="80"/>
  <c r="F14" i="80"/>
  <c r="E14" i="80"/>
  <c r="D14" i="80"/>
  <c r="C14" i="80"/>
  <c r="B14" i="80"/>
  <c r="J13" i="80"/>
  <c r="I13" i="80"/>
  <c r="H13" i="80"/>
  <c r="G13" i="80"/>
  <c r="F13" i="80"/>
  <c r="E13" i="80"/>
  <c r="D13" i="80"/>
  <c r="C13" i="80"/>
  <c r="B13" i="80"/>
  <c r="J12" i="80"/>
  <c r="I12" i="80"/>
  <c r="H12" i="80"/>
  <c r="G12" i="80"/>
  <c r="F12" i="80"/>
  <c r="E12" i="80"/>
  <c r="D12" i="80"/>
  <c r="C12" i="80"/>
  <c r="B12" i="80"/>
  <c r="J11" i="80"/>
  <c r="I11" i="80"/>
  <c r="H11" i="80"/>
  <c r="G11" i="80"/>
  <c r="F11" i="80"/>
  <c r="E11" i="80"/>
  <c r="D11" i="80"/>
  <c r="C11" i="80"/>
  <c r="B11" i="80"/>
  <c r="J10" i="80"/>
  <c r="I10" i="80"/>
  <c r="H10" i="80"/>
  <c r="G10" i="80"/>
  <c r="F10" i="80"/>
  <c r="E10" i="80"/>
  <c r="D10" i="80"/>
  <c r="C10" i="80"/>
  <c r="B10" i="80"/>
  <c r="J9" i="80"/>
  <c r="I9" i="80"/>
  <c r="H9" i="80"/>
  <c r="G9" i="80"/>
  <c r="F9" i="80"/>
  <c r="E9" i="80"/>
  <c r="D9" i="80"/>
  <c r="C9" i="80"/>
  <c r="B9" i="80"/>
  <c r="J8" i="80"/>
  <c r="I8" i="80"/>
  <c r="H8" i="80"/>
  <c r="G8" i="80"/>
  <c r="F8" i="80"/>
  <c r="E8" i="80"/>
  <c r="D8" i="80"/>
  <c r="C8" i="80"/>
  <c r="B8" i="80"/>
  <c r="J7" i="80"/>
  <c r="I7" i="80"/>
  <c r="H7" i="80"/>
  <c r="G7" i="80"/>
  <c r="F7" i="80"/>
  <c r="E7" i="80"/>
  <c r="D7" i="80"/>
  <c r="C7" i="80"/>
  <c r="B7" i="80"/>
  <c r="I54" i="79" l="1"/>
  <c r="I57" i="79" s="1"/>
  <c r="F54" i="79"/>
  <c r="F57" i="79" s="1"/>
  <c r="F54" i="80"/>
  <c r="J54" i="79"/>
  <c r="J57" i="79" s="1"/>
  <c r="K8" i="80"/>
  <c r="K9" i="80"/>
  <c r="E54" i="79"/>
  <c r="E57" i="79" s="1"/>
  <c r="K34" i="80"/>
  <c r="K34" i="79"/>
  <c r="K52" i="80"/>
  <c r="K50" i="79"/>
  <c r="K18" i="79"/>
  <c r="K7" i="79"/>
  <c r="K10" i="80"/>
  <c r="K14" i="80"/>
  <c r="K18" i="80"/>
  <c r="K22" i="80"/>
  <c r="K26" i="80"/>
  <c r="K30" i="80"/>
  <c r="K38" i="80"/>
  <c r="K41" i="79"/>
  <c r="G54" i="80"/>
  <c r="K42" i="79"/>
  <c r="K43" i="79"/>
  <c r="K44" i="79"/>
  <c r="K45" i="79"/>
  <c r="K46" i="80"/>
  <c r="K47" i="79"/>
  <c r="K48" i="79"/>
  <c r="K49" i="79"/>
  <c r="K50" i="80"/>
  <c r="K51" i="79"/>
  <c r="K53" i="79"/>
  <c r="I54" i="80"/>
  <c r="H54" i="80"/>
  <c r="K13" i="79"/>
  <c r="K17" i="80"/>
  <c r="K17" i="79"/>
  <c r="K21" i="80"/>
  <c r="K21" i="79"/>
  <c r="K29" i="80"/>
  <c r="K29" i="79"/>
  <c r="K46" i="79"/>
  <c r="K30" i="79"/>
  <c r="K14" i="79"/>
  <c r="K15" i="79"/>
  <c r="K15" i="80"/>
  <c r="K19" i="79"/>
  <c r="K19" i="80"/>
  <c r="K23" i="79"/>
  <c r="K23" i="80"/>
  <c r="K27" i="79"/>
  <c r="K27" i="80"/>
  <c r="K28" i="79"/>
  <c r="K28" i="80"/>
  <c r="K32" i="79"/>
  <c r="K32" i="80"/>
  <c r="K36" i="79"/>
  <c r="K36" i="80"/>
  <c r="B54" i="79"/>
  <c r="B57" i="79" s="1"/>
  <c r="H54" i="79"/>
  <c r="H57" i="79" s="1"/>
  <c r="C54" i="79"/>
  <c r="C57" i="79" s="1"/>
  <c r="D54" i="79"/>
  <c r="D57" i="79" s="1"/>
  <c r="K7" i="80"/>
  <c r="K53" i="80"/>
  <c r="K51" i="80"/>
  <c r="K49" i="80"/>
  <c r="K48" i="80"/>
  <c r="K47" i="80"/>
  <c r="K45" i="80"/>
  <c r="K44" i="80"/>
  <c r="K43" i="80"/>
  <c r="K42" i="80"/>
  <c r="K41" i="80"/>
  <c r="K26" i="79"/>
  <c r="K10" i="79"/>
  <c r="K11" i="79"/>
  <c r="K11" i="80"/>
  <c r="K12" i="79"/>
  <c r="K16" i="79"/>
  <c r="K16" i="80"/>
  <c r="K20" i="79"/>
  <c r="K20" i="80"/>
  <c r="K24" i="79"/>
  <c r="K24" i="80"/>
  <c r="K25" i="80"/>
  <c r="K25" i="79"/>
  <c r="K31" i="79"/>
  <c r="K31" i="80"/>
  <c r="K33" i="80"/>
  <c r="K33" i="79"/>
  <c r="K35" i="79"/>
  <c r="K35" i="80"/>
  <c r="K37" i="80"/>
  <c r="K37" i="79"/>
  <c r="K39" i="79"/>
  <c r="K39" i="80"/>
  <c r="K40" i="79"/>
  <c r="K40" i="80"/>
  <c r="K52" i="79"/>
  <c r="G54" i="79"/>
  <c r="G57" i="79" s="1"/>
  <c r="K38" i="79"/>
  <c r="K22" i="79"/>
  <c r="K8" i="79"/>
  <c r="K9" i="79"/>
  <c r="D54" i="80" l="1"/>
  <c r="J54" i="80"/>
  <c r="B54" i="80"/>
  <c r="K54" i="79"/>
  <c r="K57" i="79" s="1"/>
  <c r="K13" i="80"/>
  <c r="C54" i="80"/>
  <c r="E54" i="80"/>
  <c r="K12" i="80"/>
  <c r="K54" i="80" l="1"/>
</calcChain>
</file>

<file path=xl/sharedStrings.xml><?xml version="1.0" encoding="utf-8"?>
<sst xmlns="http://schemas.openxmlformats.org/spreadsheetml/2006/main" count="464" uniqueCount="65">
  <si>
    <t>Municipios / Comunas</t>
  </si>
  <si>
    <t>Regalias Hidroeléctricas</t>
  </si>
  <si>
    <t xml:space="preserve">IIBB </t>
  </si>
  <si>
    <t>Bono Compensación Inc. A</t>
  </si>
  <si>
    <t>Bono Compensación Inc. B</t>
  </si>
  <si>
    <t>Total</t>
  </si>
  <si>
    <t xml:space="preserve">Bruto </t>
  </si>
  <si>
    <t>Regalías Petroleras</t>
  </si>
  <si>
    <t>Regalías Gasíferas</t>
  </si>
  <si>
    <t>Copar. Federal Impuestos LEY N°177</t>
  </si>
  <si>
    <t>Consenso Fiscal</t>
  </si>
  <si>
    <t>Punto I c)</t>
  </si>
  <si>
    <t>Punto II a)</t>
  </si>
  <si>
    <t>TOTALES</t>
  </si>
  <si>
    <t xml:space="preserve">Coparticipación a Municipio </t>
  </si>
  <si>
    <t xml:space="preserve">COMISION DE FOMENTO DE 28 DE JULIO  </t>
  </si>
  <si>
    <t xml:space="preserve">COMISION DE FOMENTO DE PTO. PIRAMIDES  </t>
  </si>
  <si>
    <t xml:space="preserve">COMUNA RURAL ALDEA APELEG  </t>
  </si>
  <si>
    <t xml:space="preserve">COMUNA RURAL ALDEA BELEIRO  </t>
  </si>
  <si>
    <t xml:space="preserve">COMUNA RURAL ALDEA EPULEF  </t>
  </si>
  <si>
    <t xml:space="preserve">COMUNA RURAL BUEN PASTO  </t>
  </si>
  <si>
    <t xml:space="preserve">COMUNA RURAL CARRENLEUFU  </t>
  </si>
  <si>
    <t xml:space="preserve">COMUNA RURAL CERRO CENTINELA  </t>
  </si>
  <si>
    <t xml:space="preserve">COMUNA RURAL COLAN CONHUE  </t>
  </si>
  <si>
    <t xml:space="preserve">COMUNA RURAL CUSHAMEN  </t>
  </si>
  <si>
    <t xml:space="preserve">COMUNA RURAL DIQUE F. AMEGHINO  </t>
  </si>
  <si>
    <t xml:space="preserve">COMUNA RURAL DR. ATILIO O. VIGLIONE  </t>
  </si>
  <si>
    <t xml:space="preserve">COMUNA RURAL FACUNDO  </t>
  </si>
  <si>
    <t xml:space="preserve">COMUNA RURAL GAN GAN  </t>
  </si>
  <si>
    <t xml:space="preserve">COMUNA RURAL GASTRE  </t>
  </si>
  <si>
    <t xml:space="preserve">COMUNA RURAL LAGO BLANCO  </t>
  </si>
  <si>
    <t xml:space="preserve">COMUNA RURAL LAGUNITA SALADA  </t>
  </si>
  <si>
    <t xml:space="preserve">COMUNA RURAL LAS PLUMAS  </t>
  </si>
  <si>
    <t xml:space="preserve">COMUNA RURAL LOS ALTARES  </t>
  </si>
  <si>
    <t xml:space="preserve">COMUNA RURAL PASO DEL SAPO  </t>
  </si>
  <si>
    <t xml:space="preserve">COMUNA RURAL RICARDO ROJAS  </t>
  </si>
  <si>
    <t xml:space="preserve">COMUNA RURAL TELSEN  </t>
  </si>
  <si>
    <t xml:space="preserve">MUNICIPALIDAD DE CAMARONES  </t>
  </si>
  <si>
    <t xml:space="preserve">MUNICIPALIDAD DE CHOLILA  </t>
  </si>
  <si>
    <t xml:space="preserve">MUNICIPALIDAD DE COMODORO RIVADAVIA  </t>
  </si>
  <si>
    <t xml:space="preserve">MUNICIPALIDAD DE CORCOVADO  </t>
  </si>
  <si>
    <t xml:space="preserve">MUNICIPALIDAD DE DOLAVON  </t>
  </si>
  <si>
    <t xml:space="preserve">MUNICIPALIDAD DE EL HOYO  </t>
  </si>
  <si>
    <t xml:space="preserve">MUNICIPALIDAD DE EL MAITEN  </t>
  </si>
  <si>
    <t xml:space="preserve">MUNICIPALIDAD DE EPUYEN  </t>
  </si>
  <si>
    <t xml:space="preserve">MUNICIPALIDAD DE ESQUEL  </t>
  </si>
  <si>
    <t xml:space="preserve">MUNICIPALIDAD DE GAIMAN  </t>
  </si>
  <si>
    <t xml:space="preserve">MUNICIPALIDAD DE GOBERNADOR COSTA  </t>
  </si>
  <si>
    <t xml:space="preserve">MUNICIPALIDAD DE GUALJAINA  </t>
  </si>
  <si>
    <t xml:space="preserve">MUNICIPALIDAD DE JOSE DE SAN MARTIN  </t>
  </si>
  <si>
    <t xml:space="preserve">MUNICIPALIDAD DE LAGO PUELO  </t>
  </si>
  <si>
    <t xml:space="preserve">MUNICIPALIDAD DE PASO DE INDIOS  </t>
  </si>
  <si>
    <t xml:space="preserve">MUNICIPALIDAD DE PUERTO MADRYN  </t>
  </si>
  <si>
    <t xml:space="preserve">MUNICIPALIDAD DE RADA TILLY  </t>
  </si>
  <si>
    <t xml:space="preserve">MUNICIPALIDAD DE RAWSON  </t>
  </si>
  <si>
    <t xml:space="preserve">MUNICIPALIDAD DE RIO MAYO  </t>
  </si>
  <si>
    <t xml:space="preserve">MUNICIPALIDAD DE RIO PICO  </t>
  </si>
  <si>
    <t xml:space="preserve">MUNICIPALIDAD DE RIO SENGUER  </t>
  </si>
  <si>
    <t xml:space="preserve">MUNICIPALIDAD DE SARMIENTO  </t>
  </si>
  <si>
    <t xml:space="preserve">MUNICIPALIDAD DE TECKA  </t>
  </si>
  <si>
    <t xml:space="preserve">MUNICIPALIDAD DE TRELEW  </t>
  </si>
  <si>
    <t xml:space="preserve">MUNICIPALIDAD DE TREVELIN  </t>
  </si>
  <si>
    <t>Coparticipación a Municipios</t>
  </si>
  <si>
    <t>Primer Trimestre 2026</t>
  </si>
  <si>
    <t>Acumulado anual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</si>
</sst>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.##00"/>
    <numFmt numFmtId="166" formatCode="_ [$€-2]\ * #,##0.00_ ;_ [$€-2]\ * \-#,##0.00_ ;_ [$€-2]\ * &quot;-&quot;??_ "/>
    <numFmt numFmtId="167" formatCode="#,##0.00_ ;[Red]\-#,##0.00\ "/>
    <numFmt numFmtId="168" formatCode="dd/mm/yyyy;@"/>
  </numFmts>
  <fonts count="89" x14ac:knownFonts="1">
    <font>
      <sz val="10"/>
      <name val="Arial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5"/>
      <color indexed="54"/>
      <name val="Calibri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9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54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5" fillId="4" borderId="0" applyNumberFormat="0" applyBorder="0" applyAlignment="0" applyProtection="0"/>
    <xf numFmtId="0" fontId="66" fillId="16" borderId="1" applyNumberFormat="0" applyAlignment="0" applyProtection="0"/>
    <xf numFmtId="0" fontId="67" fillId="17" borderId="2" applyNumberFormat="0" applyAlignment="0" applyProtection="0"/>
    <xf numFmtId="0" fontId="68" fillId="0" borderId="3" applyNumberFormat="0" applyFill="0" applyAlignment="0" applyProtection="0"/>
    <xf numFmtId="0" fontId="82" fillId="0" borderId="4" applyNumberFormat="0" applyFill="0" applyAlignment="0" applyProtection="0"/>
    <xf numFmtId="0" fontId="69" fillId="0" borderId="0" applyNumberFormat="0" applyFill="0" applyBorder="0" applyAlignment="0" applyProtection="0"/>
    <xf numFmtId="0" fontId="64" fillId="18" borderId="0" applyNumberFormat="0" applyBorder="0" applyAlignment="0" applyProtection="0"/>
    <xf numFmtId="0" fontId="64" fillId="19" borderId="0" applyNumberFormat="0" applyBorder="0" applyAlignment="0" applyProtection="0"/>
    <xf numFmtId="0" fontId="64" fillId="2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21" borderId="0" applyNumberFormat="0" applyBorder="0" applyAlignment="0" applyProtection="0"/>
    <xf numFmtId="0" fontId="70" fillId="7" borderId="1" applyNumberFormat="0" applyAlignment="0" applyProtection="0"/>
    <xf numFmtId="166" fontId="72" fillId="0" borderId="0" applyFont="0" applyFill="0" applyBorder="0" applyAlignment="0" applyProtection="0"/>
    <xf numFmtId="165" fontId="83" fillId="0" borderId="0">
      <protection locked="0"/>
    </xf>
    <xf numFmtId="165" fontId="83" fillId="0" borderId="0">
      <protection locked="0"/>
    </xf>
    <xf numFmtId="165" fontId="84" fillId="0" borderId="0">
      <protection locked="0"/>
    </xf>
    <xf numFmtId="165" fontId="83" fillId="0" borderId="0">
      <protection locked="0"/>
    </xf>
    <xf numFmtId="165" fontId="83" fillId="0" borderId="0">
      <protection locked="0"/>
    </xf>
    <xf numFmtId="165" fontId="83" fillId="0" borderId="0">
      <protection locked="0"/>
    </xf>
    <xf numFmtId="165" fontId="84" fillId="0" borderId="0">
      <protection locked="0"/>
    </xf>
    <xf numFmtId="0" fontId="71" fillId="3" borderId="0" applyNumberFormat="0" applyBorder="0" applyAlignment="0" applyProtection="0"/>
    <xf numFmtId="164" fontId="72" fillId="0" borderId="0" applyFont="0" applyFill="0" applyBorder="0" applyAlignment="0" applyProtection="0"/>
    <xf numFmtId="164" fontId="85" fillId="0" borderId="0" applyFont="0" applyFill="0" applyBorder="0" applyAlignment="0" applyProtection="0"/>
    <xf numFmtId="0" fontId="73" fillId="22" borderId="0" applyNumberFormat="0" applyBorder="0" applyAlignment="0" applyProtection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72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6" fillId="0" borderId="0"/>
    <xf numFmtId="0" fontId="72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72" fillId="23" borderId="5" applyNumberFormat="0" applyFont="0" applyAlignment="0" applyProtection="0"/>
    <xf numFmtId="9" fontId="72" fillId="0" borderId="0" applyFont="0" applyFill="0" applyBorder="0" applyAlignment="0" applyProtection="0"/>
    <xf numFmtId="9" fontId="85" fillId="0" borderId="0" applyFont="0" applyFill="0" applyBorder="0" applyAlignment="0" applyProtection="0"/>
    <xf numFmtId="0" fontId="74" fillId="16" borderId="6" applyNumberFormat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4" applyNumberFormat="0" applyFill="0" applyAlignment="0" applyProtection="0"/>
    <xf numFmtId="0" fontId="79" fillId="0" borderId="7" applyNumberFormat="0" applyFill="0" applyAlignment="0" applyProtection="0"/>
    <xf numFmtId="0" fontId="69" fillId="0" borderId="8" applyNumberFormat="0" applyFill="0" applyAlignment="0" applyProtection="0"/>
    <xf numFmtId="0" fontId="80" fillId="0" borderId="9" applyNumberFormat="0" applyFill="0" applyAlignment="0" applyProtection="0"/>
    <xf numFmtId="0" fontId="87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88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17">
    <xf numFmtId="0" fontId="0" fillId="0" borderId="0" xfId="0"/>
    <xf numFmtId="0" fontId="81" fillId="0" borderId="10" xfId="73" applyFont="1" applyBorder="1"/>
    <xf numFmtId="0" fontId="81" fillId="0" borderId="11" xfId="73" applyFont="1" applyBorder="1"/>
    <xf numFmtId="0" fontId="72" fillId="0" borderId="0" xfId="73"/>
    <xf numFmtId="0" fontId="81" fillId="0" borderId="12" xfId="73" applyFont="1" applyBorder="1"/>
    <xf numFmtId="0" fontId="81" fillId="0" borderId="13" xfId="73" applyFont="1" applyBorder="1"/>
    <xf numFmtId="0" fontId="87" fillId="0" borderId="0" xfId="48"/>
    <xf numFmtId="14" fontId="87" fillId="0" borderId="0" xfId="48" applyNumberFormat="1"/>
    <xf numFmtId="4" fontId="87" fillId="0" borderId="0" xfId="48" applyNumberFormat="1"/>
    <xf numFmtId="4" fontId="81" fillId="0" borderId="14" xfId="48" applyNumberFormat="1" applyFont="1" applyBorder="1" applyAlignment="1">
      <alignment horizontal="center" wrapText="1"/>
    </xf>
    <xf numFmtId="4" fontId="81" fillId="0" borderId="15" xfId="48" applyNumberFormat="1" applyFont="1" applyBorder="1" applyAlignment="1">
      <alignment horizontal="center" wrapText="1"/>
    </xf>
    <xf numFmtId="167" fontId="87" fillId="0" borderId="16" xfId="48" applyNumberFormat="1" applyBorder="1"/>
    <xf numFmtId="4" fontId="87" fillId="0" borderId="16" xfId="48" applyNumberFormat="1" applyBorder="1"/>
    <xf numFmtId="4" fontId="81" fillId="0" borderId="13" xfId="48" applyNumberFormat="1" applyFont="1" applyBorder="1"/>
    <xf numFmtId="0" fontId="81" fillId="0" borderId="0" xfId="48" applyFont="1"/>
    <xf numFmtId="0" fontId="4" fillId="0" borderId="0" xfId="150"/>
    <xf numFmtId="14" fontId="4" fillId="0" borderId="0" xfId="150" applyNumberFormat="1"/>
    <xf numFmtId="4" fontId="4" fillId="0" borderId="0" xfId="150" applyNumberFormat="1"/>
    <xf numFmtId="4" fontId="81" fillId="0" borderId="14" xfId="150" applyNumberFormat="1" applyFont="1" applyBorder="1" applyAlignment="1">
      <alignment horizontal="center" wrapText="1"/>
    </xf>
    <xf numFmtId="4" fontId="81" fillId="0" borderId="15" xfId="150" applyNumberFormat="1" applyFont="1" applyBorder="1" applyAlignment="1">
      <alignment horizontal="center" wrapText="1"/>
    </xf>
    <xf numFmtId="167" fontId="4" fillId="0" borderId="16" xfId="150" applyNumberFormat="1" applyBorder="1"/>
    <xf numFmtId="167" fontId="4" fillId="0" borderId="17" xfId="150" applyNumberFormat="1" applyBorder="1"/>
    <xf numFmtId="4" fontId="4" fillId="0" borderId="16" xfId="150" applyNumberFormat="1" applyBorder="1"/>
    <xf numFmtId="167" fontId="72" fillId="0" borderId="16" xfId="150" applyNumberFormat="1" applyFont="1" applyBorder="1"/>
    <xf numFmtId="167" fontId="72" fillId="0" borderId="20" xfId="150" applyNumberFormat="1" applyFont="1" applyBorder="1"/>
    <xf numFmtId="4" fontId="81" fillId="0" borderId="13" xfId="150" applyNumberFormat="1" applyFont="1" applyBorder="1"/>
    <xf numFmtId="0" fontId="81" fillId="0" borderId="0" xfId="150" applyFont="1"/>
    <xf numFmtId="0" fontId="3" fillId="0" borderId="0" xfId="151"/>
    <xf numFmtId="14" fontId="3" fillId="0" borderId="0" xfId="151" applyNumberFormat="1"/>
    <xf numFmtId="4" fontId="3" fillId="0" borderId="0" xfId="151" applyNumberFormat="1"/>
    <xf numFmtId="4" fontId="81" fillId="0" borderId="14" xfId="151" applyNumberFormat="1" applyFont="1" applyBorder="1" applyAlignment="1">
      <alignment horizontal="center" wrapText="1"/>
    </xf>
    <xf numFmtId="4" fontId="81" fillId="0" borderId="15" xfId="151" applyNumberFormat="1" applyFont="1" applyBorder="1" applyAlignment="1">
      <alignment horizontal="center" wrapText="1"/>
    </xf>
    <xf numFmtId="167" fontId="3" fillId="0" borderId="16" xfId="151" applyNumberFormat="1" applyBorder="1"/>
    <xf numFmtId="167" fontId="3" fillId="0" borderId="17" xfId="151" applyNumberFormat="1" applyBorder="1"/>
    <xf numFmtId="4" fontId="3" fillId="0" borderId="16" xfId="151" applyNumberFormat="1" applyBorder="1"/>
    <xf numFmtId="167" fontId="72" fillId="0" borderId="16" xfId="151" applyNumberFormat="1" applyFont="1" applyBorder="1"/>
    <xf numFmtId="167" fontId="72" fillId="0" borderId="20" xfId="151" applyNumberFormat="1" applyFont="1" applyBorder="1"/>
    <xf numFmtId="4" fontId="81" fillId="0" borderId="13" xfId="151" applyNumberFormat="1" applyFont="1" applyBorder="1"/>
    <xf numFmtId="0" fontId="81" fillId="0" borderId="0" xfId="151" applyFont="1"/>
    <xf numFmtId="0" fontId="2" fillId="0" borderId="0" xfId="152"/>
    <xf numFmtId="14" fontId="2" fillId="0" borderId="0" xfId="152" applyNumberFormat="1"/>
    <xf numFmtId="4" fontId="2" fillId="0" borderId="0" xfId="152" applyNumberFormat="1"/>
    <xf numFmtId="4" fontId="81" fillId="0" borderId="14" xfId="152" applyNumberFormat="1" applyFont="1" applyBorder="1" applyAlignment="1">
      <alignment horizontal="center" wrapText="1"/>
    </xf>
    <xf numFmtId="4" fontId="81" fillId="0" borderId="15" xfId="152" applyNumberFormat="1" applyFont="1" applyBorder="1" applyAlignment="1">
      <alignment horizontal="center" wrapText="1"/>
    </xf>
    <xf numFmtId="167" fontId="2" fillId="0" borderId="16" xfId="152" applyNumberFormat="1" applyBorder="1"/>
    <xf numFmtId="167" fontId="2" fillId="0" borderId="17" xfId="152" applyNumberFormat="1" applyBorder="1"/>
    <xf numFmtId="4" fontId="2" fillId="0" borderId="16" xfId="152" applyNumberFormat="1" applyBorder="1"/>
    <xf numFmtId="167" fontId="72" fillId="0" borderId="16" xfId="152" applyNumberFormat="1" applyFont="1" applyBorder="1"/>
    <xf numFmtId="167" fontId="72" fillId="0" borderId="20" xfId="152" applyNumberFormat="1" applyFont="1" applyBorder="1"/>
    <xf numFmtId="4" fontId="81" fillId="0" borderId="13" xfId="152" applyNumberFormat="1" applyFont="1" applyBorder="1"/>
    <xf numFmtId="0" fontId="81" fillId="0" borderId="0" xfId="152" applyFont="1"/>
    <xf numFmtId="0" fontId="81" fillId="0" borderId="14" xfId="150" applyFont="1" applyBorder="1" applyAlignment="1">
      <alignment horizontal="center" wrapText="1"/>
    </xf>
    <xf numFmtId="0" fontId="4" fillId="0" borderId="15" xfId="150" applyBorder="1" applyAlignment="1">
      <alignment horizontal="center" wrapText="1"/>
    </xf>
    <xf numFmtId="0" fontId="81" fillId="0" borderId="18" xfId="150" applyFont="1" applyBorder="1" applyAlignment="1">
      <alignment horizontal="center"/>
    </xf>
    <xf numFmtId="0" fontId="81" fillId="0" borderId="0" xfId="150" applyFont="1" applyAlignment="1">
      <alignment horizontal="center"/>
    </xf>
    <xf numFmtId="168" fontId="81" fillId="0" borderId="18" xfId="150" applyNumberFormat="1" applyFont="1" applyBorder="1" applyAlignment="1">
      <alignment horizontal="center"/>
    </xf>
    <xf numFmtId="168" fontId="81" fillId="0" borderId="0" xfId="150" applyNumberFormat="1" applyFont="1" applyAlignment="1">
      <alignment horizontal="center"/>
    </xf>
    <xf numFmtId="0" fontId="4" fillId="0" borderId="19" xfId="150" applyBorder="1" applyAlignment="1">
      <alignment horizontal="center"/>
    </xf>
    <xf numFmtId="0" fontId="81" fillId="0" borderId="14" xfId="150" applyFont="1" applyBorder="1" applyAlignment="1">
      <alignment horizontal="center" vertical="center"/>
    </xf>
    <xf numFmtId="0" fontId="81" fillId="0" borderId="15" xfId="150" applyFont="1" applyBorder="1" applyAlignment="1">
      <alignment horizontal="center" vertical="center"/>
    </xf>
    <xf numFmtId="4" fontId="81" fillId="0" borderId="14" xfId="150" applyNumberFormat="1" applyFont="1" applyBorder="1" applyAlignment="1">
      <alignment horizontal="center" wrapText="1"/>
    </xf>
    <xf numFmtId="4" fontId="4" fillId="0" borderId="15" xfId="150" applyNumberFormat="1" applyBorder="1" applyAlignment="1">
      <alignment horizontal="center" wrapText="1"/>
    </xf>
    <xf numFmtId="0" fontId="81" fillId="0" borderId="14" xfId="151" applyFont="1" applyBorder="1" applyAlignment="1">
      <alignment horizontal="center" wrapText="1"/>
    </xf>
    <xf numFmtId="0" fontId="3" fillId="0" borderId="15" xfId="151" applyBorder="1" applyAlignment="1">
      <alignment horizontal="center" wrapText="1"/>
    </xf>
    <xf numFmtId="0" fontId="81" fillId="0" borderId="18" xfId="151" applyFont="1" applyBorder="1" applyAlignment="1">
      <alignment horizontal="center"/>
    </xf>
    <xf numFmtId="0" fontId="81" fillId="0" borderId="0" xfId="151" applyFont="1" applyAlignment="1">
      <alignment horizontal="center"/>
    </xf>
    <xf numFmtId="168" fontId="81" fillId="0" borderId="18" xfId="151" applyNumberFormat="1" applyFont="1" applyBorder="1" applyAlignment="1">
      <alignment horizontal="center"/>
    </xf>
    <xf numFmtId="168" fontId="81" fillId="0" borderId="0" xfId="151" applyNumberFormat="1" applyFont="1" applyAlignment="1">
      <alignment horizontal="center"/>
    </xf>
    <xf numFmtId="0" fontId="3" fillId="0" borderId="19" xfId="151" applyBorder="1" applyAlignment="1">
      <alignment horizontal="center"/>
    </xf>
    <xf numFmtId="0" fontId="81" fillId="0" borderId="14" xfId="151" applyFont="1" applyBorder="1" applyAlignment="1">
      <alignment horizontal="center" vertical="center"/>
    </xf>
    <xf numFmtId="0" fontId="81" fillId="0" borderId="15" xfId="151" applyFont="1" applyBorder="1" applyAlignment="1">
      <alignment horizontal="center" vertical="center"/>
    </xf>
    <xf numFmtId="4" fontId="81" fillId="0" borderId="14" xfId="151" applyNumberFormat="1" applyFont="1" applyBorder="1" applyAlignment="1">
      <alignment horizontal="center" wrapText="1"/>
    </xf>
    <xf numFmtId="4" fontId="3" fillId="0" borderId="15" xfId="151" applyNumberFormat="1" applyBorder="1" applyAlignment="1">
      <alignment horizontal="center" wrapText="1"/>
    </xf>
    <xf numFmtId="0" fontId="81" fillId="0" borderId="14" xfId="152" applyFont="1" applyBorder="1" applyAlignment="1">
      <alignment horizontal="center" wrapText="1"/>
    </xf>
    <xf numFmtId="0" fontId="2" fillId="0" borderId="15" xfId="152" applyBorder="1" applyAlignment="1">
      <alignment horizontal="center" wrapText="1"/>
    </xf>
    <xf numFmtId="0" fontId="81" fillId="0" borderId="18" xfId="152" applyFont="1" applyBorder="1" applyAlignment="1">
      <alignment horizontal="center"/>
    </xf>
    <xf numFmtId="0" fontId="81" fillId="0" borderId="0" xfId="152" applyFont="1" applyAlignment="1">
      <alignment horizontal="center"/>
    </xf>
    <xf numFmtId="168" fontId="81" fillId="0" borderId="18" xfId="152" applyNumberFormat="1" applyFont="1" applyBorder="1" applyAlignment="1">
      <alignment horizontal="center"/>
    </xf>
    <xf numFmtId="168" fontId="81" fillId="0" borderId="0" xfId="152" applyNumberFormat="1" applyFont="1" applyAlignment="1">
      <alignment horizontal="center"/>
    </xf>
    <xf numFmtId="0" fontId="2" fillId="0" borderId="19" xfId="152" applyBorder="1" applyAlignment="1">
      <alignment horizontal="center"/>
    </xf>
    <xf numFmtId="0" fontId="81" fillId="0" borderId="14" xfId="152" applyFont="1" applyBorder="1" applyAlignment="1">
      <alignment horizontal="center" vertical="center"/>
    </xf>
    <xf numFmtId="0" fontId="81" fillId="0" borderId="15" xfId="152" applyFont="1" applyBorder="1" applyAlignment="1">
      <alignment horizontal="center" vertical="center"/>
    </xf>
    <xf numFmtId="4" fontId="81" fillId="0" borderId="14" xfId="152" applyNumberFormat="1" applyFont="1" applyBorder="1" applyAlignment="1">
      <alignment horizontal="center" wrapText="1"/>
    </xf>
    <xf numFmtId="4" fontId="2" fillId="0" borderId="15" xfId="152" applyNumberFormat="1" applyBorder="1" applyAlignment="1">
      <alignment horizontal="center" wrapText="1"/>
    </xf>
    <xf numFmtId="0" fontId="81" fillId="0" borderId="14" xfId="48" applyFont="1" applyBorder="1" applyAlignment="1">
      <alignment horizontal="center" wrapText="1"/>
    </xf>
    <xf numFmtId="0" fontId="87" fillId="0" borderId="15" xfId="48" applyBorder="1" applyAlignment="1">
      <alignment horizontal="center" wrapText="1"/>
    </xf>
    <xf numFmtId="0" fontId="81" fillId="0" borderId="18" xfId="48" applyFont="1" applyBorder="1" applyAlignment="1">
      <alignment horizontal="center"/>
    </xf>
    <xf numFmtId="0" fontId="81" fillId="0" borderId="0" xfId="48" applyFont="1" applyAlignment="1">
      <alignment horizontal="center"/>
    </xf>
    <xf numFmtId="14" fontId="81" fillId="0" borderId="18" xfId="48" applyNumberFormat="1" applyFont="1" applyBorder="1" applyAlignment="1">
      <alignment horizontal="center"/>
    </xf>
    <xf numFmtId="14" fontId="81" fillId="0" borderId="0" xfId="48" applyNumberFormat="1" applyFont="1" applyAlignment="1">
      <alignment horizontal="center"/>
    </xf>
    <xf numFmtId="0" fontId="81" fillId="0" borderId="14" xfId="48" applyFont="1" applyBorder="1" applyAlignment="1">
      <alignment horizontal="center" vertical="center"/>
    </xf>
    <xf numFmtId="0" fontId="81" fillId="0" borderId="15" xfId="48" applyFont="1" applyBorder="1" applyAlignment="1">
      <alignment horizontal="center" vertical="center"/>
    </xf>
    <xf numFmtId="4" fontId="81" fillId="0" borderId="14" xfId="48" applyNumberFormat="1" applyFont="1" applyBorder="1" applyAlignment="1">
      <alignment horizontal="center" wrapText="1"/>
    </xf>
    <xf numFmtId="4" fontId="87" fillId="0" borderId="15" xfId="48" applyNumberFormat="1" applyBorder="1" applyAlignment="1">
      <alignment horizontal="center" wrapText="1"/>
    </xf>
    <xf numFmtId="0" fontId="81" fillId="0" borderId="18" xfId="153" applyFont="1" applyBorder="1" applyAlignment="1">
      <alignment horizontal="center"/>
    </xf>
    <xf numFmtId="0" fontId="81" fillId="0" borderId="0" xfId="153" applyFont="1" applyAlignment="1">
      <alignment horizontal="center"/>
    </xf>
    <xf numFmtId="0" fontId="1" fillId="0" borderId="0" xfId="153"/>
    <xf numFmtId="168" fontId="81" fillId="0" borderId="18" xfId="153" applyNumberFormat="1" applyFont="1" applyBorder="1" applyAlignment="1">
      <alignment horizontal="center"/>
    </xf>
    <xf numFmtId="168" fontId="81" fillId="0" borderId="0" xfId="153" applyNumberFormat="1" applyFont="1" applyAlignment="1">
      <alignment horizontal="center"/>
    </xf>
    <xf numFmtId="14" fontId="1" fillId="0" borderId="0" xfId="153" applyNumberFormat="1"/>
    <xf numFmtId="4" fontId="1" fillId="0" borderId="0" xfId="153" applyNumberFormat="1"/>
    <xf numFmtId="0" fontId="1" fillId="0" borderId="19" xfId="153" applyBorder="1" applyAlignment="1">
      <alignment horizontal="center"/>
    </xf>
    <xf numFmtId="0" fontId="81" fillId="0" borderId="14" xfId="153" applyFont="1" applyBorder="1" applyAlignment="1">
      <alignment horizontal="center" vertical="center"/>
    </xf>
    <xf numFmtId="4" fontId="81" fillId="0" borderId="14" xfId="153" applyNumberFormat="1" applyFont="1" applyBorder="1" applyAlignment="1">
      <alignment horizontal="center" wrapText="1"/>
    </xf>
    <xf numFmtId="4" fontId="81" fillId="0" borderId="14" xfId="153" applyNumberFormat="1" applyFont="1" applyBorder="1" applyAlignment="1">
      <alignment horizontal="center" wrapText="1"/>
    </xf>
    <xf numFmtId="0" fontId="81" fillId="0" borderId="14" xfId="153" applyFont="1" applyBorder="1" applyAlignment="1">
      <alignment horizontal="center" wrapText="1"/>
    </xf>
    <xf numFmtId="0" fontId="81" fillId="0" borderId="15" xfId="153" applyFont="1" applyBorder="1" applyAlignment="1">
      <alignment horizontal="center" vertical="center"/>
    </xf>
    <xf numFmtId="4" fontId="1" fillId="0" borderId="15" xfId="153" applyNumberFormat="1" applyBorder="1" applyAlignment="1">
      <alignment horizontal="center" wrapText="1"/>
    </xf>
    <xf numFmtId="4" fontId="81" fillId="0" borderId="15" xfId="153" applyNumberFormat="1" applyFont="1" applyBorder="1" applyAlignment="1">
      <alignment horizontal="center" wrapText="1"/>
    </xf>
    <xf numFmtId="0" fontId="1" fillId="0" borderId="15" xfId="153" applyBorder="1" applyAlignment="1">
      <alignment horizontal="center" wrapText="1"/>
    </xf>
    <xf numFmtId="167" fontId="1" fillId="0" borderId="16" xfId="153" applyNumberFormat="1" applyBorder="1"/>
    <xf numFmtId="167" fontId="1" fillId="0" borderId="17" xfId="153" applyNumberFormat="1" applyBorder="1"/>
    <xf numFmtId="4" fontId="1" fillId="0" borderId="16" xfId="153" applyNumberFormat="1" applyBorder="1"/>
    <xf numFmtId="167" fontId="72" fillId="0" borderId="16" xfId="153" applyNumberFormat="1" applyFont="1" applyBorder="1"/>
    <xf numFmtId="167" fontId="72" fillId="0" borderId="20" xfId="153" applyNumberFormat="1" applyFont="1" applyBorder="1"/>
    <xf numFmtId="4" fontId="81" fillId="0" borderId="13" xfId="153" applyNumberFormat="1" applyFont="1" applyBorder="1"/>
    <xf numFmtId="0" fontId="81" fillId="0" borderId="0" xfId="153" applyFont="1"/>
  </cellXfs>
  <cellStyles count="15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Euro" xfId="32" xr:uid="{00000000-0005-0000-0000-00001F000000}"/>
    <cellStyle name="F2" xfId="33" xr:uid="{00000000-0005-0000-0000-000020000000}"/>
    <cellStyle name="F3" xfId="34" xr:uid="{00000000-0005-0000-0000-000021000000}"/>
    <cellStyle name="F4" xfId="35" xr:uid="{00000000-0005-0000-0000-000022000000}"/>
    <cellStyle name="F5" xfId="36" xr:uid="{00000000-0005-0000-0000-000023000000}"/>
    <cellStyle name="F6" xfId="37" xr:uid="{00000000-0005-0000-0000-000024000000}"/>
    <cellStyle name="F7" xfId="38" xr:uid="{00000000-0005-0000-0000-000025000000}"/>
    <cellStyle name="F8" xfId="39" xr:uid="{00000000-0005-0000-0000-000026000000}"/>
    <cellStyle name="Incorrecto" xfId="40" builtinId="27" customBuiltin="1"/>
    <cellStyle name="Millares 2" xfId="41" xr:uid="{00000000-0005-0000-0000-000028000000}"/>
    <cellStyle name="Millares 3" xfId="42" xr:uid="{00000000-0005-0000-0000-000029000000}"/>
    <cellStyle name="Neutral" xfId="43" builtinId="28" customBuiltin="1"/>
    <cellStyle name="Normal" xfId="0" builtinId="0"/>
    <cellStyle name="Normal 10" xfId="44" xr:uid="{00000000-0005-0000-0000-00002C000000}"/>
    <cellStyle name="Normal 11" xfId="45" xr:uid="{00000000-0005-0000-0000-00002D000000}"/>
    <cellStyle name="Normal 12" xfId="46" xr:uid="{00000000-0005-0000-0000-00002E000000}"/>
    <cellStyle name="Normal 13" xfId="47" xr:uid="{00000000-0005-0000-0000-00002F000000}"/>
    <cellStyle name="Normal 14" xfId="48" xr:uid="{00000000-0005-0000-0000-000030000000}"/>
    <cellStyle name="Normal 15" xfId="49" xr:uid="{00000000-0005-0000-0000-000031000000}"/>
    <cellStyle name="Normal 16" xfId="50" xr:uid="{00000000-0005-0000-0000-000032000000}"/>
    <cellStyle name="Normal 17" xfId="51" xr:uid="{00000000-0005-0000-0000-000033000000}"/>
    <cellStyle name="Normal 18" xfId="52" xr:uid="{00000000-0005-0000-0000-000034000000}"/>
    <cellStyle name="Normal 19" xfId="53" xr:uid="{00000000-0005-0000-0000-000035000000}"/>
    <cellStyle name="Normal 2" xfId="54" xr:uid="{00000000-0005-0000-0000-000036000000}"/>
    <cellStyle name="Normal 20" xfId="55" xr:uid="{00000000-0005-0000-0000-000037000000}"/>
    <cellStyle name="Normal 20 10 9 12" xfId="56" xr:uid="{00000000-0005-0000-0000-000038000000}"/>
    <cellStyle name="Normal 20 10 9 12 10" xfId="57" xr:uid="{00000000-0005-0000-0000-000039000000}"/>
    <cellStyle name="Normal 20 10 9 12 11" xfId="58" xr:uid="{00000000-0005-0000-0000-00003A000000}"/>
    <cellStyle name="Normal 20 10 9 12 2" xfId="59" xr:uid="{00000000-0005-0000-0000-00003B000000}"/>
    <cellStyle name="Normal 20 10 9 12 3" xfId="60" xr:uid="{00000000-0005-0000-0000-00003C000000}"/>
    <cellStyle name="Normal 20 10 9 12 4" xfId="61" xr:uid="{00000000-0005-0000-0000-00003D000000}"/>
    <cellStyle name="Normal 20 10 9 12 5" xfId="62" xr:uid="{00000000-0005-0000-0000-00003E000000}"/>
    <cellStyle name="Normal 20 10 9 12 59" xfId="90" xr:uid="{00000000-0005-0000-0000-00003F000000}"/>
    <cellStyle name="Normal 20 10 9 12 59 10" xfId="99" xr:uid="{00000000-0005-0000-0000-000040000000}"/>
    <cellStyle name="Normal 20 10 9 12 59 11" xfId="100" xr:uid="{00000000-0005-0000-0000-000041000000}"/>
    <cellStyle name="Normal 20 10 9 12 59 12" xfId="101" xr:uid="{00000000-0005-0000-0000-000042000000}"/>
    <cellStyle name="Normal 20 10 9 12 59 13" xfId="102" xr:uid="{00000000-0005-0000-0000-000043000000}"/>
    <cellStyle name="Normal 20 10 9 12 59 14" xfId="103" xr:uid="{00000000-0005-0000-0000-000044000000}"/>
    <cellStyle name="Normal 20 10 9 12 59 15" xfId="104" xr:uid="{00000000-0005-0000-0000-000045000000}"/>
    <cellStyle name="Normal 20 10 9 12 59 16" xfId="106" xr:uid="{00000000-0005-0000-0000-000046000000}"/>
    <cellStyle name="Normal 20 10 9 12 59 17" xfId="107" xr:uid="{00000000-0005-0000-0000-000047000000}"/>
    <cellStyle name="Normal 20 10 9 12 59 18" xfId="105" xr:uid="{00000000-0005-0000-0000-000048000000}"/>
    <cellStyle name="Normal 20 10 9 12 59 19" xfId="108" xr:uid="{00000000-0005-0000-0000-000049000000}"/>
    <cellStyle name="Normal 20 10 9 12 59 2" xfId="91" xr:uid="{00000000-0005-0000-0000-00004A000000}"/>
    <cellStyle name="Normal 20 10 9 12 59 20" xfId="109" xr:uid="{00000000-0005-0000-0000-00004B000000}"/>
    <cellStyle name="Normal 20 10 9 12 59 21" xfId="110" xr:uid="{00000000-0005-0000-0000-00004C000000}"/>
    <cellStyle name="Normal 20 10 9 12 59 22" xfId="111" xr:uid="{00000000-0005-0000-0000-00004D000000}"/>
    <cellStyle name="Normal 20 10 9 12 59 23" xfId="112" xr:uid="{00000000-0005-0000-0000-00004E000000}"/>
    <cellStyle name="Normal 20 10 9 12 59 24" xfId="113" xr:uid="{00000000-0005-0000-0000-00004F000000}"/>
    <cellStyle name="Normal 20 10 9 12 59 25" xfId="114" xr:uid="{00000000-0005-0000-0000-000050000000}"/>
    <cellStyle name="Normal 20 10 9 12 59 26" xfId="115" xr:uid="{00000000-0005-0000-0000-000051000000}"/>
    <cellStyle name="Normal 20 10 9 12 59 27" xfId="116" xr:uid="{00000000-0005-0000-0000-000052000000}"/>
    <cellStyle name="Normal 20 10 9 12 59 28" xfId="118" xr:uid="{00000000-0005-0000-0000-000053000000}"/>
    <cellStyle name="Normal 20 10 9 12 59 29" xfId="119" xr:uid="{00000000-0005-0000-0000-000054000000}"/>
    <cellStyle name="Normal 20 10 9 12 59 3" xfId="92" xr:uid="{00000000-0005-0000-0000-000055000000}"/>
    <cellStyle name="Normal 20 10 9 12 59 3 10" xfId="147" xr:uid="{7CA2C5AB-BAE0-4018-B7DD-7218EDCD0106}"/>
    <cellStyle name="Normal 20 10 9 12 59 3 11" xfId="148" xr:uid="{2F5DEE31-5ADA-47D1-970A-E7C11B57732C}"/>
    <cellStyle name="Normal 20 10 9 12 59 3 12" xfId="149" xr:uid="{83DE64BE-3226-41B1-B47A-AD2627AE01C1}"/>
    <cellStyle name="Normal 20 10 9 12 59 3 2" xfId="139" xr:uid="{B3BEA586-96FA-4EAE-B17D-56D0F6C25724}"/>
    <cellStyle name="Normal 20 10 9 12 59 3 29 8" xfId="151" xr:uid="{C4C968CE-DD4A-4725-8897-290D94650E8C}"/>
    <cellStyle name="Normal 20 10 9 12 59 3 29 8 11" xfId="152" xr:uid="{6CA83C6F-D857-4539-9C0D-6DB26E9B88BA}"/>
    <cellStyle name="Normal 20 10 9 12 59 3 29 8 12" xfId="153" xr:uid="{5E9EF727-F4C9-4C8C-A25E-F79A1E62FAF5}"/>
    <cellStyle name="Normal 20 10 9 12 59 3 29 8 9" xfId="150" xr:uid="{C02AC534-4C87-45CA-90E2-967B18DFD4B9}"/>
    <cellStyle name="Normal 20 10 9 12 59 3 3" xfId="140" xr:uid="{2BA3BD05-5E05-4B99-8619-976AE30B65BE}"/>
    <cellStyle name="Normal 20 10 9 12 59 3 4" xfId="141" xr:uid="{6EDF37FE-E51E-40FC-BF6A-18BAAEE098B8}"/>
    <cellStyle name="Normal 20 10 9 12 59 3 5" xfId="142" xr:uid="{1E4B0E6A-42BA-45C0-890D-D05F7EFB3B7C}"/>
    <cellStyle name="Normal 20 10 9 12 59 3 6" xfId="143" xr:uid="{E9F72ED1-31CD-450A-8436-083AE275CB23}"/>
    <cellStyle name="Normal 20 10 9 12 59 3 7" xfId="144" xr:uid="{6C82C8B2-A035-4DF4-AF0F-F39D2E588FA0}"/>
    <cellStyle name="Normal 20 10 9 12 59 3 8" xfId="145" xr:uid="{7488818A-78DB-4939-8579-D122685462E6}"/>
    <cellStyle name="Normal 20 10 9 12 59 3 9" xfId="146" xr:uid="{CEF06BDA-6532-4446-8413-CD44F66B7658}"/>
    <cellStyle name="Normal 20 10 9 12 59 30" xfId="120" xr:uid="{00000000-0005-0000-0000-000056000000}"/>
    <cellStyle name="Normal 20 10 9 12 59 31" xfId="121" xr:uid="{902B913F-3487-4E54-89FB-DBD7BECEF74A}"/>
    <cellStyle name="Normal 20 10 9 12 59 32" xfId="122" xr:uid="{B57B7868-0E34-44D0-B657-350E01BAA198}"/>
    <cellStyle name="Normal 20 10 9 12 59 33" xfId="124" xr:uid="{8913C754-C56B-40C9-8F32-E466EFA4A303}"/>
    <cellStyle name="Normal 20 10 9 12 59 34" xfId="127" xr:uid="{A1F9CD42-2DD6-4FDA-8589-B88102EAF723}"/>
    <cellStyle name="Normal 20 10 9 12 59 35" xfId="123" xr:uid="{8DDAA50E-0BB2-4284-8D6E-72CEF64D9865}"/>
    <cellStyle name="Normal 20 10 9 12 59 36" xfId="125" xr:uid="{07105AC3-D63C-497B-B3E5-3E98577B5093}"/>
    <cellStyle name="Normal 20 10 9 12 59 36 2" xfId="126" xr:uid="{F6EBB431-028B-4619-BB71-8009A1E7FCC6}"/>
    <cellStyle name="Normal 20 10 9 12 59 37" xfId="128" xr:uid="{8638952A-5878-40AB-B6A3-F231905DEB82}"/>
    <cellStyle name="Normal 20 10 9 12 59 38" xfId="129" xr:uid="{937C4535-1022-41C8-B7B2-B1B952FDCFCB}"/>
    <cellStyle name="Normal 20 10 9 12 59 39" xfId="130" xr:uid="{9F13D2DA-1191-4BC0-BC1E-491D13153C9E}"/>
    <cellStyle name="Normal 20 10 9 12 59 4" xfId="93" xr:uid="{00000000-0005-0000-0000-000057000000}"/>
    <cellStyle name="Normal 20 10 9 12 59 40" xfId="131" xr:uid="{8124484B-4EAF-427F-94B6-2956560BA415}"/>
    <cellStyle name="Normal 20 10 9 12 59 41" xfId="132" xr:uid="{A7C80B7B-B86A-4AD2-9AF4-2EC90E9487CB}"/>
    <cellStyle name="Normal 20 10 9 12 59 42" xfId="133" xr:uid="{ED6EF99A-4CEC-4F52-908A-A1E4654B86E9}"/>
    <cellStyle name="Normal 20 10 9 12 59 42 2" xfId="134" xr:uid="{BC0F0DAF-5CE6-4034-9DB8-B236C6356ACB}"/>
    <cellStyle name="Normal 20 10 9 12 59 42 3" xfId="135" xr:uid="{399B7DA2-FC61-44FE-A262-6ADD2670F030}"/>
    <cellStyle name="Normal 20 10 9 12 59 42 3 2" xfId="136" xr:uid="{9B7DB0E4-FBBB-452E-869B-EBD5B7BA5C5F}"/>
    <cellStyle name="Normal 20 10 9 12 59 42 4" xfId="137" xr:uid="{4484C039-7AEB-41B8-B6E6-CC2B4A32FA1C}"/>
    <cellStyle name="Normal 20 10 9 12 59 42 5" xfId="138" xr:uid="{8124A963-2586-4B31-9E1F-AF252D8BCEB5}"/>
    <cellStyle name="Normal 20 10 9 12 59 5" xfId="94" xr:uid="{00000000-0005-0000-0000-000058000000}"/>
    <cellStyle name="Normal 20 10 9 12 59 6" xfId="95" xr:uid="{00000000-0005-0000-0000-000059000000}"/>
    <cellStyle name="Normal 20 10 9 12 59 7" xfId="96" xr:uid="{00000000-0005-0000-0000-00005A000000}"/>
    <cellStyle name="Normal 20 10 9 12 59 8" xfId="97" xr:uid="{00000000-0005-0000-0000-00005B000000}"/>
    <cellStyle name="Normal 20 10 9 12 59 9" xfId="98" xr:uid="{00000000-0005-0000-0000-00005C000000}"/>
    <cellStyle name="Normal 20 10 9 12 6" xfId="63" xr:uid="{00000000-0005-0000-0000-00005D000000}"/>
    <cellStyle name="Normal 20 10 9 12 7" xfId="64" xr:uid="{00000000-0005-0000-0000-00005E000000}"/>
    <cellStyle name="Normal 20 10 9 12 8" xfId="65" xr:uid="{00000000-0005-0000-0000-00005F000000}"/>
    <cellStyle name="Normal 20 10 9 12 9" xfId="66" xr:uid="{00000000-0005-0000-0000-000060000000}"/>
    <cellStyle name="Normal 20 2" xfId="67" xr:uid="{00000000-0005-0000-0000-000061000000}"/>
    <cellStyle name="Normal 20 3" xfId="68" xr:uid="{00000000-0005-0000-0000-000062000000}"/>
    <cellStyle name="Normal 20 4" xfId="69" xr:uid="{00000000-0005-0000-0000-000063000000}"/>
    <cellStyle name="Normal 20 5" xfId="70" xr:uid="{00000000-0005-0000-0000-000064000000}"/>
    <cellStyle name="Normal 21" xfId="117" xr:uid="{00000000-0005-0000-0000-000065000000}"/>
    <cellStyle name="Normal 3" xfId="71" xr:uid="{00000000-0005-0000-0000-000066000000}"/>
    <cellStyle name="Normal 4" xfId="72" xr:uid="{00000000-0005-0000-0000-000067000000}"/>
    <cellStyle name="Normal 4 2" xfId="73" xr:uid="{00000000-0005-0000-0000-000068000000}"/>
    <cellStyle name="Normal 5" xfId="74" xr:uid="{00000000-0005-0000-0000-000069000000}"/>
    <cellStyle name="Normal 6" xfId="75" xr:uid="{00000000-0005-0000-0000-00006A000000}"/>
    <cellStyle name="Normal 7" xfId="76" xr:uid="{00000000-0005-0000-0000-00006B000000}"/>
    <cellStyle name="Normal 8" xfId="77" xr:uid="{00000000-0005-0000-0000-00006C000000}"/>
    <cellStyle name="Normal 9" xfId="78" xr:uid="{00000000-0005-0000-0000-00006D000000}"/>
    <cellStyle name="Notas" xfId="79" builtinId="10" customBuiltin="1"/>
    <cellStyle name="Porcentual 2" xfId="80" xr:uid="{00000000-0005-0000-0000-00006F000000}"/>
    <cellStyle name="Porcentual 3" xfId="81" xr:uid="{00000000-0005-0000-0000-000070000000}"/>
    <cellStyle name="Salida" xfId="82" builtinId="21" customBuiltin="1"/>
    <cellStyle name="Texto de advertencia" xfId="83" builtinId="11" customBuiltin="1"/>
    <cellStyle name="Texto explicativo" xfId="84" builtinId="53" customBuiltin="1"/>
    <cellStyle name="Título" xfId="85" builtinId="15" customBuiltin="1"/>
    <cellStyle name="Título 1" xfId="86" xr:uid="{00000000-0005-0000-0000-000075000000}"/>
    <cellStyle name="Título 2" xfId="87" builtinId="17" customBuiltin="1"/>
    <cellStyle name="Título 3" xfId="88" builtinId="18" customBuiltin="1"/>
    <cellStyle name="Total" xfId="8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byv/Dropbox/Oficina/Coparticipaci&#243;n/1%20Transferencias/Transferencias%20de%20OT/2025/23-10-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3-10"/>
      <sheetName val="ret"/>
      <sheetName val="ISSyS"/>
      <sheetName val="Hoja2"/>
      <sheetName val="Hoja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E8A48-7D68-48BD-89CC-6FA0FD2D485C}">
  <dimension ref="A1:M63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9" sqref="B9"/>
    </sheetView>
  </sheetViews>
  <sheetFormatPr baseColWidth="10" defaultRowHeight="12.75" x14ac:dyDescent="0.2"/>
  <cols>
    <col min="1" max="1" width="44.7109375" style="3" customWidth="1"/>
    <col min="2" max="4" width="17.140625" style="17" customWidth="1"/>
    <col min="5" max="5" width="17.7109375" style="17" customWidth="1"/>
    <col min="6" max="6" width="16.140625" style="15" customWidth="1"/>
    <col min="7" max="7" width="14.140625" style="15" customWidth="1"/>
    <col min="8" max="8" width="14.28515625" style="15" customWidth="1"/>
    <col min="9" max="10" width="17.140625" style="15" customWidth="1"/>
    <col min="11" max="11" width="16.85546875" style="15" customWidth="1"/>
    <col min="12" max="12" width="11.28515625" style="15" bestFit="1" customWidth="1"/>
    <col min="13" max="252" width="11.42578125" style="15"/>
    <col min="253" max="253" width="44.7109375" style="15" customWidth="1"/>
    <col min="254" max="256" width="17.140625" style="15" customWidth="1"/>
    <col min="257" max="257" width="17.7109375" style="15" customWidth="1"/>
    <col min="258" max="258" width="16.140625" style="15" customWidth="1"/>
    <col min="259" max="259" width="14.140625" style="15" customWidth="1"/>
    <col min="260" max="260" width="14.28515625" style="15" customWidth="1"/>
    <col min="261" max="262" width="17.140625" style="15" customWidth="1"/>
    <col min="263" max="263" width="16.85546875" style="15" customWidth="1"/>
    <col min="264" max="264" width="15.28515625" style="15" bestFit="1" customWidth="1"/>
    <col min="265" max="265" width="15.140625" style="15" customWidth="1"/>
    <col min="266" max="266" width="15.85546875" style="15" customWidth="1"/>
    <col min="267" max="267" width="15.5703125" style="15" customWidth="1"/>
    <col min="268" max="268" width="11.28515625" style="15" bestFit="1" customWidth="1"/>
    <col min="269" max="508" width="11.42578125" style="15"/>
    <col min="509" max="509" width="44.7109375" style="15" customWidth="1"/>
    <col min="510" max="512" width="17.140625" style="15" customWidth="1"/>
    <col min="513" max="513" width="17.7109375" style="15" customWidth="1"/>
    <col min="514" max="514" width="16.140625" style="15" customWidth="1"/>
    <col min="515" max="515" width="14.140625" style="15" customWidth="1"/>
    <col min="516" max="516" width="14.28515625" style="15" customWidth="1"/>
    <col min="517" max="518" width="17.140625" style="15" customWidth="1"/>
    <col min="519" max="519" width="16.85546875" style="15" customWidth="1"/>
    <col min="520" max="520" width="15.28515625" style="15" bestFit="1" customWidth="1"/>
    <col min="521" max="521" width="15.140625" style="15" customWidth="1"/>
    <col min="522" max="522" width="15.85546875" style="15" customWidth="1"/>
    <col min="523" max="523" width="15.5703125" style="15" customWidth="1"/>
    <col min="524" max="524" width="11.28515625" style="15" bestFit="1" customWidth="1"/>
    <col min="525" max="764" width="11.42578125" style="15"/>
    <col min="765" max="765" width="44.7109375" style="15" customWidth="1"/>
    <col min="766" max="768" width="17.140625" style="15" customWidth="1"/>
    <col min="769" max="769" width="17.7109375" style="15" customWidth="1"/>
    <col min="770" max="770" width="16.140625" style="15" customWidth="1"/>
    <col min="771" max="771" width="14.140625" style="15" customWidth="1"/>
    <col min="772" max="772" width="14.28515625" style="15" customWidth="1"/>
    <col min="773" max="774" width="17.140625" style="15" customWidth="1"/>
    <col min="775" max="775" width="16.85546875" style="15" customWidth="1"/>
    <col min="776" max="776" width="15.28515625" style="15" bestFit="1" customWidth="1"/>
    <col min="777" max="777" width="15.140625" style="15" customWidth="1"/>
    <col min="778" max="778" width="15.85546875" style="15" customWidth="1"/>
    <col min="779" max="779" width="15.5703125" style="15" customWidth="1"/>
    <col min="780" max="780" width="11.28515625" style="15" bestFit="1" customWidth="1"/>
    <col min="781" max="1020" width="11.42578125" style="15"/>
    <col min="1021" max="1021" width="44.7109375" style="15" customWidth="1"/>
    <col min="1022" max="1024" width="17.140625" style="15" customWidth="1"/>
    <col min="1025" max="1025" width="17.7109375" style="15" customWidth="1"/>
    <col min="1026" max="1026" width="16.140625" style="15" customWidth="1"/>
    <col min="1027" max="1027" width="14.140625" style="15" customWidth="1"/>
    <col min="1028" max="1028" width="14.28515625" style="15" customWidth="1"/>
    <col min="1029" max="1030" width="17.140625" style="15" customWidth="1"/>
    <col min="1031" max="1031" width="16.85546875" style="15" customWidth="1"/>
    <col min="1032" max="1032" width="15.28515625" style="15" bestFit="1" customWidth="1"/>
    <col min="1033" max="1033" width="15.140625" style="15" customWidth="1"/>
    <col min="1034" max="1034" width="15.85546875" style="15" customWidth="1"/>
    <col min="1035" max="1035" width="15.5703125" style="15" customWidth="1"/>
    <col min="1036" max="1036" width="11.28515625" style="15" bestFit="1" customWidth="1"/>
    <col min="1037" max="1276" width="11.42578125" style="15"/>
    <col min="1277" max="1277" width="44.7109375" style="15" customWidth="1"/>
    <col min="1278" max="1280" width="17.140625" style="15" customWidth="1"/>
    <col min="1281" max="1281" width="17.7109375" style="15" customWidth="1"/>
    <col min="1282" max="1282" width="16.140625" style="15" customWidth="1"/>
    <col min="1283" max="1283" width="14.140625" style="15" customWidth="1"/>
    <col min="1284" max="1284" width="14.28515625" style="15" customWidth="1"/>
    <col min="1285" max="1286" width="17.140625" style="15" customWidth="1"/>
    <col min="1287" max="1287" width="16.85546875" style="15" customWidth="1"/>
    <col min="1288" max="1288" width="15.28515625" style="15" bestFit="1" customWidth="1"/>
    <col min="1289" max="1289" width="15.140625" style="15" customWidth="1"/>
    <col min="1290" max="1290" width="15.85546875" style="15" customWidth="1"/>
    <col min="1291" max="1291" width="15.5703125" style="15" customWidth="1"/>
    <col min="1292" max="1292" width="11.28515625" style="15" bestFit="1" customWidth="1"/>
    <col min="1293" max="1532" width="11.42578125" style="15"/>
    <col min="1533" max="1533" width="44.7109375" style="15" customWidth="1"/>
    <col min="1534" max="1536" width="17.140625" style="15" customWidth="1"/>
    <col min="1537" max="1537" width="17.7109375" style="15" customWidth="1"/>
    <col min="1538" max="1538" width="16.140625" style="15" customWidth="1"/>
    <col min="1539" max="1539" width="14.140625" style="15" customWidth="1"/>
    <col min="1540" max="1540" width="14.28515625" style="15" customWidth="1"/>
    <col min="1541" max="1542" width="17.140625" style="15" customWidth="1"/>
    <col min="1543" max="1543" width="16.85546875" style="15" customWidth="1"/>
    <col min="1544" max="1544" width="15.28515625" style="15" bestFit="1" customWidth="1"/>
    <col min="1545" max="1545" width="15.140625" style="15" customWidth="1"/>
    <col min="1546" max="1546" width="15.85546875" style="15" customWidth="1"/>
    <col min="1547" max="1547" width="15.5703125" style="15" customWidth="1"/>
    <col min="1548" max="1548" width="11.28515625" style="15" bestFit="1" customWidth="1"/>
    <col min="1549" max="1788" width="11.42578125" style="15"/>
    <col min="1789" max="1789" width="44.7109375" style="15" customWidth="1"/>
    <col min="1790" max="1792" width="17.140625" style="15" customWidth="1"/>
    <col min="1793" max="1793" width="17.7109375" style="15" customWidth="1"/>
    <col min="1794" max="1794" width="16.140625" style="15" customWidth="1"/>
    <col min="1795" max="1795" width="14.140625" style="15" customWidth="1"/>
    <col min="1796" max="1796" width="14.28515625" style="15" customWidth="1"/>
    <col min="1797" max="1798" width="17.140625" style="15" customWidth="1"/>
    <col min="1799" max="1799" width="16.85546875" style="15" customWidth="1"/>
    <col min="1800" max="1800" width="15.28515625" style="15" bestFit="1" customWidth="1"/>
    <col min="1801" max="1801" width="15.140625" style="15" customWidth="1"/>
    <col min="1802" max="1802" width="15.85546875" style="15" customWidth="1"/>
    <col min="1803" max="1803" width="15.5703125" style="15" customWidth="1"/>
    <col min="1804" max="1804" width="11.28515625" style="15" bestFit="1" customWidth="1"/>
    <col min="1805" max="2044" width="11.42578125" style="15"/>
    <col min="2045" max="2045" width="44.7109375" style="15" customWidth="1"/>
    <col min="2046" max="2048" width="17.140625" style="15" customWidth="1"/>
    <col min="2049" max="2049" width="17.7109375" style="15" customWidth="1"/>
    <col min="2050" max="2050" width="16.140625" style="15" customWidth="1"/>
    <col min="2051" max="2051" width="14.140625" style="15" customWidth="1"/>
    <col min="2052" max="2052" width="14.28515625" style="15" customWidth="1"/>
    <col min="2053" max="2054" width="17.140625" style="15" customWidth="1"/>
    <col min="2055" max="2055" width="16.85546875" style="15" customWidth="1"/>
    <col min="2056" max="2056" width="15.28515625" style="15" bestFit="1" customWidth="1"/>
    <col min="2057" max="2057" width="15.140625" style="15" customWidth="1"/>
    <col min="2058" max="2058" width="15.85546875" style="15" customWidth="1"/>
    <col min="2059" max="2059" width="15.5703125" style="15" customWidth="1"/>
    <col min="2060" max="2060" width="11.28515625" style="15" bestFit="1" customWidth="1"/>
    <col min="2061" max="2300" width="11.42578125" style="15"/>
    <col min="2301" max="2301" width="44.7109375" style="15" customWidth="1"/>
    <col min="2302" max="2304" width="17.140625" style="15" customWidth="1"/>
    <col min="2305" max="2305" width="17.7109375" style="15" customWidth="1"/>
    <col min="2306" max="2306" width="16.140625" style="15" customWidth="1"/>
    <col min="2307" max="2307" width="14.140625" style="15" customWidth="1"/>
    <col min="2308" max="2308" width="14.28515625" style="15" customWidth="1"/>
    <col min="2309" max="2310" width="17.140625" style="15" customWidth="1"/>
    <col min="2311" max="2311" width="16.85546875" style="15" customWidth="1"/>
    <col min="2312" max="2312" width="15.28515625" style="15" bestFit="1" customWidth="1"/>
    <col min="2313" max="2313" width="15.140625" style="15" customWidth="1"/>
    <col min="2314" max="2314" width="15.85546875" style="15" customWidth="1"/>
    <col min="2315" max="2315" width="15.5703125" style="15" customWidth="1"/>
    <col min="2316" max="2316" width="11.28515625" style="15" bestFit="1" customWidth="1"/>
    <col min="2317" max="2556" width="11.42578125" style="15"/>
    <col min="2557" max="2557" width="44.7109375" style="15" customWidth="1"/>
    <col min="2558" max="2560" width="17.140625" style="15" customWidth="1"/>
    <col min="2561" max="2561" width="17.7109375" style="15" customWidth="1"/>
    <col min="2562" max="2562" width="16.140625" style="15" customWidth="1"/>
    <col min="2563" max="2563" width="14.140625" style="15" customWidth="1"/>
    <col min="2564" max="2564" width="14.28515625" style="15" customWidth="1"/>
    <col min="2565" max="2566" width="17.140625" style="15" customWidth="1"/>
    <col min="2567" max="2567" width="16.85546875" style="15" customWidth="1"/>
    <col min="2568" max="2568" width="15.28515625" style="15" bestFit="1" customWidth="1"/>
    <col min="2569" max="2569" width="15.140625" style="15" customWidth="1"/>
    <col min="2570" max="2570" width="15.85546875" style="15" customWidth="1"/>
    <col min="2571" max="2571" width="15.5703125" style="15" customWidth="1"/>
    <col min="2572" max="2572" width="11.28515625" style="15" bestFit="1" customWidth="1"/>
    <col min="2573" max="2812" width="11.42578125" style="15"/>
    <col min="2813" max="2813" width="44.7109375" style="15" customWidth="1"/>
    <col min="2814" max="2816" width="17.140625" style="15" customWidth="1"/>
    <col min="2817" max="2817" width="17.7109375" style="15" customWidth="1"/>
    <col min="2818" max="2818" width="16.140625" style="15" customWidth="1"/>
    <col min="2819" max="2819" width="14.140625" style="15" customWidth="1"/>
    <col min="2820" max="2820" width="14.28515625" style="15" customWidth="1"/>
    <col min="2821" max="2822" width="17.140625" style="15" customWidth="1"/>
    <col min="2823" max="2823" width="16.85546875" style="15" customWidth="1"/>
    <col min="2824" max="2824" width="15.28515625" style="15" bestFit="1" customWidth="1"/>
    <col min="2825" max="2825" width="15.140625" style="15" customWidth="1"/>
    <col min="2826" max="2826" width="15.85546875" style="15" customWidth="1"/>
    <col min="2827" max="2827" width="15.5703125" style="15" customWidth="1"/>
    <col min="2828" max="2828" width="11.28515625" style="15" bestFit="1" customWidth="1"/>
    <col min="2829" max="3068" width="11.42578125" style="15"/>
    <col min="3069" max="3069" width="44.7109375" style="15" customWidth="1"/>
    <col min="3070" max="3072" width="17.140625" style="15" customWidth="1"/>
    <col min="3073" max="3073" width="17.7109375" style="15" customWidth="1"/>
    <col min="3074" max="3074" width="16.140625" style="15" customWidth="1"/>
    <col min="3075" max="3075" width="14.140625" style="15" customWidth="1"/>
    <col min="3076" max="3076" width="14.28515625" style="15" customWidth="1"/>
    <col min="3077" max="3078" width="17.140625" style="15" customWidth="1"/>
    <col min="3079" max="3079" width="16.85546875" style="15" customWidth="1"/>
    <col min="3080" max="3080" width="15.28515625" style="15" bestFit="1" customWidth="1"/>
    <col min="3081" max="3081" width="15.140625" style="15" customWidth="1"/>
    <col min="3082" max="3082" width="15.85546875" style="15" customWidth="1"/>
    <col min="3083" max="3083" width="15.5703125" style="15" customWidth="1"/>
    <col min="3084" max="3084" width="11.28515625" style="15" bestFit="1" customWidth="1"/>
    <col min="3085" max="3324" width="11.42578125" style="15"/>
    <col min="3325" max="3325" width="44.7109375" style="15" customWidth="1"/>
    <col min="3326" max="3328" width="17.140625" style="15" customWidth="1"/>
    <col min="3329" max="3329" width="17.7109375" style="15" customWidth="1"/>
    <col min="3330" max="3330" width="16.140625" style="15" customWidth="1"/>
    <col min="3331" max="3331" width="14.140625" style="15" customWidth="1"/>
    <col min="3332" max="3332" width="14.28515625" style="15" customWidth="1"/>
    <col min="3333" max="3334" width="17.140625" style="15" customWidth="1"/>
    <col min="3335" max="3335" width="16.85546875" style="15" customWidth="1"/>
    <col min="3336" max="3336" width="15.28515625" style="15" bestFit="1" customWidth="1"/>
    <col min="3337" max="3337" width="15.140625" style="15" customWidth="1"/>
    <col min="3338" max="3338" width="15.85546875" style="15" customWidth="1"/>
    <col min="3339" max="3339" width="15.5703125" style="15" customWidth="1"/>
    <col min="3340" max="3340" width="11.28515625" style="15" bestFit="1" customWidth="1"/>
    <col min="3341" max="3580" width="11.42578125" style="15"/>
    <col min="3581" max="3581" width="44.7109375" style="15" customWidth="1"/>
    <col min="3582" max="3584" width="17.140625" style="15" customWidth="1"/>
    <col min="3585" max="3585" width="17.7109375" style="15" customWidth="1"/>
    <col min="3586" max="3586" width="16.140625" style="15" customWidth="1"/>
    <col min="3587" max="3587" width="14.140625" style="15" customWidth="1"/>
    <col min="3588" max="3588" width="14.28515625" style="15" customWidth="1"/>
    <col min="3589" max="3590" width="17.140625" style="15" customWidth="1"/>
    <col min="3591" max="3591" width="16.85546875" style="15" customWidth="1"/>
    <col min="3592" max="3592" width="15.28515625" style="15" bestFit="1" customWidth="1"/>
    <col min="3593" max="3593" width="15.140625" style="15" customWidth="1"/>
    <col min="3594" max="3594" width="15.85546875" style="15" customWidth="1"/>
    <col min="3595" max="3595" width="15.5703125" style="15" customWidth="1"/>
    <col min="3596" max="3596" width="11.28515625" style="15" bestFit="1" customWidth="1"/>
    <col min="3597" max="3836" width="11.42578125" style="15"/>
    <col min="3837" max="3837" width="44.7109375" style="15" customWidth="1"/>
    <col min="3838" max="3840" width="17.140625" style="15" customWidth="1"/>
    <col min="3841" max="3841" width="17.7109375" style="15" customWidth="1"/>
    <col min="3842" max="3842" width="16.140625" style="15" customWidth="1"/>
    <col min="3843" max="3843" width="14.140625" style="15" customWidth="1"/>
    <col min="3844" max="3844" width="14.28515625" style="15" customWidth="1"/>
    <col min="3845" max="3846" width="17.140625" style="15" customWidth="1"/>
    <col min="3847" max="3847" width="16.85546875" style="15" customWidth="1"/>
    <col min="3848" max="3848" width="15.28515625" style="15" bestFit="1" customWidth="1"/>
    <col min="3849" max="3849" width="15.140625" style="15" customWidth="1"/>
    <col min="3850" max="3850" width="15.85546875" style="15" customWidth="1"/>
    <col min="3851" max="3851" width="15.5703125" style="15" customWidth="1"/>
    <col min="3852" max="3852" width="11.28515625" style="15" bestFit="1" customWidth="1"/>
    <col min="3853" max="4092" width="11.42578125" style="15"/>
    <col min="4093" max="4093" width="44.7109375" style="15" customWidth="1"/>
    <col min="4094" max="4096" width="17.140625" style="15" customWidth="1"/>
    <col min="4097" max="4097" width="17.7109375" style="15" customWidth="1"/>
    <col min="4098" max="4098" width="16.140625" style="15" customWidth="1"/>
    <col min="4099" max="4099" width="14.140625" style="15" customWidth="1"/>
    <col min="4100" max="4100" width="14.28515625" style="15" customWidth="1"/>
    <col min="4101" max="4102" width="17.140625" style="15" customWidth="1"/>
    <col min="4103" max="4103" width="16.85546875" style="15" customWidth="1"/>
    <col min="4104" max="4104" width="15.28515625" style="15" bestFit="1" customWidth="1"/>
    <col min="4105" max="4105" width="15.140625" style="15" customWidth="1"/>
    <col min="4106" max="4106" width="15.85546875" style="15" customWidth="1"/>
    <col min="4107" max="4107" width="15.5703125" style="15" customWidth="1"/>
    <col min="4108" max="4108" width="11.28515625" style="15" bestFit="1" customWidth="1"/>
    <col min="4109" max="4348" width="11.42578125" style="15"/>
    <col min="4349" max="4349" width="44.7109375" style="15" customWidth="1"/>
    <col min="4350" max="4352" width="17.140625" style="15" customWidth="1"/>
    <col min="4353" max="4353" width="17.7109375" style="15" customWidth="1"/>
    <col min="4354" max="4354" width="16.140625" style="15" customWidth="1"/>
    <col min="4355" max="4355" width="14.140625" style="15" customWidth="1"/>
    <col min="4356" max="4356" width="14.28515625" style="15" customWidth="1"/>
    <col min="4357" max="4358" width="17.140625" style="15" customWidth="1"/>
    <col min="4359" max="4359" width="16.85546875" style="15" customWidth="1"/>
    <col min="4360" max="4360" width="15.28515625" style="15" bestFit="1" customWidth="1"/>
    <col min="4361" max="4361" width="15.140625" style="15" customWidth="1"/>
    <col min="4362" max="4362" width="15.85546875" style="15" customWidth="1"/>
    <col min="4363" max="4363" width="15.5703125" style="15" customWidth="1"/>
    <col min="4364" max="4364" width="11.28515625" style="15" bestFit="1" customWidth="1"/>
    <col min="4365" max="4604" width="11.42578125" style="15"/>
    <col min="4605" max="4605" width="44.7109375" style="15" customWidth="1"/>
    <col min="4606" max="4608" width="17.140625" style="15" customWidth="1"/>
    <col min="4609" max="4609" width="17.7109375" style="15" customWidth="1"/>
    <col min="4610" max="4610" width="16.140625" style="15" customWidth="1"/>
    <col min="4611" max="4611" width="14.140625" style="15" customWidth="1"/>
    <col min="4612" max="4612" width="14.28515625" style="15" customWidth="1"/>
    <col min="4613" max="4614" width="17.140625" style="15" customWidth="1"/>
    <col min="4615" max="4615" width="16.85546875" style="15" customWidth="1"/>
    <col min="4616" max="4616" width="15.28515625" style="15" bestFit="1" customWidth="1"/>
    <col min="4617" max="4617" width="15.140625" style="15" customWidth="1"/>
    <col min="4618" max="4618" width="15.85546875" style="15" customWidth="1"/>
    <col min="4619" max="4619" width="15.5703125" style="15" customWidth="1"/>
    <col min="4620" max="4620" width="11.28515625" style="15" bestFit="1" customWidth="1"/>
    <col min="4621" max="4860" width="11.42578125" style="15"/>
    <col min="4861" max="4861" width="44.7109375" style="15" customWidth="1"/>
    <col min="4862" max="4864" width="17.140625" style="15" customWidth="1"/>
    <col min="4865" max="4865" width="17.7109375" style="15" customWidth="1"/>
    <col min="4866" max="4866" width="16.140625" style="15" customWidth="1"/>
    <col min="4867" max="4867" width="14.140625" style="15" customWidth="1"/>
    <col min="4868" max="4868" width="14.28515625" style="15" customWidth="1"/>
    <col min="4869" max="4870" width="17.140625" style="15" customWidth="1"/>
    <col min="4871" max="4871" width="16.85546875" style="15" customWidth="1"/>
    <col min="4872" max="4872" width="15.28515625" style="15" bestFit="1" customWidth="1"/>
    <col min="4873" max="4873" width="15.140625" style="15" customWidth="1"/>
    <col min="4874" max="4874" width="15.85546875" style="15" customWidth="1"/>
    <col min="4875" max="4875" width="15.5703125" style="15" customWidth="1"/>
    <col min="4876" max="4876" width="11.28515625" style="15" bestFit="1" customWidth="1"/>
    <col min="4877" max="5116" width="11.42578125" style="15"/>
    <col min="5117" max="5117" width="44.7109375" style="15" customWidth="1"/>
    <col min="5118" max="5120" width="17.140625" style="15" customWidth="1"/>
    <col min="5121" max="5121" width="17.7109375" style="15" customWidth="1"/>
    <col min="5122" max="5122" width="16.140625" style="15" customWidth="1"/>
    <col min="5123" max="5123" width="14.140625" style="15" customWidth="1"/>
    <col min="5124" max="5124" width="14.28515625" style="15" customWidth="1"/>
    <col min="5125" max="5126" width="17.140625" style="15" customWidth="1"/>
    <col min="5127" max="5127" width="16.85546875" style="15" customWidth="1"/>
    <col min="5128" max="5128" width="15.28515625" style="15" bestFit="1" customWidth="1"/>
    <col min="5129" max="5129" width="15.140625" style="15" customWidth="1"/>
    <col min="5130" max="5130" width="15.85546875" style="15" customWidth="1"/>
    <col min="5131" max="5131" width="15.5703125" style="15" customWidth="1"/>
    <col min="5132" max="5132" width="11.28515625" style="15" bestFit="1" customWidth="1"/>
    <col min="5133" max="5372" width="11.42578125" style="15"/>
    <col min="5373" max="5373" width="44.7109375" style="15" customWidth="1"/>
    <col min="5374" max="5376" width="17.140625" style="15" customWidth="1"/>
    <col min="5377" max="5377" width="17.7109375" style="15" customWidth="1"/>
    <col min="5378" max="5378" width="16.140625" style="15" customWidth="1"/>
    <col min="5379" max="5379" width="14.140625" style="15" customWidth="1"/>
    <col min="5380" max="5380" width="14.28515625" style="15" customWidth="1"/>
    <col min="5381" max="5382" width="17.140625" style="15" customWidth="1"/>
    <col min="5383" max="5383" width="16.85546875" style="15" customWidth="1"/>
    <col min="5384" max="5384" width="15.28515625" style="15" bestFit="1" customWidth="1"/>
    <col min="5385" max="5385" width="15.140625" style="15" customWidth="1"/>
    <col min="5386" max="5386" width="15.85546875" style="15" customWidth="1"/>
    <col min="5387" max="5387" width="15.5703125" style="15" customWidth="1"/>
    <col min="5388" max="5388" width="11.28515625" style="15" bestFit="1" customWidth="1"/>
    <col min="5389" max="5628" width="11.42578125" style="15"/>
    <col min="5629" max="5629" width="44.7109375" style="15" customWidth="1"/>
    <col min="5630" max="5632" width="17.140625" style="15" customWidth="1"/>
    <col min="5633" max="5633" width="17.7109375" style="15" customWidth="1"/>
    <col min="5634" max="5634" width="16.140625" style="15" customWidth="1"/>
    <col min="5635" max="5635" width="14.140625" style="15" customWidth="1"/>
    <col min="5636" max="5636" width="14.28515625" style="15" customWidth="1"/>
    <col min="5637" max="5638" width="17.140625" style="15" customWidth="1"/>
    <col min="5639" max="5639" width="16.85546875" style="15" customWidth="1"/>
    <col min="5640" max="5640" width="15.28515625" style="15" bestFit="1" customWidth="1"/>
    <col min="5641" max="5641" width="15.140625" style="15" customWidth="1"/>
    <col min="5642" max="5642" width="15.85546875" style="15" customWidth="1"/>
    <col min="5643" max="5643" width="15.5703125" style="15" customWidth="1"/>
    <col min="5644" max="5644" width="11.28515625" style="15" bestFit="1" customWidth="1"/>
    <col min="5645" max="5884" width="11.42578125" style="15"/>
    <col min="5885" max="5885" width="44.7109375" style="15" customWidth="1"/>
    <col min="5886" max="5888" width="17.140625" style="15" customWidth="1"/>
    <col min="5889" max="5889" width="17.7109375" style="15" customWidth="1"/>
    <col min="5890" max="5890" width="16.140625" style="15" customWidth="1"/>
    <col min="5891" max="5891" width="14.140625" style="15" customWidth="1"/>
    <col min="5892" max="5892" width="14.28515625" style="15" customWidth="1"/>
    <col min="5893" max="5894" width="17.140625" style="15" customWidth="1"/>
    <col min="5895" max="5895" width="16.85546875" style="15" customWidth="1"/>
    <col min="5896" max="5896" width="15.28515625" style="15" bestFit="1" customWidth="1"/>
    <col min="5897" max="5897" width="15.140625" style="15" customWidth="1"/>
    <col min="5898" max="5898" width="15.85546875" style="15" customWidth="1"/>
    <col min="5899" max="5899" width="15.5703125" style="15" customWidth="1"/>
    <col min="5900" max="5900" width="11.28515625" style="15" bestFit="1" customWidth="1"/>
    <col min="5901" max="6140" width="11.42578125" style="15"/>
    <col min="6141" max="6141" width="44.7109375" style="15" customWidth="1"/>
    <col min="6142" max="6144" width="17.140625" style="15" customWidth="1"/>
    <col min="6145" max="6145" width="17.7109375" style="15" customWidth="1"/>
    <col min="6146" max="6146" width="16.140625" style="15" customWidth="1"/>
    <col min="6147" max="6147" width="14.140625" style="15" customWidth="1"/>
    <col min="6148" max="6148" width="14.28515625" style="15" customWidth="1"/>
    <col min="6149" max="6150" width="17.140625" style="15" customWidth="1"/>
    <col min="6151" max="6151" width="16.85546875" style="15" customWidth="1"/>
    <col min="6152" max="6152" width="15.28515625" style="15" bestFit="1" customWidth="1"/>
    <col min="6153" max="6153" width="15.140625" style="15" customWidth="1"/>
    <col min="6154" max="6154" width="15.85546875" style="15" customWidth="1"/>
    <col min="6155" max="6155" width="15.5703125" style="15" customWidth="1"/>
    <col min="6156" max="6156" width="11.28515625" style="15" bestFit="1" customWidth="1"/>
    <col min="6157" max="6396" width="11.42578125" style="15"/>
    <col min="6397" max="6397" width="44.7109375" style="15" customWidth="1"/>
    <col min="6398" max="6400" width="17.140625" style="15" customWidth="1"/>
    <col min="6401" max="6401" width="17.7109375" style="15" customWidth="1"/>
    <col min="6402" max="6402" width="16.140625" style="15" customWidth="1"/>
    <col min="6403" max="6403" width="14.140625" style="15" customWidth="1"/>
    <col min="6404" max="6404" width="14.28515625" style="15" customWidth="1"/>
    <col min="6405" max="6406" width="17.140625" style="15" customWidth="1"/>
    <col min="6407" max="6407" width="16.85546875" style="15" customWidth="1"/>
    <col min="6408" max="6408" width="15.28515625" style="15" bestFit="1" customWidth="1"/>
    <col min="6409" max="6409" width="15.140625" style="15" customWidth="1"/>
    <col min="6410" max="6410" width="15.85546875" style="15" customWidth="1"/>
    <col min="6411" max="6411" width="15.5703125" style="15" customWidth="1"/>
    <col min="6412" max="6412" width="11.28515625" style="15" bestFit="1" customWidth="1"/>
    <col min="6413" max="6652" width="11.42578125" style="15"/>
    <col min="6653" max="6653" width="44.7109375" style="15" customWidth="1"/>
    <col min="6654" max="6656" width="17.140625" style="15" customWidth="1"/>
    <col min="6657" max="6657" width="17.7109375" style="15" customWidth="1"/>
    <col min="6658" max="6658" width="16.140625" style="15" customWidth="1"/>
    <col min="6659" max="6659" width="14.140625" style="15" customWidth="1"/>
    <col min="6660" max="6660" width="14.28515625" style="15" customWidth="1"/>
    <col min="6661" max="6662" width="17.140625" style="15" customWidth="1"/>
    <col min="6663" max="6663" width="16.85546875" style="15" customWidth="1"/>
    <col min="6664" max="6664" width="15.28515625" style="15" bestFit="1" customWidth="1"/>
    <col min="6665" max="6665" width="15.140625" style="15" customWidth="1"/>
    <col min="6666" max="6666" width="15.85546875" style="15" customWidth="1"/>
    <col min="6667" max="6667" width="15.5703125" style="15" customWidth="1"/>
    <col min="6668" max="6668" width="11.28515625" style="15" bestFit="1" customWidth="1"/>
    <col min="6669" max="6908" width="11.42578125" style="15"/>
    <col min="6909" max="6909" width="44.7109375" style="15" customWidth="1"/>
    <col min="6910" max="6912" width="17.140625" style="15" customWidth="1"/>
    <col min="6913" max="6913" width="17.7109375" style="15" customWidth="1"/>
    <col min="6914" max="6914" width="16.140625" style="15" customWidth="1"/>
    <col min="6915" max="6915" width="14.140625" style="15" customWidth="1"/>
    <col min="6916" max="6916" width="14.28515625" style="15" customWidth="1"/>
    <col min="6917" max="6918" width="17.140625" style="15" customWidth="1"/>
    <col min="6919" max="6919" width="16.85546875" style="15" customWidth="1"/>
    <col min="6920" max="6920" width="15.28515625" style="15" bestFit="1" customWidth="1"/>
    <col min="6921" max="6921" width="15.140625" style="15" customWidth="1"/>
    <col min="6922" max="6922" width="15.85546875" style="15" customWidth="1"/>
    <col min="6923" max="6923" width="15.5703125" style="15" customWidth="1"/>
    <col min="6924" max="6924" width="11.28515625" style="15" bestFit="1" customWidth="1"/>
    <col min="6925" max="7164" width="11.42578125" style="15"/>
    <col min="7165" max="7165" width="44.7109375" style="15" customWidth="1"/>
    <col min="7166" max="7168" width="17.140625" style="15" customWidth="1"/>
    <col min="7169" max="7169" width="17.7109375" style="15" customWidth="1"/>
    <col min="7170" max="7170" width="16.140625" style="15" customWidth="1"/>
    <col min="7171" max="7171" width="14.140625" style="15" customWidth="1"/>
    <col min="7172" max="7172" width="14.28515625" style="15" customWidth="1"/>
    <col min="7173" max="7174" width="17.140625" style="15" customWidth="1"/>
    <col min="7175" max="7175" width="16.85546875" style="15" customWidth="1"/>
    <col min="7176" max="7176" width="15.28515625" style="15" bestFit="1" customWidth="1"/>
    <col min="7177" max="7177" width="15.140625" style="15" customWidth="1"/>
    <col min="7178" max="7178" width="15.85546875" style="15" customWidth="1"/>
    <col min="7179" max="7179" width="15.5703125" style="15" customWidth="1"/>
    <col min="7180" max="7180" width="11.28515625" style="15" bestFit="1" customWidth="1"/>
    <col min="7181" max="7420" width="11.42578125" style="15"/>
    <col min="7421" max="7421" width="44.7109375" style="15" customWidth="1"/>
    <col min="7422" max="7424" width="17.140625" style="15" customWidth="1"/>
    <col min="7425" max="7425" width="17.7109375" style="15" customWidth="1"/>
    <col min="7426" max="7426" width="16.140625" style="15" customWidth="1"/>
    <col min="7427" max="7427" width="14.140625" style="15" customWidth="1"/>
    <col min="7428" max="7428" width="14.28515625" style="15" customWidth="1"/>
    <col min="7429" max="7430" width="17.140625" style="15" customWidth="1"/>
    <col min="7431" max="7431" width="16.85546875" style="15" customWidth="1"/>
    <col min="7432" max="7432" width="15.28515625" style="15" bestFit="1" customWidth="1"/>
    <col min="7433" max="7433" width="15.140625" style="15" customWidth="1"/>
    <col min="7434" max="7434" width="15.85546875" style="15" customWidth="1"/>
    <col min="7435" max="7435" width="15.5703125" style="15" customWidth="1"/>
    <col min="7436" max="7436" width="11.28515625" style="15" bestFit="1" customWidth="1"/>
    <col min="7437" max="7676" width="11.42578125" style="15"/>
    <col min="7677" max="7677" width="44.7109375" style="15" customWidth="1"/>
    <col min="7678" max="7680" width="17.140625" style="15" customWidth="1"/>
    <col min="7681" max="7681" width="17.7109375" style="15" customWidth="1"/>
    <col min="7682" max="7682" width="16.140625" style="15" customWidth="1"/>
    <col min="7683" max="7683" width="14.140625" style="15" customWidth="1"/>
    <col min="7684" max="7684" width="14.28515625" style="15" customWidth="1"/>
    <col min="7685" max="7686" width="17.140625" style="15" customWidth="1"/>
    <col min="7687" max="7687" width="16.85546875" style="15" customWidth="1"/>
    <col min="7688" max="7688" width="15.28515625" style="15" bestFit="1" customWidth="1"/>
    <col min="7689" max="7689" width="15.140625" style="15" customWidth="1"/>
    <col min="7690" max="7690" width="15.85546875" style="15" customWidth="1"/>
    <col min="7691" max="7691" width="15.5703125" style="15" customWidth="1"/>
    <col min="7692" max="7692" width="11.28515625" style="15" bestFit="1" customWidth="1"/>
    <col min="7693" max="7932" width="11.42578125" style="15"/>
    <col min="7933" max="7933" width="44.7109375" style="15" customWidth="1"/>
    <col min="7934" max="7936" width="17.140625" style="15" customWidth="1"/>
    <col min="7937" max="7937" width="17.7109375" style="15" customWidth="1"/>
    <col min="7938" max="7938" width="16.140625" style="15" customWidth="1"/>
    <col min="7939" max="7939" width="14.140625" style="15" customWidth="1"/>
    <col min="7940" max="7940" width="14.28515625" style="15" customWidth="1"/>
    <col min="7941" max="7942" width="17.140625" style="15" customWidth="1"/>
    <col min="7943" max="7943" width="16.85546875" style="15" customWidth="1"/>
    <col min="7944" max="7944" width="15.28515625" style="15" bestFit="1" customWidth="1"/>
    <col min="7945" max="7945" width="15.140625" style="15" customWidth="1"/>
    <col min="7946" max="7946" width="15.85546875" style="15" customWidth="1"/>
    <col min="7947" max="7947" width="15.5703125" style="15" customWidth="1"/>
    <col min="7948" max="7948" width="11.28515625" style="15" bestFit="1" customWidth="1"/>
    <col min="7949" max="8188" width="11.42578125" style="15"/>
    <col min="8189" max="8189" width="44.7109375" style="15" customWidth="1"/>
    <col min="8190" max="8192" width="17.140625" style="15" customWidth="1"/>
    <col min="8193" max="8193" width="17.7109375" style="15" customWidth="1"/>
    <col min="8194" max="8194" width="16.140625" style="15" customWidth="1"/>
    <col min="8195" max="8195" width="14.140625" style="15" customWidth="1"/>
    <col min="8196" max="8196" width="14.28515625" style="15" customWidth="1"/>
    <col min="8197" max="8198" width="17.140625" style="15" customWidth="1"/>
    <col min="8199" max="8199" width="16.85546875" style="15" customWidth="1"/>
    <col min="8200" max="8200" width="15.28515625" style="15" bestFit="1" customWidth="1"/>
    <col min="8201" max="8201" width="15.140625" style="15" customWidth="1"/>
    <col min="8202" max="8202" width="15.85546875" style="15" customWidth="1"/>
    <col min="8203" max="8203" width="15.5703125" style="15" customWidth="1"/>
    <col min="8204" max="8204" width="11.28515625" style="15" bestFit="1" customWidth="1"/>
    <col min="8205" max="8444" width="11.42578125" style="15"/>
    <col min="8445" max="8445" width="44.7109375" style="15" customWidth="1"/>
    <col min="8446" max="8448" width="17.140625" style="15" customWidth="1"/>
    <col min="8449" max="8449" width="17.7109375" style="15" customWidth="1"/>
    <col min="8450" max="8450" width="16.140625" style="15" customWidth="1"/>
    <col min="8451" max="8451" width="14.140625" style="15" customWidth="1"/>
    <col min="8452" max="8452" width="14.28515625" style="15" customWidth="1"/>
    <col min="8453" max="8454" width="17.140625" style="15" customWidth="1"/>
    <col min="8455" max="8455" width="16.85546875" style="15" customWidth="1"/>
    <col min="8456" max="8456" width="15.28515625" style="15" bestFit="1" customWidth="1"/>
    <col min="8457" max="8457" width="15.140625" style="15" customWidth="1"/>
    <col min="8458" max="8458" width="15.85546875" style="15" customWidth="1"/>
    <col min="8459" max="8459" width="15.5703125" style="15" customWidth="1"/>
    <col min="8460" max="8460" width="11.28515625" style="15" bestFit="1" customWidth="1"/>
    <col min="8461" max="8700" width="11.42578125" style="15"/>
    <col min="8701" max="8701" width="44.7109375" style="15" customWidth="1"/>
    <col min="8702" max="8704" width="17.140625" style="15" customWidth="1"/>
    <col min="8705" max="8705" width="17.7109375" style="15" customWidth="1"/>
    <col min="8706" max="8706" width="16.140625" style="15" customWidth="1"/>
    <col min="8707" max="8707" width="14.140625" style="15" customWidth="1"/>
    <col min="8708" max="8708" width="14.28515625" style="15" customWidth="1"/>
    <col min="8709" max="8710" width="17.140625" style="15" customWidth="1"/>
    <col min="8711" max="8711" width="16.85546875" style="15" customWidth="1"/>
    <col min="8712" max="8712" width="15.28515625" style="15" bestFit="1" customWidth="1"/>
    <col min="8713" max="8713" width="15.140625" style="15" customWidth="1"/>
    <col min="8714" max="8714" width="15.85546875" style="15" customWidth="1"/>
    <col min="8715" max="8715" width="15.5703125" style="15" customWidth="1"/>
    <col min="8716" max="8716" width="11.28515625" style="15" bestFit="1" customWidth="1"/>
    <col min="8717" max="8956" width="11.42578125" style="15"/>
    <col min="8957" max="8957" width="44.7109375" style="15" customWidth="1"/>
    <col min="8958" max="8960" width="17.140625" style="15" customWidth="1"/>
    <col min="8961" max="8961" width="17.7109375" style="15" customWidth="1"/>
    <col min="8962" max="8962" width="16.140625" style="15" customWidth="1"/>
    <col min="8963" max="8963" width="14.140625" style="15" customWidth="1"/>
    <col min="8964" max="8964" width="14.28515625" style="15" customWidth="1"/>
    <col min="8965" max="8966" width="17.140625" style="15" customWidth="1"/>
    <col min="8967" max="8967" width="16.85546875" style="15" customWidth="1"/>
    <col min="8968" max="8968" width="15.28515625" style="15" bestFit="1" customWidth="1"/>
    <col min="8969" max="8969" width="15.140625" style="15" customWidth="1"/>
    <col min="8970" max="8970" width="15.85546875" style="15" customWidth="1"/>
    <col min="8971" max="8971" width="15.5703125" style="15" customWidth="1"/>
    <col min="8972" max="8972" width="11.28515625" style="15" bestFit="1" customWidth="1"/>
    <col min="8973" max="9212" width="11.42578125" style="15"/>
    <col min="9213" max="9213" width="44.7109375" style="15" customWidth="1"/>
    <col min="9214" max="9216" width="17.140625" style="15" customWidth="1"/>
    <col min="9217" max="9217" width="17.7109375" style="15" customWidth="1"/>
    <col min="9218" max="9218" width="16.140625" style="15" customWidth="1"/>
    <col min="9219" max="9219" width="14.140625" style="15" customWidth="1"/>
    <col min="9220" max="9220" width="14.28515625" style="15" customWidth="1"/>
    <col min="9221" max="9222" width="17.140625" style="15" customWidth="1"/>
    <col min="9223" max="9223" width="16.85546875" style="15" customWidth="1"/>
    <col min="9224" max="9224" width="15.28515625" style="15" bestFit="1" customWidth="1"/>
    <col min="9225" max="9225" width="15.140625" style="15" customWidth="1"/>
    <col min="9226" max="9226" width="15.85546875" style="15" customWidth="1"/>
    <col min="9227" max="9227" width="15.5703125" style="15" customWidth="1"/>
    <col min="9228" max="9228" width="11.28515625" style="15" bestFit="1" customWidth="1"/>
    <col min="9229" max="9468" width="11.42578125" style="15"/>
    <col min="9469" max="9469" width="44.7109375" style="15" customWidth="1"/>
    <col min="9470" max="9472" width="17.140625" style="15" customWidth="1"/>
    <col min="9473" max="9473" width="17.7109375" style="15" customWidth="1"/>
    <col min="9474" max="9474" width="16.140625" style="15" customWidth="1"/>
    <col min="9475" max="9475" width="14.140625" style="15" customWidth="1"/>
    <col min="9476" max="9476" width="14.28515625" style="15" customWidth="1"/>
    <col min="9477" max="9478" width="17.140625" style="15" customWidth="1"/>
    <col min="9479" max="9479" width="16.85546875" style="15" customWidth="1"/>
    <col min="9480" max="9480" width="15.28515625" style="15" bestFit="1" customWidth="1"/>
    <col min="9481" max="9481" width="15.140625" style="15" customWidth="1"/>
    <col min="9482" max="9482" width="15.85546875" style="15" customWidth="1"/>
    <col min="9483" max="9483" width="15.5703125" style="15" customWidth="1"/>
    <col min="9484" max="9484" width="11.28515625" style="15" bestFit="1" customWidth="1"/>
    <col min="9485" max="9724" width="11.42578125" style="15"/>
    <col min="9725" max="9725" width="44.7109375" style="15" customWidth="1"/>
    <col min="9726" max="9728" width="17.140625" style="15" customWidth="1"/>
    <col min="9729" max="9729" width="17.7109375" style="15" customWidth="1"/>
    <col min="9730" max="9730" width="16.140625" style="15" customWidth="1"/>
    <col min="9731" max="9731" width="14.140625" style="15" customWidth="1"/>
    <col min="9732" max="9732" width="14.28515625" style="15" customWidth="1"/>
    <col min="9733" max="9734" width="17.140625" style="15" customWidth="1"/>
    <col min="9735" max="9735" width="16.85546875" style="15" customWidth="1"/>
    <col min="9736" max="9736" width="15.28515625" style="15" bestFit="1" customWidth="1"/>
    <col min="9737" max="9737" width="15.140625" style="15" customWidth="1"/>
    <col min="9738" max="9738" width="15.85546875" style="15" customWidth="1"/>
    <col min="9739" max="9739" width="15.5703125" style="15" customWidth="1"/>
    <col min="9740" max="9740" width="11.28515625" style="15" bestFit="1" customWidth="1"/>
    <col min="9741" max="9980" width="11.42578125" style="15"/>
    <col min="9981" max="9981" width="44.7109375" style="15" customWidth="1"/>
    <col min="9982" max="9984" width="17.140625" style="15" customWidth="1"/>
    <col min="9985" max="9985" width="17.7109375" style="15" customWidth="1"/>
    <col min="9986" max="9986" width="16.140625" style="15" customWidth="1"/>
    <col min="9987" max="9987" width="14.140625" style="15" customWidth="1"/>
    <col min="9988" max="9988" width="14.28515625" style="15" customWidth="1"/>
    <col min="9989" max="9990" width="17.140625" style="15" customWidth="1"/>
    <col min="9991" max="9991" width="16.85546875" style="15" customWidth="1"/>
    <col min="9992" max="9992" width="15.28515625" style="15" bestFit="1" customWidth="1"/>
    <col min="9993" max="9993" width="15.140625" style="15" customWidth="1"/>
    <col min="9994" max="9994" width="15.85546875" style="15" customWidth="1"/>
    <col min="9995" max="9995" width="15.5703125" style="15" customWidth="1"/>
    <col min="9996" max="9996" width="11.28515625" style="15" bestFit="1" customWidth="1"/>
    <col min="9997" max="10236" width="11.42578125" style="15"/>
    <col min="10237" max="10237" width="44.7109375" style="15" customWidth="1"/>
    <col min="10238" max="10240" width="17.140625" style="15" customWidth="1"/>
    <col min="10241" max="10241" width="17.7109375" style="15" customWidth="1"/>
    <col min="10242" max="10242" width="16.140625" style="15" customWidth="1"/>
    <col min="10243" max="10243" width="14.140625" style="15" customWidth="1"/>
    <col min="10244" max="10244" width="14.28515625" style="15" customWidth="1"/>
    <col min="10245" max="10246" width="17.140625" style="15" customWidth="1"/>
    <col min="10247" max="10247" width="16.85546875" style="15" customWidth="1"/>
    <col min="10248" max="10248" width="15.28515625" style="15" bestFit="1" customWidth="1"/>
    <col min="10249" max="10249" width="15.140625" style="15" customWidth="1"/>
    <col min="10250" max="10250" width="15.85546875" style="15" customWidth="1"/>
    <col min="10251" max="10251" width="15.5703125" style="15" customWidth="1"/>
    <col min="10252" max="10252" width="11.28515625" style="15" bestFit="1" customWidth="1"/>
    <col min="10253" max="10492" width="11.42578125" style="15"/>
    <col min="10493" max="10493" width="44.7109375" style="15" customWidth="1"/>
    <col min="10494" max="10496" width="17.140625" style="15" customWidth="1"/>
    <col min="10497" max="10497" width="17.7109375" style="15" customWidth="1"/>
    <col min="10498" max="10498" width="16.140625" style="15" customWidth="1"/>
    <col min="10499" max="10499" width="14.140625" style="15" customWidth="1"/>
    <col min="10500" max="10500" width="14.28515625" style="15" customWidth="1"/>
    <col min="10501" max="10502" width="17.140625" style="15" customWidth="1"/>
    <col min="10503" max="10503" width="16.85546875" style="15" customWidth="1"/>
    <col min="10504" max="10504" width="15.28515625" style="15" bestFit="1" customWidth="1"/>
    <col min="10505" max="10505" width="15.140625" style="15" customWidth="1"/>
    <col min="10506" max="10506" width="15.85546875" style="15" customWidth="1"/>
    <col min="10507" max="10507" width="15.5703125" style="15" customWidth="1"/>
    <col min="10508" max="10508" width="11.28515625" style="15" bestFit="1" customWidth="1"/>
    <col min="10509" max="10748" width="11.42578125" style="15"/>
    <col min="10749" max="10749" width="44.7109375" style="15" customWidth="1"/>
    <col min="10750" max="10752" width="17.140625" style="15" customWidth="1"/>
    <col min="10753" max="10753" width="17.7109375" style="15" customWidth="1"/>
    <col min="10754" max="10754" width="16.140625" style="15" customWidth="1"/>
    <col min="10755" max="10755" width="14.140625" style="15" customWidth="1"/>
    <col min="10756" max="10756" width="14.28515625" style="15" customWidth="1"/>
    <col min="10757" max="10758" width="17.140625" style="15" customWidth="1"/>
    <col min="10759" max="10759" width="16.85546875" style="15" customWidth="1"/>
    <col min="10760" max="10760" width="15.28515625" style="15" bestFit="1" customWidth="1"/>
    <col min="10761" max="10761" width="15.140625" style="15" customWidth="1"/>
    <col min="10762" max="10762" width="15.85546875" style="15" customWidth="1"/>
    <col min="10763" max="10763" width="15.5703125" style="15" customWidth="1"/>
    <col min="10764" max="10764" width="11.28515625" style="15" bestFit="1" customWidth="1"/>
    <col min="10765" max="11004" width="11.42578125" style="15"/>
    <col min="11005" max="11005" width="44.7109375" style="15" customWidth="1"/>
    <col min="11006" max="11008" width="17.140625" style="15" customWidth="1"/>
    <col min="11009" max="11009" width="17.7109375" style="15" customWidth="1"/>
    <col min="11010" max="11010" width="16.140625" style="15" customWidth="1"/>
    <col min="11011" max="11011" width="14.140625" style="15" customWidth="1"/>
    <col min="11012" max="11012" width="14.28515625" style="15" customWidth="1"/>
    <col min="11013" max="11014" width="17.140625" style="15" customWidth="1"/>
    <col min="11015" max="11015" width="16.85546875" style="15" customWidth="1"/>
    <col min="11016" max="11016" width="15.28515625" style="15" bestFit="1" customWidth="1"/>
    <col min="11017" max="11017" width="15.140625" style="15" customWidth="1"/>
    <col min="11018" max="11018" width="15.85546875" style="15" customWidth="1"/>
    <col min="11019" max="11019" width="15.5703125" style="15" customWidth="1"/>
    <col min="11020" max="11020" width="11.28515625" style="15" bestFit="1" customWidth="1"/>
    <col min="11021" max="11260" width="11.42578125" style="15"/>
    <col min="11261" max="11261" width="44.7109375" style="15" customWidth="1"/>
    <col min="11262" max="11264" width="17.140625" style="15" customWidth="1"/>
    <col min="11265" max="11265" width="17.7109375" style="15" customWidth="1"/>
    <col min="11266" max="11266" width="16.140625" style="15" customWidth="1"/>
    <col min="11267" max="11267" width="14.140625" style="15" customWidth="1"/>
    <col min="11268" max="11268" width="14.28515625" style="15" customWidth="1"/>
    <col min="11269" max="11270" width="17.140625" style="15" customWidth="1"/>
    <col min="11271" max="11271" width="16.85546875" style="15" customWidth="1"/>
    <col min="11272" max="11272" width="15.28515625" style="15" bestFit="1" customWidth="1"/>
    <col min="11273" max="11273" width="15.140625" style="15" customWidth="1"/>
    <col min="11274" max="11274" width="15.85546875" style="15" customWidth="1"/>
    <col min="11275" max="11275" width="15.5703125" style="15" customWidth="1"/>
    <col min="11276" max="11276" width="11.28515625" style="15" bestFit="1" customWidth="1"/>
    <col min="11277" max="11516" width="11.42578125" style="15"/>
    <col min="11517" max="11517" width="44.7109375" style="15" customWidth="1"/>
    <col min="11518" max="11520" width="17.140625" style="15" customWidth="1"/>
    <col min="11521" max="11521" width="17.7109375" style="15" customWidth="1"/>
    <col min="11522" max="11522" width="16.140625" style="15" customWidth="1"/>
    <col min="11523" max="11523" width="14.140625" style="15" customWidth="1"/>
    <col min="11524" max="11524" width="14.28515625" style="15" customWidth="1"/>
    <col min="11525" max="11526" width="17.140625" style="15" customWidth="1"/>
    <col min="11527" max="11527" width="16.85546875" style="15" customWidth="1"/>
    <col min="11528" max="11528" width="15.28515625" style="15" bestFit="1" customWidth="1"/>
    <col min="11529" max="11529" width="15.140625" style="15" customWidth="1"/>
    <col min="11530" max="11530" width="15.85546875" style="15" customWidth="1"/>
    <col min="11531" max="11531" width="15.5703125" style="15" customWidth="1"/>
    <col min="11532" max="11532" width="11.28515625" style="15" bestFit="1" customWidth="1"/>
    <col min="11533" max="11772" width="11.42578125" style="15"/>
    <col min="11773" max="11773" width="44.7109375" style="15" customWidth="1"/>
    <col min="11774" max="11776" width="17.140625" style="15" customWidth="1"/>
    <col min="11777" max="11777" width="17.7109375" style="15" customWidth="1"/>
    <col min="11778" max="11778" width="16.140625" style="15" customWidth="1"/>
    <col min="11779" max="11779" width="14.140625" style="15" customWidth="1"/>
    <col min="11780" max="11780" width="14.28515625" style="15" customWidth="1"/>
    <col min="11781" max="11782" width="17.140625" style="15" customWidth="1"/>
    <col min="11783" max="11783" width="16.85546875" style="15" customWidth="1"/>
    <col min="11784" max="11784" width="15.28515625" style="15" bestFit="1" customWidth="1"/>
    <col min="11785" max="11785" width="15.140625" style="15" customWidth="1"/>
    <col min="11786" max="11786" width="15.85546875" style="15" customWidth="1"/>
    <col min="11787" max="11787" width="15.5703125" style="15" customWidth="1"/>
    <col min="11788" max="11788" width="11.28515625" style="15" bestFit="1" customWidth="1"/>
    <col min="11789" max="12028" width="11.42578125" style="15"/>
    <col min="12029" max="12029" width="44.7109375" style="15" customWidth="1"/>
    <col min="12030" max="12032" width="17.140625" style="15" customWidth="1"/>
    <col min="12033" max="12033" width="17.7109375" style="15" customWidth="1"/>
    <col min="12034" max="12034" width="16.140625" style="15" customWidth="1"/>
    <col min="12035" max="12035" width="14.140625" style="15" customWidth="1"/>
    <col min="12036" max="12036" width="14.28515625" style="15" customWidth="1"/>
    <col min="12037" max="12038" width="17.140625" style="15" customWidth="1"/>
    <col min="12039" max="12039" width="16.85546875" style="15" customWidth="1"/>
    <col min="12040" max="12040" width="15.28515625" style="15" bestFit="1" customWidth="1"/>
    <col min="12041" max="12041" width="15.140625" style="15" customWidth="1"/>
    <col min="12042" max="12042" width="15.85546875" style="15" customWidth="1"/>
    <col min="12043" max="12043" width="15.5703125" style="15" customWidth="1"/>
    <col min="12044" max="12044" width="11.28515625" style="15" bestFit="1" customWidth="1"/>
    <col min="12045" max="12284" width="11.42578125" style="15"/>
    <col min="12285" max="12285" width="44.7109375" style="15" customWidth="1"/>
    <col min="12286" max="12288" width="17.140625" style="15" customWidth="1"/>
    <col min="12289" max="12289" width="17.7109375" style="15" customWidth="1"/>
    <col min="12290" max="12290" width="16.140625" style="15" customWidth="1"/>
    <col min="12291" max="12291" width="14.140625" style="15" customWidth="1"/>
    <col min="12292" max="12292" width="14.28515625" style="15" customWidth="1"/>
    <col min="12293" max="12294" width="17.140625" style="15" customWidth="1"/>
    <col min="12295" max="12295" width="16.85546875" style="15" customWidth="1"/>
    <col min="12296" max="12296" width="15.28515625" style="15" bestFit="1" customWidth="1"/>
    <col min="12297" max="12297" width="15.140625" style="15" customWidth="1"/>
    <col min="12298" max="12298" width="15.85546875" style="15" customWidth="1"/>
    <col min="12299" max="12299" width="15.5703125" style="15" customWidth="1"/>
    <col min="12300" max="12300" width="11.28515625" style="15" bestFit="1" customWidth="1"/>
    <col min="12301" max="12540" width="11.42578125" style="15"/>
    <col min="12541" max="12541" width="44.7109375" style="15" customWidth="1"/>
    <col min="12542" max="12544" width="17.140625" style="15" customWidth="1"/>
    <col min="12545" max="12545" width="17.7109375" style="15" customWidth="1"/>
    <col min="12546" max="12546" width="16.140625" style="15" customWidth="1"/>
    <col min="12547" max="12547" width="14.140625" style="15" customWidth="1"/>
    <col min="12548" max="12548" width="14.28515625" style="15" customWidth="1"/>
    <col min="12549" max="12550" width="17.140625" style="15" customWidth="1"/>
    <col min="12551" max="12551" width="16.85546875" style="15" customWidth="1"/>
    <col min="12552" max="12552" width="15.28515625" style="15" bestFit="1" customWidth="1"/>
    <col min="12553" max="12553" width="15.140625" style="15" customWidth="1"/>
    <col min="12554" max="12554" width="15.85546875" style="15" customWidth="1"/>
    <col min="12555" max="12555" width="15.5703125" style="15" customWidth="1"/>
    <col min="12556" max="12556" width="11.28515625" style="15" bestFit="1" customWidth="1"/>
    <col min="12557" max="12796" width="11.42578125" style="15"/>
    <col min="12797" max="12797" width="44.7109375" style="15" customWidth="1"/>
    <col min="12798" max="12800" width="17.140625" style="15" customWidth="1"/>
    <col min="12801" max="12801" width="17.7109375" style="15" customWidth="1"/>
    <col min="12802" max="12802" width="16.140625" style="15" customWidth="1"/>
    <col min="12803" max="12803" width="14.140625" style="15" customWidth="1"/>
    <col min="12804" max="12804" width="14.28515625" style="15" customWidth="1"/>
    <col min="12805" max="12806" width="17.140625" style="15" customWidth="1"/>
    <col min="12807" max="12807" width="16.85546875" style="15" customWidth="1"/>
    <col min="12808" max="12808" width="15.28515625" style="15" bestFit="1" customWidth="1"/>
    <col min="12809" max="12809" width="15.140625" style="15" customWidth="1"/>
    <col min="12810" max="12810" width="15.85546875" style="15" customWidth="1"/>
    <col min="12811" max="12811" width="15.5703125" style="15" customWidth="1"/>
    <col min="12812" max="12812" width="11.28515625" style="15" bestFit="1" customWidth="1"/>
    <col min="12813" max="13052" width="11.42578125" style="15"/>
    <col min="13053" max="13053" width="44.7109375" style="15" customWidth="1"/>
    <col min="13054" max="13056" width="17.140625" style="15" customWidth="1"/>
    <col min="13057" max="13057" width="17.7109375" style="15" customWidth="1"/>
    <col min="13058" max="13058" width="16.140625" style="15" customWidth="1"/>
    <col min="13059" max="13059" width="14.140625" style="15" customWidth="1"/>
    <col min="13060" max="13060" width="14.28515625" style="15" customWidth="1"/>
    <col min="13061" max="13062" width="17.140625" style="15" customWidth="1"/>
    <col min="13063" max="13063" width="16.85546875" style="15" customWidth="1"/>
    <col min="13064" max="13064" width="15.28515625" style="15" bestFit="1" customWidth="1"/>
    <col min="13065" max="13065" width="15.140625" style="15" customWidth="1"/>
    <col min="13066" max="13066" width="15.85546875" style="15" customWidth="1"/>
    <col min="13067" max="13067" width="15.5703125" style="15" customWidth="1"/>
    <col min="13068" max="13068" width="11.28515625" style="15" bestFit="1" customWidth="1"/>
    <col min="13069" max="13308" width="11.42578125" style="15"/>
    <col min="13309" max="13309" width="44.7109375" style="15" customWidth="1"/>
    <col min="13310" max="13312" width="17.140625" style="15" customWidth="1"/>
    <col min="13313" max="13313" width="17.7109375" style="15" customWidth="1"/>
    <col min="13314" max="13314" width="16.140625" style="15" customWidth="1"/>
    <col min="13315" max="13315" width="14.140625" style="15" customWidth="1"/>
    <col min="13316" max="13316" width="14.28515625" style="15" customWidth="1"/>
    <col min="13317" max="13318" width="17.140625" style="15" customWidth="1"/>
    <col min="13319" max="13319" width="16.85546875" style="15" customWidth="1"/>
    <col min="13320" max="13320" width="15.28515625" style="15" bestFit="1" customWidth="1"/>
    <col min="13321" max="13321" width="15.140625" style="15" customWidth="1"/>
    <col min="13322" max="13322" width="15.85546875" style="15" customWidth="1"/>
    <col min="13323" max="13323" width="15.5703125" style="15" customWidth="1"/>
    <col min="13324" max="13324" width="11.28515625" style="15" bestFit="1" customWidth="1"/>
    <col min="13325" max="13564" width="11.42578125" style="15"/>
    <col min="13565" max="13565" width="44.7109375" style="15" customWidth="1"/>
    <col min="13566" max="13568" width="17.140625" style="15" customWidth="1"/>
    <col min="13569" max="13569" width="17.7109375" style="15" customWidth="1"/>
    <col min="13570" max="13570" width="16.140625" style="15" customWidth="1"/>
    <col min="13571" max="13571" width="14.140625" style="15" customWidth="1"/>
    <col min="13572" max="13572" width="14.28515625" style="15" customWidth="1"/>
    <col min="13573" max="13574" width="17.140625" style="15" customWidth="1"/>
    <col min="13575" max="13575" width="16.85546875" style="15" customWidth="1"/>
    <col min="13576" max="13576" width="15.28515625" style="15" bestFit="1" customWidth="1"/>
    <col min="13577" max="13577" width="15.140625" style="15" customWidth="1"/>
    <col min="13578" max="13578" width="15.85546875" style="15" customWidth="1"/>
    <col min="13579" max="13579" width="15.5703125" style="15" customWidth="1"/>
    <col min="13580" max="13580" width="11.28515625" style="15" bestFit="1" customWidth="1"/>
    <col min="13581" max="13820" width="11.42578125" style="15"/>
    <col min="13821" max="13821" width="44.7109375" style="15" customWidth="1"/>
    <col min="13822" max="13824" width="17.140625" style="15" customWidth="1"/>
    <col min="13825" max="13825" width="17.7109375" style="15" customWidth="1"/>
    <col min="13826" max="13826" width="16.140625" style="15" customWidth="1"/>
    <col min="13827" max="13827" width="14.140625" style="15" customWidth="1"/>
    <col min="13828" max="13828" width="14.28515625" style="15" customWidth="1"/>
    <col min="13829" max="13830" width="17.140625" style="15" customWidth="1"/>
    <col min="13831" max="13831" width="16.85546875" style="15" customWidth="1"/>
    <col min="13832" max="13832" width="15.28515625" style="15" bestFit="1" customWidth="1"/>
    <col min="13833" max="13833" width="15.140625" style="15" customWidth="1"/>
    <col min="13834" max="13834" width="15.85546875" style="15" customWidth="1"/>
    <col min="13835" max="13835" width="15.5703125" style="15" customWidth="1"/>
    <col min="13836" max="13836" width="11.28515625" style="15" bestFit="1" customWidth="1"/>
    <col min="13837" max="14076" width="11.42578125" style="15"/>
    <col min="14077" max="14077" width="44.7109375" style="15" customWidth="1"/>
    <col min="14078" max="14080" width="17.140625" style="15" customWidth="1"/>
    <col min="14081" max="14081" width="17.7109375" style="15" customWidth="1"/>
    <col min="14082" max="14082" width="16.140625" style="15" customWidth="1"/>
    <col min="14083" max="14083" width="14.140625" style="15" customWidth="1"/>
    <col min="14084" max="14084" width="14.28515625" style="15" customWidth="1"/>
    <col min="14085" max="14086" width="17.140625" style="15" customWidth="1"/>
    <col min="14087" max="14087" width="16.85546875" style="15" customWidth="1"/>
    <col min="14088" max="14088" width="15.28515625" style="15" bestFit="1" customWidth="1"/>
    <col min="14089" max="14089" width="15.140625" style="15" customWidth="1"/>
    <col min="14090" max="14090" width="15.85546875" style="15" customWidth="1"/>
    <col min="14091" max="14091" width="15.5703125" style="15" customWidth="1"/>
    <col min="14092" max="14092" width="11.28515625" style="15" bestFit="1" customWidth="1"/>
    <col min="14093" max="14332" width="11.42578125" style="15"/>
    <col min="14333" max="14333" width="44.7109375" style="15" customWidth="1"/>
    <col min="14334" max="14336" width="17.140625" style="15" customWidth="1"/>
    <col min="14337" max="14337" width="17.7109375" style="15" customWidth="1"/>
    <col min="14338" max="14338" width="16.140625" style="15" customWidth="1"/>
    <col min="14339" max="14339" width="14.140625" style="15" customWidth="1"/>
    <col min="14340" max="14340" width="14.28515625" style="15" customWidth="1"/>
    <col min="14341" max="14342" width="17.140625" style="15" customWidth="1"/>
    <col min="14343" max="14343" width="16.85546875" style="15" customWidth="1"/>
    <col min="14344" max="14344" width="15.28515625" style="15" bestFit="1" customWidth="1"/>
    <col min="14345" max="14345" width="15.140625" style="15" customWidth="1"/>
    <col min="14346" max="14346" width="15.85546875" style="15" customWidth="1"/>
    <col min="14347" max="14347" width="15.5703125" style="15" customWidth="1"/>
    <col min="14348" max="14348" width="11.28515625" style="15" bestFit="1" customWidth="1"/>
    <col min="14349" max="14588" width="11.42578125" style="15"/>
    <col min="14589" max="14589" width="44.7109375" style="15" customWidth="1"/>
    <col min="14590" max="14592" width="17.140625" style="15" customWidth="1"/>
    <col min="14593" max="14593" width="17.7109375" style="15" customWidth="1"/>
    <col min="14594" max="14594" width="16.140625" style="15" customWidth="1"/>
    <col min="14595" max="14595" width="14.140625" style="15" customWidth="1"/>
    <col min="14596" max="14596" width="14.28515625" style="15" customWidth="1"/>
    <col min="14597" max="14598" width="17.140625" style="15" customWidth="1"/>
    <col min="14599" max="14599" width="16.85546875" style="15" customWidth="1"/>
    <col min="14600" max="14600" width="15.28515625" style="15" bestFit="1" customWidth="1"/>
    <col min="14601" max="14601" width="15.140625" style="15" customWidth="1"/>
    <col min="14602" max="14602" width="15.85546875" style="15" customWidth="1"/>
    <col min="14603" max="14603" width="15.5703125" style="15" customWidth="1"/>
    <col min="14604" max="14604" width="11.28515625" style="15" bestFit="1" customWidth="1"/>
    <col min="14605" max="14844" width="11.42578125" style="15"/>
    <col min="14845" max="14845" width="44.7109375" style="15" customWidth="1"/>
    <col min="14846" max="14848" width="17.140625" style="15" customWidth="1"/>
    <col min="14849" max="14849" width="17.7109375" style="15" customWidth="1"/>
    <col min="14850" max="14850" width="16.140625" style="15" customWidth="1"/>
    <col min="14851" max="14851" width="14.140625" style="15" customWidth="1"/>
    <col min="14852" max="14852" width="14.28515625" style="15" customWidth="1"/>
    <col min="14853" max="14854" width="17.140625" style="15" customWidth="1"/>
    <col min="14855" max="14855" width="16.85546875" style="15" customWidth="1"/>
    <col min="14856" max="14856" width="15.28515625" style="15" bestFit="1" customWidth="1"/>
    <col min="14857" max="14857" width="15.140625" style="15" customWidth="1"/>
    <col min="14858" max="14858" width="15.85546875" style="15" customWidth="1"/>
    <col min="14859" max="14859" width="15.5703125" style="15" customWidth="1"/>
    <col min="14860" max="14860" width="11.28515625" style="15" bestFit="1" customWidth="1"/>
    <col min="14861" max="15100" width="11.42578125" style="15"/>
    <col min="15101" max="15101" width="44.7109375" style="15" customWidth="1"/>
    <col min="15102" max="15104" width="17.140625" style="15" customWidth="1"/>
    <col min="15105" max="15105" width="17.7109375" style="15" customWidth="1"/>
    <col min="15106" max="15106" width="16.140625" style="15" customWidth="1"/>
    <col min="15107" max="15107" width="14.140625" style="15" customWidth="1"/>
    <col min="15108" max="15108" width="14.28515625" style="15" customWidth="1"/>
    <col min="15109" max="15110" width="17.140625" style="15" customWidth="1"/>
    <col min="15111" max="15111" width="16.85546875" style="15" customWidth="1"/>
    <col min="15112" max="15112" width="15.28515625" style="15" bestFit="1" customWidth="1"/>
    <col min="15113" max="15113" width="15.140625" style="15" customWidth="1"/>
    <col min="15114" max="15114" width="15.85546875" style="15" customWidth="1"/>
    <col min="15115" max="15115" width="15.5703125" style="15" customWidth="1"/>
    <col min="15116" max="15116" width="11.28515625" style="15" bestFit="1" customWidth="1"/>
    <col min="15117" max="15356" width="11.42578125" style="15"/>
    <col min="15357" max="15357" width="44.7109375" style="15" customWidth="1"/>
    <col min="15358" max="15360" width="17.140625" style="15" customWidth="1"/>
    <col min="15361" max="15361" width="17.7109375" style="15" customWidth="1"/>
    <col min="15362" max="15362" width="16.140625" style="15" customWidth="1"/>
    <col min="15363" max="15363" width="14.140625" style="15" customWidth="1"/>
    <col min="15364" max="15364" width="14.28515625" style="15" customWidth="1"/>
    <col min="15365" max="15366" width="17.140625" style="15" customWidth="1"/>
    <col min="15367" max="15367" width="16.85546875" style="15" customWidth="1"/>
    <col min="15368" max="15368" width="15.28515625" style="15" bestFit="1" customWidth="1"/>
    <col min="15369" max="15369" width="15.140625" style="15" customWidth="1"/>
    <col min="15370" max="15370" width="15.85546875" style="15" customWidth="1"/>
    <col min="15371" max="15371" width="15.5703125" style="15" customWidth="1"/>
    <col min="15372" max="15372" width="11.28515625" style="15" bestFit="1" customWidth="1"/>
    <col min="15373" max="15612" width="11.42578125" style="15"/>
    <col min="15613" max="15613" width="44.7109375" style="15" customWidth="1"/>
    <col min="15614" max="15616" width="17.140625" style="15" customWidth="1"/>
    <col min="15617" max="15617" width="17.7109375" style="15" customWidth="1"/>
    <col min="15618" max="15618" width="16.140625" style="15" customWidth="1"/>
    <col min="15619" max="15619" width="14.140625" style="15" customWidth="1"/>
    <col min="15620" max="15620" width="14.28515625" style="15" customWidth="1"/>
    <col min="15621" max="15622" width="17.140625" style="15" customWidth="1"/>
    <col min="15623" max="15623" width="16.85546875" style="15" customWidth="1"/>
    <col min="15624" max="15624" width="15.28515625" style="15" bestFit="1" customWidth="1"/>
    <col min="15625" max="15625" width="15.140625" style="15" customWidth="1"/>
    <col min="15626" max="15626" width="15.85546875" style="15" customWidth="1"/>
    <col min="15627" max="15627" width="15.5703125" style="15" customWidth="1"/>
    <col min="15628" max="15628" width="11.28515625" style="15" bestFit="1" customWidth="1"/>
    <col min="15629" max="15868" width="11.42578125" style="15"/>
    <col min="15869" max="15869" width="44.7109375" style="15" customWidth="1"/>
    <col min="15870" max="15872" width="17.140625" style="15" customWidth="1"/>
    <col min="15873" max="15873" width="17.7109375" style="15" customWidth="1"/>
    <col min="15874" max="15874" width="16.140625" style="15" customWidth="1"/>
    <col min="15875" max="15875" width="14.140625" style="15" customWidth="1"/>
    <col min="15876" max="15876" width="14.28515625" style="15" customWidth="1"/>
    <col min="15877" max="15878" width="17.140625" style="15" customWidth="1"/>
    <col min="15879" max="15879" width="16.85546875" style="15" customWidth="1"/>
    <col min="15880" max="15880" width="15.28515625" style="15" bestFit="1" customWidth="1"/>
    <col min="15881" max="15881" width="15.140625" style="15" customWidth="1"/>
    <col min="15882" max="15882" width="15.85546875" style="15" customWidth="1"/>
    <col min="15883" max="15883" width="15.5703125" style="15" customWidth="1"/>
    <col min="15884" max="15884" width="11.28515625" style="15" bestFit="1" customWidth="1"/>
    <col min="15885" max="16124" width="11.42578125" style="15"/>
    <col min="16125" max="16125" width="44.7109375" style="15" customWidth="1"/>
    <col min="16126" max="16128" width="17.140625" style="15" customWidth="1"/>
    <col min="16129" max="16129" width="17.7109375" style="15" customWidth="1"/>
    <col min="16130" max="16130" width="16.140625" style="15" customWidth="1"/>
    <col min="16131" max="16131" width="14.140625" style="15" customWidth="1"/>
    <col min="16132" max="16132" width="14.28515625" style="15" customWidth="1"/>
    <col min="16133" max="16134" width="17.140625" style="15" customWidth="1"/>
    <col min="16135" max="16135" width="16.85546875" style="15" customWidth="1"/>
    <col min="16136" max="16136" width="15.28515625" style="15" bestFit="1" customWidth="1"/>
    <col min="16137" max="16137" width="15.140625" style="15" customWidth="1"/>
    <col min="16138" max="16138" width="15.85546875" style="15" customWidth="1"/>
    <col min="16139" max="16139" width="15.5703125" style="15" customWidth="1"/>
    <col min="16140" max="16140" width="11.28515625" style="15" bestFit="1" customWidth="1"/>
    <col min="16141" max="16384" width="11.42578125" style="15"/>
  </cols>
  <sheetData>
    <row r="1" spans="1:13" x14ac:dyDescent="0.2">
      <c r="A1" s="53" t="s">
        <v>62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3" x14ac:dyDescent="0.2">
      <c r="A2" s="55">
        <v>46030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3" ht="11.25" x14ac:dyDescent="0.2">
      <c r="A3" s="16"/>
      <c r="B3" s="15"/>
      <c r="C3" s="15"/>
      <c r="E3" s="15"/>
    </row>
    <row r="4" spans="1:13" ht="13.5" customHeight="1" thickBot="1" x14ac:dyDescent="0.25">
      <c r="A4" s="16"/>
      <c r="B4" s="15"/>
      <c r="C4" s="57"/>
      <c r="D4" s="57"/>
      <c r="E4" s="15"/>
    </row>
    <row r="5" spans="1:13" ht="12.75" customHeight="1" x14ac:dyDescent="0.2">
      <c r="A5" s="58" t="s">
        <v>0</v>
      </c>
      <c r="B5" s="60" t="s">
        <v>9</v>
      </c>
      <c r="C5" s="18" t="s">
        <v>10</v>
      </c>
      <c r="D5" s="18" t="s">
        <v>10</v>
      </c>
      <c r="E5" s="60" t="s">
        <v>1</v>
      </c>
      <c r="F5" s="51" t="s">
        <v>7</v>
      </c>
      <c r="G5" s="51" t="s">
        <v>8</v>
      </c>
      <c r="H5" s="51" t="s">
        <v>2</v>
      </c>
      <c r="I5" s="51" t="s">
        <v>3</v>
      </c>
      <c r="J5" s="51" t="s">
        <v>4</v>
      </c>
      <c r="K5" s="51" t="s">
        <v>5</v>
      </c>
    </row>
    <row r="6" spans="1:13" ht="23.25" customHeight="1" thickBot="1" x14ac:dyDescent="0.25">
      <c r="A6" s="59"/>
      <c r="B6" s="61"/>
      <c r="C6" s="19" t="s">
        <v>11</v>
      </c>
      <c r="D6" s="19" t="s">
        <v>12</v>
      </c>
      <c r="E6" s="61" t="s">
        <v>6</v>
      </c>
      <c r="F6" s="52" t="s">
        <v>6</v>
      </c>
      <c r="G6" s="52" t="s">
        <v>6</v>
      </c>
      <c r="H6" s="52"/>
      <c r="I6" s="52"/>
      <c r="J6" s="52"/>
      <c r="K6" s="52" t="s">
        <v>6</v>
      </c>
    </row>
    <row r="7" spans="1:13" x14ac:dyDescent="0.2">
      <c r="A7" s="1" t="s">
        <v>15</v>
      </c>
      <c r="B7" s="20">
        <v>8667532.5399999991</v>
      </c>
      <c r="C7" s="20">
        <v>531452.6</v>
      </c>
      <c r="D7" s="20">
        <v>348424.46</v>
      </c>
      <c r="E7" s="20"/>
      <c r="F7" s="20">
        <v>7360257.9500000002</v>
      </c>
      <c r="G7" s="20">
        <v>71199.16</v>
      </c>
      <c r="H7" s="21"/>
      <c r="I7" s="21"/>
      <c r="J7" s="21"/>
      <c r="K7" s="22">
        <v>16978866.710000001</v>
      </c>
      <c r="L7" s="17"/>
      <c r="M7" s="17"/>
    </row>
    <row r="8" spans="1:13" x14ac:dyDescent="0.2">
      <c r="A8" s="2" t="s">
        <v>16</v>
      </c>
      <c r="B8" s="20">
        <v>8192452.0199999996</v>
      </c>
      <c r="C8" s="20">
        <v>502322.88</v>
      </c>
      <c r="D8" s="20">
        <v>329326.78999999998</v>
      </c>
      <c r="E8" s="20"/>
      <c r="F8" s="20">
        <v>6619641.0499999998</v>
      </c>
      <c r="G8" s="20">
        <v>64034.83</v>
      </c>
      <c r="H8" s="21"/>
      <c r="I8" s="21"/>
      <c r="J8" s="21"/>
      <c r="K8" s="22">
        <v>15707777.57</v>
      </c>
      <c r="L8" s="17"/>
      <c r="M8" s="17"/>
    </row>
    <row r="9" spans="1:13" x14ac:dyDescent="0.2">
      <c r="A9" s="2" t="s">
        <v>17</v>
      </c>
      <c r="B9" s="20"/>
      <c r="C9" s="20"/>
      <c r="E9" s="20"/>
      <c r="F9" s="20">
        <v>2572224.09</v>
      </c>
      <c r="G9" s="20">
        <v>24882.31</v>
      </c>
      <c r="H9" s="21"/>
      <c r="I9" s="21"/>
      <c r="J9" s="21"/>
      <c r="K9" s="22">
        <v>2597106.4</v>
      </c>
      <c r="L9" s="17"/>
      <c r="M9" s="17"/>
    </row>
    <row r="10" spans="1:13" x14ac:dyDescent="0.2">
      <c r="A10" s="2" t="s">
        <v>18</v>
      </c>
      <c r="B10" s="20"/>
      <c r="C10" s="20"/>
      <c r="D10" s="20"/>
      <c r="E10" s="20"/>
      <c r="F10" s="20">
        <v>2722038.93</v>
      </c>
      <c r="G10" s="20">
        <v>26331.54</v>
      </c>
      <c r="H10" s="21"/>
      <c r="I10" s="21"/>
      <c r="J10" s="21"/>
      <c r="K10" s="22">
        <v>2748370.47</v>
      </c>
      <c r="L10" s="17"/>
      <c r="M10" s="17"/>
    </row>
    <row r="11" spans="1:13" x14ac:dyDescent="0.2">
      <c r="A11" s="2" t="s">
        <v>19</v>
      </c>
      <c r="B11" s="20"/>
      <c r="C11" s="20"/>
      <c r="D11" s="20"/>
      <c r="E11" s="20"/>
      <c r="F11" s="20">
        <v>2637466.04</v>
      </c>
      <c r="G11" s="20">
        <v>25513.42</v>
      </c>
      <c r="H11" s="21"/>
      <c r="I11" s="21"/>
      <c r="J11" s="21"/>
      <c r="K11" s="22">
        <v>2662979.46</v>
      </c>
      <c r="L11" s="17"/>
      <c r="M11" s="17"/>
    </row>
    <row r="12" spans="1:13" x14ac:dyDescent="0.2">
      <c r="A12" s="2" t="s">
        <v>20</v>
      </c>
      <c r="B12" s="20"/>
      <c r="C12" s="20"/>
      <c r="D12" s="20"/>
      <c r="E12" s="20"/>
      <c r="F12" s="20">
        <v>2467112.0699999998</v>
      </c>
      <c r="G12" s="20">
        <v>23865.51</v>
      </c>
      <c r="H12" s="21"/>
      <c r="I12" s="21"/>
      <c r="J12" s="21"/>
      <c r="K12" s="22">
        <v>2490977.58</v>
      </c>
      <c r="L12" s="17"/>
      <c r="M12" s="17"/>
    </row>
    <row r="13" spans="1:13" x14ac:dyDescent="0.2">
      <c r="A13" s="2" t="s">
        <v>21</v>
      </c>
      <c r="B13" s="20"/>
      <c r="C13" s="20"/>
      <c r="D13" s="20"/>
      <c r="E13" s="20"/>
      <c r="F13" s="20">
        <v>2980590.34</v>
      </c>
      <c r="G13" s="20">
        <v>28832.62</v>
      </c>
      <c r="H13" s="21"/>
      <c r="I13" s="21"/>
      <c r="J13" s="21"/>
      <c r="K13" s="22">
        <v>3009422.96</v>
      </c>
      <c r="L13" s="17"/>
      <c r="M13" s="17"/>
    </row>
    <row r="14" spans="1:13" x14ac:dyDescent="0.2">
      <c r="A14" s="2" t="s">
        <v>22</v>
      </c>
      <c r="B14" s="20"/>
      <c r="C14" s="20"/>
      <c r="D14" s="20"/>
      <c r="E14" s="20"/>
      <c r="F14" s="20">
        <v>2426033.81</v>
      </c>
      <c r="G14" s="20">
        <v>23468.14</v>
      </c>
      <c r="H14" s="21"/>
      <c r="I14" s="21"/>
      <c r="J14" s="21"/>
      <c r="K14" s="22">
        <v>2449501.9500000002</v>
      </c>
      <c r="L14" s="17"/>
      <c r="M14" s="17"/>
    </row>
    <row r="15" spans="1:13" x14ac:dyDescent="0.2">
      <c r="A15" s="2" t="s">
        <v>23</v>
      </c>
      <c r="B15" s="20"/>
      <c r="C15" s="20"/>
      <c r="D15" s="20"/>
      <c r="E15" s="20"/>
      <c r="F15" s="20">
        <v>2828359.14</v>
      </c>
      <c r="G15" s="20">
        <v>27360.02</v>
      </c>
      <c r="H15" s="21"/>
      <c r="I15" s="21"/>
      <c r="J15" s="21"/>
      <c r="K15" s="22">
        <v>2855719.16</v>
      </c>
      <c r="L15" s="17"/>
      <c r="M15" s="17"/>
    </row>
    <row r="16" spans="1:13" x14ac:dyDescent="0.2">
      <c r="A16" s="2" t="s">
        <v>24</v>
      </c>
      <c r="B16" s="20"/>
      <c r="C16" s="20"/>
      <c r="D16" s="20"/>
      <c r="E16" s="20"/>
      <c r="F16" s="20">
        <v>4469073.2300000004</v>
      </c>
      <c r="G16" s="20">
        <v>43231.4</v>
      </c>
      <c r="H16" s="21"/>
      <c r="I16" s="21"/>
      <c r="J16" s="21"/>
      <c r="K16" s="22">
        <v>4512304.63</v>
      </c>
      <c r="L16" s="17"/>
      <c r="M16" s="17"/>
    </row>
    <row r="17" spans="1:13" x14ac:dyDescent="0.2">
      <c r="A17" s="2" t="s">
        <v>25</v>
      </c>
      <c r="B17" s="20"/>
      <c r="C17" s="20"/>
      <c r="D17" s="20"/>
      <c r="E17" s="20"/>
      <c r="F17" s="20">
        <v>2664046.09</v>
      </c>
      <c r="G17" s="20">
        <v>25770.54</v>
      </c>
      <c r="H17" s="21"/>
      <c r="I17" s="21"/>
      <c r="J17" s="21"/>
      <c r="K17" s="22">
        <v>2689816.63</v>
      </c>
      <c r="L17" s="17"/>
      <c r="M17" s="17"/>
    </row>
    <row r="18" spans="1:13" x14ac:dyDescent="0.2">
      <c r="A18" s="2" t="s">
        <v>26</v>
      </c>
      <c r="B18" s="20"/>
      <c r="C18" s="20"/>
      <c r="D18" s="20"/>
      <c r="E18" s="20"/>
      <c r="F18" s="20">
        <v>2635049.67</v>
      </c>
      <c r="G18" s="20">
        <v>25490.05</v>
      </c>
      <c r="H18" s="21"/>
      <c r="I18" s="21"/>
      <c r="J18" s="21"/>
      <c r="K18" s="22">
        <v>2660539.7200000002</v>
      </c>
      <c r="L18" s="17"/>
      <c r="M18" s="17"/>
    </row>
    <row r="19" spans="1:13" x14ac:dyDescent="0.2">
      <c r="A19" s="2" t="s">
        <v>27</v>
      </c>
      <c r="B19" s="20"/>
      <c r="C19" s="20"/>
      <c r="D19" s="20"/>
      <c r="E19" s="20"/>
      <c r="F19" s="20">
        <v>2850106.45</v>
      </c>
      <c r="G19" s="20">
        <v>27570.39</v>
      </c>
      <c r="H19" s="21"/>
      <c r="I19" s="21"/>
      <c r="J19" s="21"/>
      <c r="K19" s="22">
        <v>2877676.84</v>
      </c>
      <c r="L19" s="17"/>
      <c r="M19" s="17"/>
    </row>
    <row r="20" spans="1:13" x14ac:dyDescent="0.2">
      <c r="A20" s="2" t="s">
        <v>28</v>
      </c>
      <c r="B20" s="20"/>
      <c r="C20" s="20"/>
      <c r="D20" s="20"/>
      <c r="E20" s="20"/>
      <c r="F20" s="20">
        <v>3999089.59</v>
      </c>
      <c r="G20" s="20">
        <v>38685.03</v>
      </c>
      <c r="H20" s="22"/>
      <c r="I20" s="22"/>
      <c r="J20" s="22"/>
      <c r="K20" s="22">
        <v>4037774.62</v>
      </c>
      <c r="L20" s="17"/>
      <c r="M20" s="17"/>
    </row>
    <row r="21" spans="1:13" x14ac:dyDescent="0.2">
      <c r="A21" s="2" t="s">
        <v>29</v>
      </c>
      <c r="B21" s="20"/>
      <c r="C21" s="20"/>
      <c r="D21" s="20"/>
      <c r="E21" s="20"/>
      <c r="F21" s="20">
        <v>3648716.18</v>
      </c>
      <c r="G21" s="20">
        <v>35295.71</v>
      </c>
      <c r="H21" s="22"/>
      <c r="I21" s="22"/>
      <c r="J21" s="22"/>
      <c r="K21" s="22">
        <v>3684011.89</v>
      </c>
      <c r="L21" s="17"/>
      <c r="M21" s="17"/>
    </row>
    <row r="22" spans="1:13" x14ac:dyDescent="0.2">
      <c r="A22" s="2" t="s">
        <v>30</v>
      </c>
      <c r="B22" s="20"/>
      <c r="C22" s="20"/>
      <c r="D22" s="20"/>
      <c r="E22" s="20"/>
      <c r="F22" s="20">
        <v>2786072.69</v>
      </c>
      <c r="G22" s="20">
        <v>26950.959999999999</v>
      </c>
      <c r="H22" s="22"/>
      <c r="I22" s="22"/>
      <c r="J22" s="22"/>
      <c r="K22" s="22">
        <v>2813023.65</v>
      </c>
      <c r="L22" s="17"/>
      <c r="M22" s="17"/>
    </row>
    <row r="23" spans="1:13" x14ac:dyDescent="0.2">
      <c r="A23" s="2" t="s">
        <v>31</v>
      </c>
      <c r="B23" s="20"/>
      <c r="C23" s="20"/>
      <c r="D23" s="20"/>
      <c r="E23" s="20"/>
      <c r="F23" s="20">
        <v>2600012.33</v>
      </c>
      <c r="G23" s="20">
        <v>25151.119999999999</v>
      </c>
      <c r="H23" s="22"/>
      <c r="I23" s="22"/>
      <c r="J23" s="22"/>
      <c r="K23" s="22">
        <v>2625163.4500000002</v>
      </c>
      <c r="L23" s="17"/>
      <c r="M23" s="17"/>
    </row>
    <row r="24" spans="1:13" x14ac:dyDescent="0.2">
      <c r="A24" s="2" t="s">
        <v>32</v>
      </c>
      <c r="B24" s="20"/>
      <c r="C24" s="20"/>
      <c r="D24" s="20"/>
      <c r="E24" s="20"/>
      <c r="F24" s="20">
        <v>3600388.82</v>
      </c>
      <c r="G24" s="20">
        <v>34828.22</v>
      </c>
      <c r="H24" s="22"/>
      <c r="I24" s="22"/>
      <c r="J24" s="22"/>
      <c r="K24" s="22">
        <v>3635217.04</v>
      </c>
      <c r="L24" s="17"/>
      <c r="M24" s="17"/>
    </row>
    <row r="25" spans="1:13" x14ac:dyDescent="0.2">
      <c r="A25" s="2" t="s">
        <v>33</v>
      </c>
      <c r="B25" s="20"/>
      <c r="C25" s="20"/>
      <c r="D25" s="20"/>
      <c r="E25" s="20"/>
      <c r="F25" s="20">
        <v>2728079.85</v>
      </c>
      <c r="G25" s="20">
        <v>26389.97</v>
      </c>
      <c r="H25" s="22"/>
      <c r="I25" s="22"/>
      <c r="J25" s="22"/>
      <c r="K25" s="22">
        <v>2754469.82</v>
      </c>
      <c r="L25" s="17"/>
      <c r="M25" s="17"/>
    </row>
    <row r="26" spans="1:13" x14ac:dyDescent="0.2">
      <c r="A26" s="2" t="s">
        <v>34</v>
      </c>
      <c r="B26" s="20"/>
      <c r="C26" s="20"/>
      <c r="D26" s="20"/>
      <c r="E26" s="20"/>
      <c r="F26" s="20">
        <v>3411912.09</v>
      </c>
      <c r="G26" s="20">
        <v>33005</v>
      </c>
      <c r="H26" s="22"/>
      <c r="I26" s="22"/>
      <c r="J26" s="22"/>
      <c r="K26" s="22">
        <v>3444917.09</v>
      </c>
      <c r="L26" s="17"/>
      <c r="M26" s="17"/>
    </row>
    <row r="27" spans="1:13" x14ac:dyDescent="0.2">
      <c r="A27" s="2" t="s">
        <v>35</v>
      </c>
      <c r="B27" s="20"/>
      <c r="C27" s="20"/>
      <c r="D27" s="20"/>
      <c r="E27" s="20"/>
      <c r="F27" s="20">
        <v>2801779.08</v>
      </c>
      <c r="G27" s="20">
        <v>27102.9</v>
      </c>
      <c r="H27" s="22"/>
      <c r="I27" s="22"/>
      <c r="J27" s="22"/>
      <c r="K27" s="22">
        <v>2828881.98</v>
      </c>
      <c r="L27" s="17"/>
      <c r="M27" s="17"/>
    </row>
    <row r="28" spans="1:13" x14ac:dyDescent="0.2">
      <c r="A28" s="2" t="s">
        <v>36</v>
      </c>
      <c r="B28" s="20"/>
      <c r="C28" s="20"/>
      <c r="D28" s="20"/>
      <c r="E28" s="20"/>
      <c r="F28" s="20">
        <v>3581057.87</v>
      </c>
      <c r="G28" s="20">
        <v>34641.22</v>
      </c>
      <c r="H28" s="22"/>
      <c r="I28" s="22"/>
      <c r="J28" s="22"/>
      <c r="K28" s="22">
        <v>3615699.09</v>
      </c>
      <c r="L28" s="17"/>
      <c r="M28" s="17"/>
    </row>
    <row r="29" spans="1:13" x14ac:dyDescent="0.2">
      <c r="A29" s="2" t="s">
        <v>37</v>
      </c>
      <c r="B29" s="20">
        <v>9504835.1099999994</v>
      </c>
      <c r="C29" s="20">
        <v>582792.07999999996</v>
      </c>
      <c r="D29" s="20">
        <v>382083.03</v>
      </c>
      <c r="E29" s="20"/>
      <c r="F29" s="20">
        <v>7531820.0999999996</v>
      </c>
      <c r="G29" s="20">
        <v>72858.759999999995</v>
      </c>
      <c r="H29" s="22"/>
      <c r="I29" s="22"/>
      <c r="J29" s="22"/>
      <c r="K29" s="22">
        <v>18074389.079999998</v>
      </c>
      <c r="L29" s="17"/>
      <c r="M29" s="17"/>
    </row>
    <row r="30" spans="1:13" x14ac:dyDescent="0.2">
      <c r="A30" s="2" t="s">
        <v>38</v>
      </c>
      <c r="B30" s="20">
        <v>12036089.960000001</v>
      </c>
      <c r="C30" s="20">
        <v>737996.80000000005</v>
      </c>
      <c r="D30" s="20">
        <v>483836.45</v>
      </c>
      <c r="E30" s="20"/>
      <c r="F30" s="20">
        <v>11244570.039999999</v>
      </c>
      <c r="G30" s="20">
        <v>108773.9</v>
      </c>
      <c r="H30" s="22"/>
      <c r="I30" s="22"/>
      <c r="J30" s="22"/>
      <c r="K30" s="22">
        <v>24611267.149999999</v>
      </c>
      <c r="L30" s="17"/>
      <c r="M30" s="17"/>
    </row>
    <row r="31" spans="1:13" x14ac:dyDescent="0.2">
      <c r="A31" s="2" t="s">
        <v>39</v>
      </c>
      <c r="B31" s="20">
        <v>327133788.14999998</v>
      </c>
      <c r="C31" s="20">
        <v>20058315.32</v>
      </c>
      <c r="D31" s="20">
        <v>13150387.779999999</v>
      </c>
      <c r="E31" s="20"/>
      <c r="F31" s="20">
        <v>483273666.81</v>
      </c>
      <c r="G31" s="20">
        <v>4674928.5999999996</v>
      </c>
      <c r="H31" s="22"/>
      <c r="I31" s="22"/>
      <c r="J31" s="22"/>
      <c r="K31" s="22">
        <v>848291086.65999997</v>
      </c>
      <c r="L31" s="17"/>
      <c r="M31" s="17"/>
    </row>
    <row r="32" spans="1:13" x14ac:dyDescent="0.2">
      <c r="A32" s="2" t="s">
        <v>40</v>
      </c>
      <c r="B32" s="20">
        <v>10233578.539999999</v>
      </c>
      <c r="C32" s="20">
        <v>627475.22</v>
      </c>
      <c r="D32" s="20">
        <v>411377.64</v>
      </c>
      <c r="E32" s="20"/>
      <c r="F32" s="20">
        <v>7453288.1299999999</v>
      </c>
      <c r="G32" s="20">
        <v>72099.09</v>
      </c>
      <c r="H32" s="22"/>
      <c r="I32" s="22"/>
      <c r="J32" s="22"/>
      <c r="K32" s="22">
        <v>18797818.620000001</v>
      </c>
      <c r="L32" s="17"/>
      <c r="M32" s="17"/>
    </row>
    <row r="33" spans="1:13" x14ac:dyDescent="0.2">
      <c r="A33" s="2" t="s">
        <v>41</v>
      </c>
      <c r="B33" s="20">
        <v>16398876.99</v>
      </c>
      <c r="C33" s="20">
        <v>1005502.51</v>
      </c>
      <c r="D33" s="20">
        <v>659215.28</v>
      </c>
      <c r="E33" s="20"/>
      <c r="F33" s="20">
        <v>14818378.810000001</v>
      </c>
      <c r="G33" s="20">
        <v>143345</v>
      </c>
      <c r="H33" s="22"/>
      <c r="I33" s="22"/>
      <c r="J33" s="22"/>
      <c r="K33" s="22">
        <v>33025318.59</v>
      </c>
      <c r="L33" s="17"/>
      <c r="M33" s="17"/>
    </row>
    <row r="34" spans="1:13" x14ac:dyDescent="0.2">
      <c r="A34" s="2" t="s">
        <v>42</v>
      </c>
      <c r="B34" s="20">
        <v>11973749.08</v>
      </c>
      <c r="C34" s="20">
        <v>734174.35</v>
      </c>
      <c r="D34" s="20">
        <v>481330.42</v>
      </c>
      <c r="E34" s="20"/>
      <c r="F34" s="20">
        <v>15664107.73</v>
      </c>
      <c r="G34" s="20">
        <v>151526.12</v>
      </c>
      <c r="H34" s="22"/>
      <c r="I34" s="22"/>
      <c r="J34" s="22"/>
      <c r="K34" s="22">
        <v>29004887.699999999</v>
      </c>
      <c r="L34" s="17"/>
      <c r="M34" s="17"/>
    </row>
    <row r="35" spans="1:13" x14ac:dyDescent="0.2">
      <c r="A35" s="2" t="s">
        <v>43</v>
      </c>
      <c r="B35" s="20">
        <v>16980366.960000001</v>
      </c>
      <c r="C35" s="20">
        <v>1041156.76</v>
      </c>
      <c r="D35" s="20">
        <v>682590.48</v>
      </c>
      <c r="E35" s="20"/>
      <c r="F35" s="20">
        <v>17486049.449999999</v>
      </c>
      <c r="G35" s="20">
        <v>169150.6</v>
      </c>
      <c r="H35" s="22"/>
      <c r="I35" s="22"/>
      <c r="J35" s="22"/>
      <c r="K35" s="22">
        <v>36359314.25</v>
      </c>
      <c r="L35" s="17"/>
      <c r="M35" s="17"/>
    </row>
    <row r="36" spans="1:13" x14ac:dyDescent="0.2">
      <c r="A36" s="2" t="s">
        <v>44</v>
      </c>
      <c r="B36" s="20">
        <v>10072352.119999999</v>
      </c>
      <c r="C36" s="20">
        <v>617589.56999999995</v>
      </c>
      <c r="D36" s="20">
        <v>404896.53</v>
      </c>
      <c r="E36" s="20"/>
      <c r="F36" s="20">
        <v>9963894.8300000001</v>
      </c>
      <c r="G36" s="20">
        <v>96385.34</v>
      </c>
      <c r="H36" s="22"/>
      <c r="I36" s="22"/>
      <c r="J36" s="22"/>
      <c r="K36" s="22">
        <v>21155118.390000001</v>
      </c>
      <c r="L36" s="17"/>
      <c r="M36" s="17"/>
    </row>
    <row r="37" spans="1:13" x14ac:dyDescent="0.2">
      <c r="A37" s="2" t="s">
        <v>45</v>
      </c>
      <c r="B37" s="20">
        <v>64551835.57</v>
      </c>
      <c r="C37" s="20">
        <v>3958016.93</v>
      </c>
      <c r="D37" s="20">
        <v>2594906.73</v>
      </c>
      <c r="E37" s="20"/>
      <c r="F37" s="20">
        <v>52014744.759999998</v>
      </c>
      <c r="G37" s="20">
        <v>503162.56</v>
      </c>
      <c r="H37" s="21"/>
      <c r="I37" s="21"/>
      <c r="J37" s="21"/>
      <c r="K37" s="22">
        <v>123622666.55</v>
      </c>
      <c r="L37" s="17"/>
      <c r="M37" s="17"/>
    </row>
    <row r="38" spans="1:13" x14ac:dyDescent="0.2">
      <c r="A38" s="2" t="s">
        <v>46</v>
      </c>
      <c r="B38" s="20">
        <v>21087341.390000001</v>
      </c>
      <c r="C38" s="20">
        <v>1292977.24</v>
      </c>
      <c r="D38" s="20">
        <v>847685.95</v>
      </c>
      <c r="E38" s="20"/>
      <c r="F38" s="20">
        <v>19850465.859999999</v>
      </c>
      <c r="G38" s="20">
        <v>192022.69</v>
      </c>
      <c r="H38" s="21"/>
      <c r="I38" s="21"/>
      <c r="J38" s="21"/>
      <c r="K38" s="22">
        <v>43270493.130000003</v>
      </c>
      <c r="L38" s="17"/>
      <c r="M38" s="17"/>
    </row>
    <row r="39" spans="1:13" x14ac:dyDescent="0.2">
      <c r="A39" s="2" t="s">
        <v>47</v>
      </c>
      <c r="B39" s="20">
        <v>12991625.23</v>
      </c>
      <c r="C39" s="20">
        <v>796585.75</v>
      </c>
      <c r="D39" s="20">
        <v>522247.83</v>
      </c>
      <c r="E39" s="20"/>
      <c r="F39" s="20">
        <v>10855534.74</v>
      </c>
      <c r="G39" s="23">
        <v>105010.58</v>
      </c>
      <c r="H39" s="21"/>
      <c r="I39" s="21"/>
      <c r="J39" s="21"/>
      <c r="K39" s="22">
        <v>25271004.129999999</v>
      </c>
      <c r="L39" s="17"/>
      <c r="M39" s="17"/>
    </row>
    <row r="40" spans="1:13" x14ac:dyDescent="0.2">
      <c r="A40" s="2" t="s">
        <v>48</v>
      </c>
      <c r="B40" s="20">
        <v>9172708.6699999999</v>
      </c>
      <c r="C40" s="20">
        <v>562427.64</v>
      </c>
      <c r="D40" s="20">
        <v>368731.94</v>
      </c>
      <c r="E40" s="20"/>
      <c r="F40" s="20">
        <v>12389928.630000001</v>
      </c>
      <c r="G40" s="24">
        <v>119853.48</v>
      </c>
      <c r="H40" s="21"/>
      <c r="I40" s="21"/>
      <c r="J40" s="21"/>
      <c r="K40" s="22">
        <v>22613650.359999999</v>
      </c>
      <c r="L40" s="17"/>
      <c r="M40" s="17"/>
    </row>
    <row r="41" spans="1:13" x14ac:dyDescent="0.2">
      <c r="A41" s="2" t="s">
        <v>49</v>
      </c>
      <c r="B41" s="20">
        <v>11849067.310000001</v>
      </c>
      <c r="C41" s="20">
        <v>726529.44</v>
      </c>
      <c r="D41" s="20">
        <v>476318.36</v>
      </c>
      <c r="E41" s="20"/>
      <c r="F41" s="20">
        <v>7356633.3899999997</v>
      </c>
      <c r="G41" s="20">
        <v>71164.100000000006</v>
      </c>
      <c r="H41" s="21"/>
      <c r="I41" s="21"/>
      <c r="J41" s="21"/>
      <c r="K41" s="22">
        <v>20479712.600000001</v>
      </c>
      <c r="L41" s="17"/>
      <c r="M41" s="17"/>
    </row>
    <row r="42" spans="1:13" x14ac:dyDescent="0.2">
      <c r="A42" s="2" t="s">
        <v>50</v>
      </c>
      <c r="B42" s="20">
        <v>16880406.57</v>
      </c>
      <c r="C42" s="20">
        <v>1035027.66</v>
      </c>
      <c r="D42" s="20">
        <v>678572.19</v>
      </c>
      <c r="E42" s="20"/>
      <c r="F42" s="20">
        <v>33920978.670000002</v>
      </c>
      <c r="G42" s="20">
        <v>328133.24</v>
      </c>
      <c r="H42" s="21"/>
      <c r="I42" s="21"/>
      <c r="J42" s="21"/>
      <c r="K42" s="22">
        <v>52843118.329999998</v>
      </c>
      <c r="L42" s="17"/>
      <c r="M42" s="17"/>
    </row>
    <row r="43" spans="1:13" x14ac:dyDescent="0.2">
      <c r="A43" s="2" t="s">
        <v>51</v>
      </c>
      <c r="B43" s="20">
        <v>9465065.9199999999</v>
      </c>
      <c r="C43" s="20">
        <v>580353.62</v>
      </c>
      <c r="D43" s="20">
        <v>380484.35</v>
      </c>
      <c r="E43" s="20"/>
      <c r="F43" s="20">
        <v>15916618.220000001</v>
      </c>
      <c r="G43" s="20">
        <v>153968.76999999999</v>
      </c>
      <c r="H43" s="21"/>
      <c r="I43" s="21"/>
      <c r="J43" s="21"/>
      <c r="K43" s="22">
        <v>26496490.879999999</v>
      </c>
      <c r="L43" s="17"/>
      <c r="M43" s="17"/>
    </row>
    <row r="44" spans="1:13" x14ac:dyDescent="0.2">
      <c r="A44" s="2" t="s">
        <v>52</v>
      </c>
      <c r="B44" s="20">
        <v>137450900.52000001</v>
      </c>
      <c r="C44" s="20">
        <v>8427846.9700000007</v>
      </c>
      <c r="D44" s="20">
        <v>5525362.1200000001</v>
      </c>
      <c r="E44" s="20"/>
      <c r="F44" s="20">
        <v>123592407.55</v>
      </c>
      <c r="G44" s="20">
        <v>1195566.24</v>
      </c>
      <c r="H44" s="21"/>
      <c r="I44" s="21"/>
      <c r="J44" s="21"/>
      <c r="K44" s="22">
        <v>276192083.39999998</v>
      </c>
      <c r="L44" s="17"/>
      <c r="M44" s="17"/>
    </row>
    <row r="45" spans="1:13" x14ac:dyDescent="0.2">
      <c r="A45" s="2" t="s">
        <v>53</v>
      </c>
      <c r="B45" s="20">
        <v>21740845.829999998</v>
      </c>
      <c r="C45" s="20">
        <v>1333047.08</v>
      </c>
      <c r="D45" s="20">
        <v>873956.05</v>
      </c>
      <c r="E45" s="20"/>
      <c r="F45" s="20">
        <v>26159603.579999998</v>
      </c>
      <c r="G45" s="20">
        <v>253053.88</v>
      </c>
      <c r="H45" s="21"/>
      <c r="I45" s="21"/>
      <c r="J45" s="21"/>
      <c r="K45" s="22">
        <v>50360506.420000002</v>
      </c>
      <c r="L45" s="17"/>
      <c r="M45" s="17"/>
    </row>
    <row r="46" spans="1:13" x14ac:dyDescent="0.2">
      <c r="A46" s="2" t="s">
        <v>54</v>
      </c>
      <c r="B46" s="20">
        <v>57752379.859999999</v>
      </c>
      <c r="C46" s="20">
        <v>3541106.08</v>
      </c>
      <c r="D46" s="20">
        <v>2321576.73</v>
      </c>
      <c r="E46" s="20"/>
      <c r="F46" s="20">
        <v>53233802.579999998</v>
      </c>
      <c r="G46" s="20">
        <v>514955.07</v>
      </c>
      <c r="H46" s="21"/>
      <c r="I46" s="21"/>
      <c r="J46" s="21"/>
      <c r="K46" s="22">
        <v>117363820.31999999</v>
      </c>
      <c r="L46" s="17"/>
      <c r="M46" s="17"/>
    </row>
    <row r="47" spans="1:13" x14ac:dyDescent="0.2">
      <c r="A47" s="2" t="s">
        <v>55</v>
      </c>
      <c r="B47" s="20">
        <v>13287207.01</v>
      </c>
      <c r="C47" s="20">
        <v>814709.45</v>
      </c>
      <c r="D47" s="20">
        <v>534129.86</v>
      </c>
      <c r="E47" s="20"/>
      <c r="F47" s="20">
        <v>12319853.949999999</v>
      </c>
      <c r="G47" s="20">
        <v>119175.62</v>
      </c>
      <c r="H47" s="21"/>
      <c r="I47" s="21"/>
      <c r="J47" s="21"/>
      <c r="K47" s="22">
        <v>27075075.890000001</v>
      </c>
      <c r="L47" s="17"/>
      <c r="M47" s="17"/>
    </row>
    <row r="48" spans="1:13" x14ac:dyDescent="0.2">
      <c r="A48" s="2" t="s">
        <v>56</v>
      </c>
      <c r="B48" s="20">
        <v>10351811.25</v>
      </c>
      <c r="C48" s="20">
        <v>634724.69999999995</v>
      </c>
      <c r="D48" s="20">
        <v>416130.46</v>
      </c>
      <c r="E48" s="20"/>
      <c r="F48" s="20">
        <v>6495198.0800000001</v>
      </c>
      <c r="G48" s="20">
        <v>62831.040000000001</v>
      </c>
      <c r="H48" s="21"/>
      <c r="I48" s="21"/>
      <c r="J48" s="21"/>
      <c r="K48" s="22">
        <v>17960695.530000001</v>
      </c>
      <c r="L48" s="17"/>
      <c r="M48" s="17"/>
    </row>
    <row r="49" spans="1:13" x14ac:dyDescent="0.2">
      <c r="A49" s="2" t="s">
        <v>57</v>
      </c>
      <c r="B49" s="20">
        <v>12074784.300000001</v>
      </c>
      <c r="C49" s="20">
        <v>740369.35</v>
      </c>
      <c r="D49" s="20">
        <v>485391.91</v>
      </c>
      <c r="E49" s="20"/>
      <c r="F49" s="20">
        <v>7703382.25</v>
      </c>
      <c r="G49" s="20">
        <v>74518.36</v>
      </c>
      <c r="H49" s="21"/>
      <c r="I49" s="21"/>
      <c r="J49" s="21"/>
      <c r="K49" s="22">
        <v>21078446.170000002</v>
      </c>
      <c r="L49" s="17"/>
      <c r="M49" s="17"/>
    </row>
    <row r="50" spans="1:13" x14ac:dyDescent="0.2">
      <c r="A50" s="2" t="s">
        <v>58</v>
      </c>
      <c r="B50" s="20">
        <v>30355711.079999998</v>
      </c>
      <c r="C50" s="20">
        <v>1861270.36</v>
      </c>
      <c r="D50" s="20">
        <v>1220263.3500000001</v>
      </c>
      <c r="E50" s="20"/>
      <c r="F50" s="20">
        <v>27031912.550000001</v>
      </c>
      <c r="G50" s="20">
        <v>261492.13</v>
      </c>
      <c r="H50" s="21"/>
      <c r="I50" s="21"/>
      <c r="J50" s="21"/>
      <c r="K50" s="22">
        <v>60730649.469999999</v>
      </c>
      <c r="L50" s="17"/>
      <c r="M50" s="17"/>
    </row>
    <row r="51" spans="1:13" x14ac:dyDescent="0.2">
      <c r="A51" s="2" t="s">
        <v>59</v>
      </c>
      <c r="B51" s="20">
        <v>10686087.369999999</v>
      </c>
      <c r="C51" s="20">
        <v>655220.94999999995</v>
      </c>
      <c r="D51" s="20">
        <v>429567.96</v>
      </c>
      <c r="E51" s="20"/>
      <c r="F51" s="20">
        <v>6332093.2199999997</v>
      </c>
      <c r="G51" s="20">
        <v>61253.25</v>
      </c>
      <c r="H51" s="21"/>
      <c r="I51" s="21"/>
      <c r="J51" s="21"/>
      <c r="K51" s="22">
        <v>18164222.75</v>
      </c>
      <c r="L51" s="17"/>
      <c r="M51" s="17"/>
    </row>
    <row r="52" spans="1:13" x14ac:dyDescent="0.2">
      <c r="A52" s="2" t="s">
        <v>60</v>
      </c>
      <c r="B52" s="20">
        <v>184103378.52000001</v>
      </c>
      <c r="C52" s="20">
        <v>11288358.93</v>
      </c>
      <c r="D52" s="20">
        <v>7400736.0499999998</v>
      </c>
      <c r="E52" s="20"/>
      <c r="F52" s="20">
        <v>128067521.70999999</v>
      </c>
      <c r="G52" s="20">
        <v>1238856.0900000001</v>
      </c>
      <c r="H52" s="21"/>
      <c r="I52" s="21"/>
      <c r="J52" s="21"/>
      <c r="K52" s="22">
        <v>332098851.30000001</v>
      </c>
      <c r="L52" s="17"/>
      <c r="M52" s="17"/>
    </row>
    <row r="53" spans="1:13" ht="13.5" thickBot="1" x14ac:dyDescent="0.25">
      <c r="A53" s="4" t="s">
        <v>61</v>
      </c>
      <c r="B53" s="20">
        <v>19848047.620000001</v>
      </c>
      <c r="C53" s="20">
        <v>1216989.54</v>
      </c>
      <c r="D53" s="20">
        <v>797867.82</v>
      </c>
      <c r="E53" s="20"/>
      <c r="F53" s="20">
        <v>23118604.039999999</v>
      </c>
      <c r="G53" s="20">
        <v>223636.9</v>
      </c>
      <c r="H53" s="21"/>
      <c r="I53" s="21"/>
      <c r="J53" s="21"/>
      <c r="K53" s="22">
        <v>45205145.920000002</v>
      </c>
      <c r="L53" s="17"/>
      <c r="M53" s="17"/>
    </row>
    <row r="54" spans="1:13" s="26" customFormat="1" ht="13.5" thickBot="1" x14ac:dyDescent="0.25">
      <c r="A54" s="5" t="s">
        <v>13</v>
      </c>
      <c r="B54" s="25">
        <v>1074842825.49</v>
      </c>
      <c r="C54" s="25">
        <v>65904339.780000001</v>
      </c>
      <c r="D54" s="25">
        <v>43207398.520000003</v>
      </c>
      <c r="E54" s="25">
        <v>0</v>
      </c>
      <c r="F54" s="25">
        <v>1208184167.04</v>
      </c>
      <c r="G54" s="25">
        <v>11687321.470000001</v>
      </c>
      <c r="H54" s="25">
        <v>0</v>
      </c>
      <c r="I54" s="25">
        <v>0</v>
      </c>
      <c r="J54" s="25">
        <v>0</v>
      </c>
      <c r="K54" s="25">
        <v>2403826052.3000002</v>
      </c>
      <c r="L54" s="17"/>
      <c r="M54" s="17"/>
    </row>
    <row r="55" spans="1:13" x14ac:dyDescent="0.2">
      <c r="F55" s="17"/>
      <c r="G55" s="17"/>
      <c r="H55" s="17"/>
      <c r="I55" s="17"/>
      <c r="J55" s="17"/>
    </row>
    <row r="56" spans="1:13" x14ac:dyDescent="0.2">
      <c r="F56" s="17"/>
      <c r="G56" s="17"/>
      <c r="H56" s="17"/>
      <c r="I56" s="17"/>
      <c r="J56" s="17"/>
      <c r="K56" s="17"/>
    </row>
    <row r="57" spans="1:13" x14ac:dyDescent="0.2">
      <c r="F57" s="17"/>
      <c r="G57" s="17"/>
      <c r="H57" s="17"/>
      <c r="I57" s="17"/>
      <c r="J57" s="17"/>
    </row>
    <row r="58" spans="1:13" x14ac:dyDescent="0.2">
      <c r="F58" s="17"/>
      <c r="G58" s="17"/>
      <c r="H58" s="17"/>
      <c r="I58" s="17"/>
      <c r="J58" s="17"/>
    </row>
    <row r="59" spans="1:13" x14ac:dyDescent="0.2">
      <c r="F59" s="17"/>
      <c r="G59" s="17"/>
      <c r="H59" s="17"/>
      <c r="I59" s="17"/>
      <c r="J59" s="17"/>
    </row>
    <row r="60" spans="1:13" x14ac:dyDescent="0.2">
      <c r="G60" s="17"/>
      <c r="H60" s="17"/>
      <c r="I60" s="17"/>
      <c r="J60" s="17"/>
    </row>
    <row r="61" spans="1:13" x14ac:dyDescent="0.2">
      <c r="G61" s="17"/>
      <c r="H61" s="17"/>
      <c r="I61" s="17"/>
      <c r="J61" s="17"/>
    </row>
    <row r="62" spans="1:13" x14ac:dyDescent="0.2">
      <c r="G62" s="17"/>
      <c r="H62" s="17"/>
      <c r="I62" s="17"/>
      <c r="J62" s="17"/>
    </row>
    <row r="63" spans="1:13" x14ac:dyDescent="0.2">
      <c r="G63" s="17"/>
      <c r="H63" s="17"/>
      <c r="I63" s="17"/>
      <c r="J63" s="17"/>
    </row>
  </sheetData>
  <mergeCells count="12">
    <mergeCell ref="J5:J6"/>
    <mergeCell ref="K5:K6"/>
    <mergeCell ref="A1:K1"/>
    <mergeCell ref="A2:K2"/>
    <mergeCell ref="C4:D4"/>
    <mergeCell ref="A5:A6"/>
    <mergeCell ref="B5:B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C299C-CDA9-4D20-8F51-659875EC9A6A}">
  <dimension ref="A1:M63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:K2"/>
    </sheetView>
  </sheetViews>
  <sheetFormatPr baseColWidth="10" defaultRowHeight="12.75" x14ac:dyDescent="0.2"/>
  <cols>
    <col min="1" max="1" width="44.7109375" style="3" customWidth="1"/>
    <col min="2" max="4" width="17.140625" style="17" customWidth="1"/>
    <col min="5" max="5" width="17.7109375" style="17" customWidth="1"/>
    <col min="6" max="6" width="16.140625" style="15" customWidth="1"/>
    <col min="7" max="7" width="14.140625" style="15" customWidth="1"/>
    <col min="8" max="8" width="14.28515625" style="15" customWidth="1"/>
    <col min="9" max="10" width="17.140625" style="15" customWidth="1"/>
    <col min="11" max="11" width="16.85546875" style="15" customWidth="1"/>
    <col min="12" max="12" width="11.28515625" style="15" bestFit="1" customWidth="1"/>
    <col min="13" max="252" width="11.42578125" style="15"/>
    <col min="253" max="253" width="44.7109375" style="15" customWidth="1"/>
    <col min="254" max="256" width="17.140625" style="15" customWidth="1"/>
    <col min="257" max="257" width="17.7109375" style="15" customWidth="1"/>
    <col min="258" max="258" width="16.140625" style="15" customWidth="1"/>
    <col min="259" max="259" width="14.140625" style="15" customWidth="1"/>
    <col min="260" max="260" width="14.28515625" style="15" customWidth="1"/>
    <col min="261" max="262" width="17.140625" style="15" customWidth="1"/>
    <col min="263" max="263" width="16.85546875" style="15" customWidth="1"/>
    <col min="264" max="264" width="15.28515625" style="15" bestFit="1" customWidth="1"/>
    <col min="265" max="265" width="15.140625" style="15" customWidth="1"/>
    <col min="266" max="266" width="15.85546875" style="15" customWidth="1"/>
    <col min="267" max="267" width="15.5703125" style="15" customWidth="1"/>
    <col min="268" max="268" width="11.28515625" style="15" bestFit="1" customWidth="1"/>
    <col min="269" max="508" width="11.42578125" style="15"/>
    <col min="509" max="509" width="44.7109375" style="15" customWidth="1"/>
    <col min="510" max="512" width="17.140625" style="15" customWidth="1"/>
    <col min="513" max="513" width="17.7109375" style="15" customWidth="1"/>
    <col min="514" max="514" width="16.140625" style="15" customWidth="1"/>
    <col min="515" max="515" width="14.140625" style="15" customWidth="1"/>
    <col min="516" max="516" width="14.28515625" style="15" customWidth="1"/>
    <col min="517" max="518" width="17.140625" style="15" customWidth="1"/>
    <col min="519" max="519" width="16.85546875" style="15" customWidth="1"/>
    <col min="520" max="520" width="15.28515625" style="15" bestFit="1" customWidth="1"/>
    <col min="521" max="521" width="15.140625" style="15" customWidth="1"/>
    <col min="522" max="522" width="15.85546875" style="15" customWidth="1"/>
    <col min="523" max="523" width="15.5703125" style="15" customWidth="1"/>
    <col min="524" max="524" width="11.28515625" style="15" bestFit="1" customWidth="1"/>
    <col min="525" max="764" width="11.42578125" style="15"/>
    <col min="765" max="765" width="44.7109375" style="15" customWidth="1"/>
    <col min="766" max="768" width="17.140625" style="15" customWidth="1"/>
    <col min="769" max="769" width="17.7109375" style="15" customWidth="1"/>
    <col min="770" max="770" width="16.140625" style="15" customWidth="1"/>
    <col min="771" max="771" width="14.140625" style="15" customWidth="1"/>
    <col min="772" max="772" width="14.28515625" style="15" customWidth="1"/>
    <col min="773" max="774" width="17.140625" style="15" customWidth="1"/>
    <col min="775" max="775" width="16.85546875" style="15" customWidth="1"/>
    <col min="776" max="776" width="15.28515625" style="15" bestFit="1" customWidth="1"/>
    <col min="777" max="777" width="15.140625" style="15" customWidth="1"/>
    <col min="778" max="778" width="15.85546875" style="15" customWidth="1"/>
    <col min="779" max="779" width="15.5703125" style="15" customWidth="1"/>
    <col min="780" max="780" width="11.28515625" style="15" bestFit="1" customWidth="1"/>
    <col min="781" max="1020" width="11.42578125" style="15"/>
    <col min="1021" max="1021" width="44.7109375" style="15" customWidth="1"/>
    <col min="1022" max="1024" width="17.140625" style="15" customWidth="1"/>
    <col min="1025" max="1025" width="17.7109375" style="15" customWidth="1"/>
    <col min="1026" max="1026" width="16.140625" style="15" customWidth="1"/>
    <col min="1027" max="1027" width="14.140625" style="15" customWidth="1"/>
    <col min="1028" max="1028" width="14.28515625" style="15" customWidth="1"/>
    <col min="1029" max="1030" width="17.140625" style="15" customWidth="1"/>
    <col min="1031" max="1031" width="16.85546875" style="15" customWidth="1"/>
    <col min="1032" max="1032" width="15.28515625" style="15" bestFit="1" customWidth="1"/>
    <col min="1033" max="1033" width="15.140625" style="15" customWidth="1"/>
    <col min="1034" max="1034" width="15.85546875" style="15" customWidth="1"/>
    <col min="1035" max="1035" width="15.5703125" style="15" customWidth="1"/>
    <col min="1036" max="1036" width="11.28515625" style="15" bestFit="1" customWidth="1"/>
    <col min="1037" max="1276" width="11.42578125" style="15"/>
    <col min="1277" max="1277" width="44.7109375" style="15" customWidth="1"/>
    <col min="1278" max="1280" width="17.140625" style="15" customWidth="1"/>
    <col min="1281" max="1281" width="17.7109375" style="15" customWidth="1"/>
    <col min="1282" max="1282" width="16.140625" style="15" customWidth="1"/>
    <col min="1283" max="1283" width="14.140625" style="15" customWidth="1"/>
    <col min="1284" max="1284" width="14.28515625" style="15" customWidth="1"/>
    <col min="1285" max="1286" width="17.140625" style="15" customWidth="1"/>
    <col min="1287" max="1287" width="16.85546875" style="15" customWidth="1"/>
    <col min="1288" max="1288" width="15.28515625" style="15" bestFit="1" customWidth="1"/>
    <col min="1289" max="1289" width="15.140625" style="15" customWidth="1"/>
    <col min="1290" max="1290" width="15.85546875" style="15" customWidth="1"/>
    <col min="1291" max="1291" width="15.5703125" style="15" customWidth="1"/>
    <col min="1292" max="1292" width="11.28515625" style="15" bestFit="1" customWidth="1"/>
    <col min="1293" max="1532" width="11.42578125" style="15"/>
    <col min="1533" max="1533" width="44.7109375" style="15" customWidth="1"/>
    <col min="1534" max="1536" width="17.140625" style="15" customWidth="1"/>
    <col min="1537" max="1537" width="17.7109375" style="15" customWidth="1"/>
    <col min="1538" max="1538" width="16.140625" style="15" customWidth="1"/>
    <col min="1539" max="1539" width="14.140625" style="15" customWidth="1"/>
    <col min="1540" max="1540" width="14.28515625" style="15" customWidth="1"/>
    <col min="1541" max="1542" width="17.140625" style="15" customWidth="1"/>
    <col min="1543" max="1543" width="16.85546875" style="15" customWidth="1"/>
    <col min="1544" max="1544" width="15.28515625" style="15" bestFit="1" customWidth="1"/>
    <col min="1545" max="1545" width="15.140625" style="15" customWidth="1"/>
    <col min="1546" max="1546" width="15.85546875" style="15" customWidth="1"/>
    <col min="1547" max="1547" width="15.5703125" style="15" customWidth="1"/>
    <col min="1548" max="1548" width="11.28515625" style="15" bestFit="1" customWidth="1"/>
    <col min="1549" max="1788" width="11.42578125" style="15"/>
    <col min="1789" max="1789" width="44.7109375" style="15" customWidth="1"/>
    <col min="1790" max="1792" width="17.140625" style="15" customWidth="1"/>
    <col min="1793" max="1793" width="17.7109375" style="15" customWidth="1"/>
    <col min="1794" max="1794" width="16.140625" style="15" customWidth="1"/>
    <col min="1795" max="1795" width="14.140625" style="15" customWidth="1"/>
    <col min="1796" max="1796" width="14.28515625" style="15" customWidth="1"/>
    <col min="1797" max="1798" width="17.140625" style="15" customWidth="1"/>
    <col min="1799" max="1799" width="16.85546875" style="15" customWidth="1"/>
    <col min="1800" max="1800" width="15.28515625" style="15" bestFit="1" customWidth="1"/>
    <col min="1801" max="1801" width="15.140625" style="15" customWidth="1"/>
    <col min="1802" max="1802" width="15.85546875" style="15" customWidth="1"/>
    <col min="1803" max="1803" width="15.5703125" style="15" customWidth="1"/>
    <col min="1804" max="1804" width="11.28515625" style="15" bestFit="1" customWidth="1"/>
    <col min="1805" max="2044" width="11.42578125" style="15"/>
    <col min="2045" max="2045" width="44.7109375" style="15" customWidth="1"/>
    <col min="2046" max="2048" width="17.140625" style="15" customWidth="1"/>
    <col min="2049" max="2049" width="17.7109375" style="15" customWidth="1"/>
    <col min="2050" max="2050" width="16.140625" style="15" customWidth="1"/>
    <col min="2051" max="2051" width="14.140625" style="15" customWidth="1"/>
    <col min="2052" max="2052" width="14.28515625" style="15" customWidth="1"/>
    <col min="2053" max="2054" width="17.140625" style="15" customWidth="1"/>
    <col min="2055" max="2055" width="16.85546875" style="15" customWidth="1"/>
    <col min="2056" max="2056" width="15.28515625" style="15" bestFit="1" customWidth="1"/>
    <col min="2057" max="2057" width="15.140625" style="15" customWidth="1"/>
    <col min="2058" max="2058" width="15.85546875" style="15" customWidth="1"/>
    <col min="2059" max="2059" width="15.5703125" style="15" customWidth="1"/>
    <col min="2060" max="2060" width="11.28515625" style="15" bestFit="1" customWidth="1"/>
    <col min="2061" max="2300" width="11.42578125" style="15"/>
    <col min="2301" max="2301" width="44.7109375" style="15" customWidth="1"/>
    <col min="2302" max="2304" width="17.140625" style="15" customWidth="1"/>
    <col min="2305" max="2305" width="17.7109375" style="15" customWidth="1"/>
    <col min="2306" max="2306" width="16.140625" style="15" customWidth="1"/>
    <col min="2307" max="2307" width="14.140625" style="15" customWidth="1"/>
    <col min="2308" max="2308" width="14.28515625" style="15" customWidth="1"/>
    <col min="2309" max="2310" width="17.140625" style="15" customWidth="1"/>
    <col min="2311" max="2311" width="16.85546875" style="15" customWidth="1"/>
    <col min="2312" max="2312" width="15.28515625" style="15" bestFit="1" customWidth="1"/>
    <col min="2313" max="2313" width="15.140625" style="15" customWidth="1"/>
    <col min="2314" max="2314" width="15.85546875" style="15" customWidth="1"/>
    <col min="2315" max="2315" width="15.5703125" style="15" customWidth="1"/>
    <col min="2316" max="2316" width="11.28515625" style="15" bestFit="1" customWidth="1"/>
    <col min="2317" max="2556" width="11.42578125" style="15"/>
    <col min="2557" max="2557" width="44.7109375" style="15" customWidth="1"/>
    <col min="2558" max="2560" width="17.140625" style="15" customWidth="1"/>
    <col min="2561" max="2561" width="17.7109375" style="15" customWidth="1"/>
    <col min="2562" max="2562" width="16.140625" style="15" customWidth="1"/>
    <col min="2563" max="2563" width="14.140625" style="15" customWidth="1"/>
    <col min="2564" max="2564" width="14.28515625" style="15" customWidth="1"/>
    <col min="2565" max="2566" width="17.140625" style="15" customWidth="1"/>
    <col min="2567" max="2567" width="16.85546875" style="15" customWidth="1"/>
    <col min="2568" max="2568" width="15.28515625" style="15" bestFit="1" customWidth="1"/>
    <col min="2569" max="2569" width="15.140625" style="15" customWidth="1"/>
    <col min="2570" max="2570" width="15.85546875" style="15" customWidth="1"/>
    <col min="2571" max="2571" width="15.5703125" style="15" customWidth="1"/>
    <col min="2572" max="2572" width="11.28515625" style="15" bestFit="1" customWidth="1"/>
    <col min="2573" max="2812" width="11.42578125" style="15"/>
    <col min="2813" max="2813" width="44.7109375" style="15" customWidth="1"/>
    <col min="2814" max="2816" width="17.140625" style="15" customWidth="1"/>
    <col min="2817" max="2817" width="17.7109375" style="15" customWidth="1"/>
    <col min="2818" max="2818" width="16.140625" style="15" customWidth="1"/>
    <col min="2819" max="2819" width="14.140625" style="15" customWidth="1"/>
    <col min="2820" max="2820" width="14.28515625" style="15" customWidth="1"/>
    <col min="2821" max="2822" width="17.140625" style="15" customWidth="1"/>
    <col min="2823" max="2823" width="16.85546875" style="15" customWidth="1"/>
    <col min="2824" max="2824" width="15.28515625" style="15" bestFit="1" customWidth="1"/>
    <col min="2825" max="2825" width="15.140625" style="15" customWidth="1"/>
    <col min="2826" max="2826" width="15.85546875" style="15" customWidth="1"/>
    <col min="2827" max="2827" width="15.5703125" style="15" customWidth="1"/>
    <col min="2828" max="2828" width="11.28515625" style="15" bestFit="1" customWidth="1"/>
    <col min="2829" max="3068" width="11.42578125" style="15"/>
    <col min="3069" max="3069" width="44.7109375" style="15" customWidth="1"/>
    <col min="3070" max="3072" width="17.140625" style="15" customWidth="1"/>
    <col min="3073" max="3073" width="17.7109375" style="15" customWidth="1"/>
    <col min="3074" max="3074" width="16.140625" style="15" customWidth="1"/>
    <col min="3075" max="3075" width="14.140625" style="15" customWidth="1"/>
    <col min="3076" max="3076" width="14.28515625" style="15" customWidth="1"/>
    <col min="3077" max="3078" width="17.140625" style="15" customWidth="1"/>
    <col min="3079" max="3079" width="16.85546875" style="15" customWidth="1"/>
    <col min="3080" max="3080" width="15.28515625" style="15" bestFit="1" customWidth="1"/>
    <col min="3081" max="3081" width="15.140625" style="15" customWidth="1"/>
    <col min="3082" max="3082" width="15.85546875" style="15" customWidth="1"/>
    <col min="3083" max="3083" width="15.5703125" style="15" customWidth="1"/>
    <col min="3084" max="3084" width="11.28515625" style="15" bestFit="1" customWidth="1"/>
    <col min="3085" max="3324" width="11.42578125" style="15"/>
    <col min="3325" max="3325" width="44.7109375" style="15" customWidth="1"/>
    <col min="3326" max="3328" width="17.140625" style="15" customWidth="1"/>
    <col min="3329" max="3329" width="17.7109375" style="15" customWidth="1"/>
    <col min="3330" max="3330" width="16.140625" style="15" customWidth="1"/>
    <col min="3331" max="3331" width="14.140625" style="15" customWidth="1"/>
    <col min="3332" max="3332" width="14.28515625" style="15" customWidth="1"/>
    <col min="3333" max="3334" width="17.140625" style="15" customWidth="1"/>
    <col min="3335" max="3335" width="16.85546875" style="15" customWidth="1"/>
    <col min="3336" max="3336" width="15.28515625" style="15" bestFit="1" customWidth="1"/>
    <col min="3337" max="3337" width="15.140625" style="15" customWidth="1"/>
    <col min="3338" max="3338" width="15.85546875" style="15" customWidth="1"/>
    <col min="3339" max="3339" width="15.5703125" style="15" customWidth="1"/>
    <col min="3340" max="3340" width="11.28515625" style="15" bestFit="1" customWidth="1"/>
    <col min="3341" max="3580" width="11.42578125" style="15"/>
    <col min="3581" max="3581" width="44.7109375" style="15" customWidth="1"/>
    <col min="3582" max="3584" width="17.140625" style="15" customWidth="1"/>
    <col min="3585" max="3585" width="17.7109375" style="15" customWidth="1"/>
    <col min="3586" max="3586" width="16.140625" style="15" customWidth="1"/>
    <col min="3587" max="3587" width="14.140625" style="15" customWidth="1"/>
    <col min="3588" max="3588" width="14.28515625" style="15" customWidth="1"/>
    <col min="3589" max="3590" width="17.140625" style="15" customWidth="1"/>
    <col min="3591" max="3591" width="16.85546875" style="15" customWidth="1"/>
    <col min="3592" max="3592" width="15.28515625" style="15" bestFit="1" customWidth="1"/>
    <col min="3593" max="3593" width="15.140625" style="15" customWidth="1"/>
    <col min="3594" max="3594" width="15.85546875" style="15" customWidth="1"/>
    <col min="3595" max="3595" width="15.5703125" style="15" customWidth="1"/>
    <col min="3596" max="3596" width="11.28515625" style="15" bestFit="1" customWidth="1"/>
    <col min="3597" max="3836" width="11.42578125" style="15"/>
    <col min="3837" max="3837" width="44.7109375" style="15" customWidth="1"/>
    <col min="3838" max="3840" width="17.140625" style="15" customWidth="1"/>
    <col min="3841" max="3841" width="17.7109375" style="15" customWidth="1"/>
    <col min="3842" max="3842" width="16.140625" style="15" customWidth="1"/>
    <col min="3843" max="3843" width="14.140625" style="15" customWidth="1"/>
    <col min="3844" max="3844" width="14.28515625" style="15" customWidth="1"/>
    <col min="3845" max="3846" width="17.140625" style="15" customWidth="1"/>
    <col min="3847" max="3847" width="16.85546875" style="15" customWidth="1"/>
    <col min="3848" max="3848" width="15.28515625" style="15" bestFit="1" customWidth="1"/>
    <col min="3849" max="3849" width="15.140625" style="15" customWidth="1"/>
    <col min="3850" max="3850" width="15.85546875" style="15" customWidth="1"/>
    <col min="3851" max="3851" width="15.5703125" style="15" customWidth="1"/>
    <col min="3852" max="3852" width="11.28515625" style="15" bestFit="1" customWidth="1"/>
    <col min="3853" max="4092" width="11.42578125" style="15"/>
    <col min="4093" max="4093" width="44.7109375" style="15" customWidth="1"/>
    <col min="4094" max="4096" width="17.140625" style="15" customWidth="1"/>
    <col min="4097" max="4097" width="17.7109375" style="15" customWidth="1"/>
    <col min="4098" max="4098" width="16.140625" style="15" customWidth="1"/>
    <col min="4099" max="4099" width="14.140625" style="15" customWidth="1"/>
    <col min="4100" max="4100" width="14.28515625" style="15" customWidth="1"/>
    <col min="4101" max="4102" width="17.140625" style="15" customWidth="1"/>
    <col min="4103" max="4103" width="16.85546875" style="15" customWidth="1"/>
    <col min="4104" max="4104" width="15.28515625" style="15" bestFit="1" customWidth="1"/>
    <col min="4105" max="4105" width="15.140625" style="15" customWidth="1"/>
    <col min="4106" max="4106" width="15.85546875" style="15" customWidth="1"/>
    <col min="4107" max="4107" width="15.5703125" style="15" customWidth="1"/>
    <col min="4108" max="4108" width="11.28515625" style="15" bestFit="1" customWidth="1"/>
    <col min="4109" max="4348" width="11.42578125" style="15"/>
    <col min="4349" max="4349" width="44.7109375" style="15" customWidth="1"/>
    <col min="4350" max="4352" width="17.140625" style="15" customWidth="1"/>
    <col min="4353" max="4353" width="17.7109375" style="15" customWidth="1"/>
    <col min="4354" max="4354" width="16.140625" style="15" customWidth="1"/>
    <col min="4355" max="4355" width="14.140625" style="15" customWidth="1"/>
    <col min="4356" max="4356" width="14.28515625" style="15" customWidth="1"/>
    <col min="4357" max="4358" width="17.140625" style="15" customWidth="1"/>
    <col min="4359" max="4359" width="16.85546875" style="15" customWidth="1"/>
    <col min="4360" max="4360" width="15.28515625" style="15" bestFit="1" customWidth="1"/>
    <col min="4361" max="4361" width="15.140625" style="15" customWidth="1"/>
    <col min="4362" max="4362" width="15.85546875" style="15" customWidth="1"/>
    <col min="4363" max="4363" width="15.5703125" style="15" customWidth="1"/>
    <col min="4364" max="4364" width="11.28515625" style="15" bestFit="1" customWidth="1"/>
    <col min="4365" max="4604" width="11.42578125" style="15"/>
    <col min="4605" max="4605" width="44.7109375" style="15" customWidth="1"/>
    <col min="4606" max="4608" width="17.140625" style="15" customWidth="1"/>
    <col min="4609" max="4609" width="17.7109375" style="15" customWidth="1"/>
    <col min="4610" max="4610" width="16.140625" style="15" customWidth="1"/>
    <col min="4611" max="4611" width="14.140625" style="15" customWidth="1"/>
    <col min="4612" max="4612" width="14.28515625" style="15" customWidth="1"/>
    <col min="4613" max="4614" width="17.140625" style="15" customWidth="1"/>
    <col min="4615" max="4615" width="16.85546875" style="15" customWidth="1"/>
    <col min="4616" max="4616" width="15.28515625" style="15" bestFit="1" customWidth="1"/>
    <col min="4617" max="4617" width="15.140625" style="15" customWidth="1"/>
    <col min="4618" max="4618" width="15.85546875" style="15" customWidth="1"/>
    <col min="4619" max="4619" width="15.5703125" style="15" customWidth="1"/>
    <col min="4620" max="4620" width="11.28515625" style="15" bestFit="1" customWidth="1"/>
    <col min="4621" max="4860" width="11.42578125" style="15"/>
    <col min="4861" max="4861" width="44.7109375" style="15" customWidth="1"/>
    <col min="4862" max="4864" width="17.140625" style="15" customWidth="1"/>
    <col min="4865" max="4865" width="17.7109375" style="15" customWidth="1"/>
    <col min="4866" max="4866" width="16.140625" style="15" customWidth="1"/>
    <col min="4867" max="4867" width="14.140625" style="15" customWidth="1"/>
    <col min="4868" max="4868" width="14.28515625" style="15" customWidth="1"/>
    <col min="4869" max="4870" width="17.140625" style="15" customWidth="1"/>
    <col min="4871" max="4871" width="16.85546875" style="15" customWidth="1"/>
    <col min="4872" max="4872" width="15.28515625" style="15" bestFit="1" customWidth="1"/>
    <col min="4873" max="4873" width="15.140625" style="15" customWidth="1"/>
    <col min="4874" max="4874" width="15.85546875" style="15" customWidth="1"/>
    <col min="4875" max="4875" width="15.5703125" style="15" customWidth="1"/>
    <col min="4876" max="4876" width="11.28515625" style="15" bestFit="1" customWidth="1"/>
    <col min="4877" max="5116" width="11.42578125" style="15"/>
    <col min="5117" max="5117" width="44.7109375" style="15" customWidth="1"/>
    <col min="5118" max="5120" width="17.140625" style="15" customWidth="1"/>
    <col min="5121" max="5121" width="17.7109375" style="15" customWidth="1"/>
    <col min="5122" max="5122" width="16.140625" style="15" customWidth="1"/>
    <col min="5123" max="5123" width="14.140625" style="15" customWidth="1"/>
    <col min="5124" max="5124" width="14.28515625" style="15" customWidth="1"/>
    <col min="5125" max="5126" width="17.140625" style="15" customWidth="1"/>
    <col min="5127" max="5127" width="16.85546875" style="15" customWidth="1"/>
    <col min="5128" max="5128" width="15.28515625" style="15" bestFit="1" customWidth="1"/>
    <col min="5129" max="5129" width="15.140625" style="15" customWidth="1"/>
    <col min="5130" max="5130" width="15.85546875" style="15" customWidth="1"/>
    <col min="5131" max="5131" width="15.5703125" style="15" customWidth="1"/>
    <col min="5132" max="5132" width="11.28515625" style="15" bestFit="1" customWidth="1"/>
    <col min="5133" max="5372" width="11.42578125" style="15"/>
    <col min="5373" max="5373" width="44.7109375" style="15" customWidth="1"/>
    <col min="5374" max="5376" width="17.140625" style="15" customWidth="1"/>
    <col min="5377" max="5377" width="17.7109375" style="15" customWidth="1"/>
    <col min="5378" max="5378" width="16.140625" style="15" customWidth="1"/>
    <col min="5379" max="5379" width="14.140625" style="15" customWidth="1"/>
    <col min="5380" max="5380" width="14.28515625" style="15" customWidth="1"/>
    <col min="5381" max="5382" width="17.140625" style="15" customWidth="1"/>
    <col min="5383" max="5383" width="16.85546875" style="15" customWidth="1"/>
    <col min="5384" max="5384" width="15.28515625" style="15" bestFit="1" customWidth="1"/>
    <col min="5385" max="5385" width="15.140625" style="15" customWidth="1"/>
    <col min="5386" max="5386" width="15.85546875" style="15" customWidth="1"/>
    <col min="5387" max="5387" width="15.5703125" style="15" customWidth="1"/>
    <col min="5388" max="5388" width="11.28515625" style="15" bestFit="1" customWidth="1"/>
    <col min="5389" max="5628" width="11.42578125" style="15"/>
    <col min="5629" max="5629" width="44.7109375" style="15" customWidth="1"/>
    <col min="5630" max="5632" width="17.140625" style="15" customWidth="1"/>
    <col min="5633" max="5633" width="17.7109375" style="15" customWidth="1"/>
    <col min="5634" max="5634" width="16.140625" style="15" customWidth="1"/>
    <col min="5635" max="5635" width="14.140625" style="15" customWidth="1"/>
    <col min="5636" max="5636" width="14.28515625" style="15" customWidth="1"/>
    <col min="5637" max="5638" width="17.140625" style="15" customWidth="1"/>
    <col min="5639" max="5639" width="16.85546875" style="15" customWidth="1"/>
    <col min="5640" max="5640" width="15.28515625" style="15" bestFit="1" customWidth="1"/>
    <col min="5641" max="5641" width="15.140625" style="15" customWidth="1"/>
    <col min="5642" max="5642" width="15.85546875" style="15" customWidth="1"/>
    <col min="5643" max="5643" width="15.5703125" style="15" customWidth="1"/>
    <col min="5644" max="5644" width="11.28515625" style="15" bestFit="1" customWidth="1"/>
    <col min="5645" max="5884" width="11.42578125" style="15"/>
    <col min="5885" max="5885" width="44.7109375" style="15" customWidth="1"/>
    <col min="5886" max="5888" width="17.140625" style="15" customWidth="1"/>
    <col min="5889" max="5889" width="17.7109375" style="15" customWidth="1"/>
    <col min="5890" max="5890" width="16.140625" style="15" customWidth="1"/>
    <col min="5891" max="5891" width="14.140625" style="15" customWidth="1"/>
    <col min="5892" max="5892" width="14.28515625" style="15" customWidth="1"/>
    <col min="5893" max="5894" width="17.140625" style="15" customWidth="1"/>
    <col min="5895" max="5895" width="16.85546875" style="15" customWidth="1"/>
    <col min="5896" max="5896" width="15.28515625" style="15" bestFit="1" customWidth="1"/>
    <col min="5897" max="5897" width="15.140625" style="15" customWidth="1"/>
    <col min="5898" max="5898" width="15.85546875" style="15" customWidth="1"/>
    <col min="5899" max="5899" width="15.5703125" style="15" customWidth="1"/>
    <col min="5900" max="5900" width="11.28515625" style="15" bestFit="1" customWidth="1"/>
    <col min="5901" max="6140" width="11.42578125" style="15"/>
    <col min="6141" max="6141" width="44.7109375" style="15" customWidth="1"/>
    <col min="6142" max="6144" width="17.140625" style="15" customWidth="1"/>
    <col min="6145" max="6145" width="17.7109375" style="15" customWidth="1"/>
    <col min="6146" max="6146" width="16.140625" style="15" customWidth="1"/>
    <col min="6147" max="6147" width="14.140625" style="15" customWidth="1"/>
    <col min="6148" max="6148" width="14.28515625" style="15" customWidth="1"/>
    <col min="6149" max="6150" width="17.140625" style="15" customWidth="1"/>
    <col min="6151" max="6151" width="16.85546875" style="15" customWidth="1"/>
    <col min="6152" max="6152" width="15.28515625" style="15" bestFit="1" customWidth="1"/>
    <col min="6153" max="6153" width="15.140625" style="15" customWidth="1"/>
    <col min="6154" max="6154" width="15.85546875" style="15" customWidth="1"/>
    <col min="6155" max="6155" width="15.5703125" style="15" customWidth="1"/>
    <col min="6156" max="6156" width="11.28515625" style="15" bestFit="1" customWidth="1"/>
    <col min="6157" max="6396" width="11.42578125" style="15"/>
    <col min="6397" max="6397" width="44.7109375" style="15" customWidth="1"/>
    <col min="6398" max="6400" width="17.140625" style="15" customWidth="1"/>
    <col min="6401" max="6401" width="17.7109375" style="15" customWidth="1"/>
    <col min="6402" max="6402" width="16.140625" style="15" customWidth="1"/>
    <col min="6403" max="6403" width="14.140625" style="15" customWidth="1"/>
    <col min="6404" max="6404" width="14.28515625" style="15" customWidth="1"/>
    <col min="6405" max="6406" width="17.140625" style="15" customWidth="1"/>
    <col min="6407" max="6407" width="16.85546875" style="15" customWidth="1"/>
    <col min="6408" max="6408" width="15.28515625" style="15" bestFit="1" customWidth="1"/>
    <col min="6409" max="6409" width="15.140625" style="15" customWidth="1"/>
    <col min="6410" max="6410" width="15.85546875" style="15" customWidth="1"/>
    <col min="6411" max="6411" width="15.5703125" style="15" customWidth="1"/>
    <col min="6412" max="6412" width="11.28515625" style="15" bestFit="1" customWidth="1"/>
    <col min="6413" max="6652" width="11.42578125" style="15"/>
    <col min="6653" max="6653" width="44.7109375" style="15" customWidth="1"/>
    <col min="6654" max="6656" width="17.140625" style="15" customWidth="1"/>
    <col min="6657" max="6657" width="17.7109375" style="15" customWidth="1"/>
    <col min="6658" max="6658" width="16.140625" style="15" customWidth="1"/>
    <col min="6659" max="6659" width="14.140625" style="15" customWidth="1"/>
    <col min="6660" max="6660" width="14.28515625" style="15" customWidth="1"/>
    <col min="6661" max="6662" width="17.140625" style="15" customWidth="1"/>
    <col min="6663" max="6663" width="16.85546875" style="15" customWidth="1"/>
    <col min="6664" max="6664" width="15.28515625" style="15" bestFit="1" customWidth="1"/>
    <col min="6665" max="6665" width="15.140625" style="15" customWidth="1"/>
    <col min="6666" max="6666" width="15.85546875" style="15" customWidth="1"/>
    <col min="6667" max="6667" width="15.5703125" style="15" customWidth="1"/>
    <col min="6668" max="6668" width="11.28515625" style="15" bestFit="1" customWidth="1"/>
    <col min="6669" max="6908" width="11.42578125" style="15"/>
    <col min="6909" max="6909" width="44.7109375" style="15" customWidth="1"/>
    <col min="6910" max="6912" width="17.140625" style="15" customWidth="1"/>
    <col min="6913" max="6913" width="17.7109375" style="15" customWidth="1"/>
    <col min="6914" max="6914" width="16.140625" style="15" customWidth="1"/>
    <col min="6915" max="6915" width="14.140625" style="15" customWidth="1"/>
    <col min="6916" max="6916" width="14.28515625" style="15" customWidth="1"/>
    <col min="6917" max="6918" width="17.140625" style="15" customWidth="1"/>
    <col min="6919" max="6919" width="16.85546875" style="15" customWidth="1"/>
    <col min="6920" max="6920" width="15.28515625" style="15" bestFit="1" customWidth="1"/>
    <col min="6921" max="6921" width="15.140625" style="15" customWidth="1"/>
    <col min="6922" max="6922" width="15.85546875" style="15" customWidth="1"/>
    <col min="6923" max="6923" width="15.5703125" style="15" customWidth="1"/>
    <col min="6924" max="6924" width="11.28515625" style="15" bestFit="1" customWidth="1"/>
    <col min="6925" max="7164" width="11.42578125" style="15"/>
    <col min="7165" max="7165" width="44.7109375" style="15" customWidth="1"/>
    <col min="7166" max="7168" width="17.140625" style="15" customWidth="1"/>
    <col min="7169" max="7169" width="17.7109375" style="15" customWidth="1"/>
    <col min="7170" max="7170" width="16.140625" style="15" customWidth="1"/>
    <col min="7171" max="7171" width="14.140625" style="15" customWidth="1"/>
    <col min="7172" max="7172" width="14.28515625" style="15" customWidth="1"/>
    <col min="7173" max="7174" width="17.140625" style="15" customWidth="1"/>
    <col min="7175" max="7175" width="16.85546875" style="15" customWidth="1"/>
    <col min="7176" max="7176" width="15.28515625" style="15" bestFit="1" customWidth="1"/>
    <col min="7177" max="7177" width="15.140625" style="15" customWidth="1"/>
    <col min="7178" max="7178" width="15.85546875" style="15" customWidth="1"/>
    <col min="7179" max="7179" width="15.5703125" style="15" customWidth="1"/>
    <col min="7180" max="7180" width="11.28515625" style="15" bestFit="1" customWidth="1"/>
    <col min="7181" max="7420" width="11.42578125" style="15"/>
    <col min="7421" max="7421" width="44.7109375" style="15" customWidth="1"/>
    <col min="7422" max="7424" width="17.140625" style="15" customWidth="1"/>
    <col min="7425" max="7425" width="17.7109375" style="15" customWidth="1"/>
    <col min="7426" max="7426" width="16.140625" style="15" customWidth="1"/>
    <col min="7427" max="7427" width="14.140625" style="15" customWidth="1"/>
    <col min="7428" max="7428" width="14.28515625" style="15" customWidth="1"/>
    <col min="7429" max="7430" width="17.140625" style="15" customWidth="1"/>
    <col min="7431" max="7431" width="16.85546875" style="15" customWidth="1"/>
    <col min="7432" max="7432" width="15.28515625" style="15" bestFit="1" customWidth="1"/>
    <col min="7433" max="7433" width="15.140625" style="15" customWidth="1"/>
    <col min="7434" max="7434" width="15.85546875" style="15" customWidth="1"/>
    <col min="7435" max="7435" width="15.5703125" style="15" customWidth="1"/>
    <col min="7436" max="7436" width="11.28515625" style="15" bestFit="1" customWidth="1"/>
    <col min="7437" max="7676" width="11.42578125" style="15"/>
    <col min="7677" max="7677" width="44.7109375" style="15" customWidth="1"/>
    <col min="7678" max="7680" width="17.140625" style="15" customWidth="1"/>
    <col min="7681" max="7681" width="17.7109375" style="15" customWidth="1"/>
    <col min="7682" max="7682" width="16.140625" style="15" customWidth="1"/>
    <col min="7683" max="7683" width="14.140625" style="15" customWidth="1"/>
    <col min="7684" max="7684" width="14.28515625" style="15" customWidth="1"/>
    <col min="7685" max="7686" width="17.140625" style="15" customWidth="1"/>
    <col min="7687" max="7687" width="16.85546875" style="15" customWidth="1"/>
    <col min="7688" max="7688" width="15.28515625" style="15" bestFit="1" customWidth="1"/>
    <col min="7689" max="7689" width="15.140625" style="15" customWidth="1"/>
    <col min="7690" max="7690" width="15.85546875" style="15" customWidth="1"/>
    <col min="7691" max="7691" width="15.5703125" style="15" customWidth="1"/>
    <col min="7692" max="7692" width="11.28515625" style="15" bestFit="1" customWidth="1"/>
    <col min="7693" max="7932" width="11.42578125" style="15"/>
    <col min="7933" max="7933" width="44.7109375" style="15" customWidth="1"/>
    <col min="7934" max="7936" width="17.140625" style="15" customWidth="1"/>
    <col min="7937" max="7937" width="17.7109375" style="15" customWidth="1"/>
    <col min="7938" max="7938" width="16.140625" style="15" customWidth="1"/>
    <col min="7939" max="7939" width="14.140625" style="15" customWidth="1"/>
    <col min="7940" max="7940" width="14.28515625" style="15" customWidth="1"/>
    <col min="7941" max="7942" width="17.140625" style="15" customWidth="1"/>
    <col min="7943" max="7943" width="16.85546875" style="15" customWidth="1"/>
    <col min="7944" max="7944" width="15.28515625" style="15" bestFit="1" customWidth="1"/>
    <col min="7945" max="7945" width="15.140625" style="15" customWidth="1"/>
    <col min="7946" max="7946" width="15.85546875" style="15" customWidth="1"/>
    <col min="7947" max="7947" width="15.5703125" style="15" customWidth="1"/>
    <col min="7948" max="7948" width="11.28515625" style="15" bestFit="1" customWidth="1"/>
    <col min="7949" max="8188" width="11.42578125" style="15"/>
    <col min="8189" max="8189" width="44.7109375" style="15" customWidth="1"/>
    <col min="8190" max="8192" width="17.140625" style="15" customWidth="1"/>
    <col min="8193" max="8193" width="17.7109375" style="15" customWidth="1"/>
    <col min="8194" max="8194" width="16.140625" style="15" customWidth="1"/>
    <col min="8195" max="8195" width="14.140625" style="15" customWidth="1"/>
    <col min="8196" max="8196" width="14.28515625" style="15" customWidth="1"/>
    <col min="8197" max="8198" width="17.140625" style="15" customWidth="1"/>
    <col min="8199" max="8199" width="16.85546875" style="15" customWidth="1"/>
    <col min="8200" max="8200" width="15.28515625" style="15" bestFit="1" customWidth="1"/>
    <col min="8201" max="8201" width="15.140625" style="15" customWidth="1"/>
    <col min="8202" max="8202" width="15.85546875" style="15" customWidth="1"/>
    <col min="8203" max="8203" width="15.5703125" style="15" customWidth="1"/>
    <col min="8204" max="8204" width="11.28515625" style="15" bestFit="1" customWidth="1"/>
    <col min="8205" max="8444" width="11.42578125" style="15"/>
    <col min="8445" max="8445" width="44.7109375" style="15" customWidth="1"/>
    <col min="8446" max="8448" width="17.140625" style="15" customWidth="1"/>
    <col min="8449" max="8449" width="17.7109375" style="15" customWidth="1"/>
    <col min="8450" max="8450" width="16.140625" style="15" customWidth="1"/>
    <col min="8451" max="8451" width="14.140625" style="15" customWidth="1"/>
    <col min="8452" max="8452" width="14.28515625" style="15" customWidth="1"/>
    <col min="8453" max="8454" width="17.140625" style="15" customWidth="1"/>
    <col min="8455" max="8455" width="16.85546875" style="15" customWidth="1"/>
    <col min="8456" max="8456" width="15.28515625" style="15" bestFit="1" customWidth="1"/>
    <col min="8457" max="8457" width="15.140625" style="15" customWidth="1"/>
    <col min="8458" max="8458" width="15.85546875" style="15" customWidth="1"/>
    <col min="8459" max="8459" width="15.5703125" style="15" customWidth="1"/>
    <col min="8460" max="8460" width="11.28515625" style="15" bestFit="1" customWidth="1"/>
    <col min="8461" max="8700" width="11.42578125" style="15"/>
    <col min="8701" max="8701" width="44.7109375" style="15" customWidth="1"/>
    <col min="8702" max="8704" width="17.140625" style="15" customWidth="1"/>
    <col min="8705" max="8705" width="17.7109375" style="15" customWidth="1"/>
    <col min="8706" max="8706" width="16.140625" style="15" customWidth="1"/>
    <col min="8707" max="8707" width="14.140625" style="15" customWidth="1"/>
    <col min="8708" max="8708" width="14.28515625" style="15" customWidth="1"/>
    <col min="8709" max="8710" width="17.140625" style="15" customWidth="1"/>
    <col min="8711" max="8711" width="16.85546875" style="15" customWidth="1"/>
    <col min="8712" max="8712" width="15.28515625" style="15" bestFit="1" customWidth="1"/>
    <col min="8713" max="8713" width="15.140625" style="15" customWidth="1"/>
    <col min="8714" max="8714" width="15.85546875" style="15" customWidth="1"/>
    <col min="8715" max="8715" width="15.5703125" style="15" customWidth="1"/>
    <col min="8716" max="8716" width="11.28515625" style="15" bestFit="1" customWidth="1"/>
    <col min="8717" max="8956" width="11.42578125" style="15"/>
    <col min="8957" max="8957" width="44.7109375" style="15" customWidth="1"/>
    <col min="8958" max="8960" width="17.140625" style="15" customWidth="1"/>
    <col min="8961" max="8961" width="17.7109375" style="15" customWidth="1"/>
    <col min="8962" max="8962" width="16.140625" style="15" customWidth="1"/>
    <col min="8963" max="8963" width="14.140625" style="15" customWidth="1"/>
    <col min="8964" max="8964" width="14.28515625" style="15" customWidth="1"/>
    <col min="8965" max="8966" width="17.140625" style="15" customWidth="1"/>
    <col min="8967" max="8967" width="16.85546875" style="15" customWidth="1"/>
    <col min="8968" max="8968" width="15.28515625" style="15" bestFit="1" customWidth="1"/>
    <col min="8969" max="8969" width="15.140625" style="15" customWidth="1"/>
    <col min="8970" max="8970" width="15.85546875" style="15" customWidth="1"/>
    <col min="8971" max="8971" width="15.5703125" style="15" customWidth="1"/>
    <col min="8972" max="8972" width="11.28515625" style="15" bestFit="1" customWidth="1"/>
    <col min="8973" max="9212" width="11.42578125" style="15"/>
    <col min="9213" max="9213" width="44.7109375" style="15" customWidth="1"/>
    <col min="9214" max="9216" width="17.140625" style="15" customWidth="1"/>
    <col min="9217" max="9217" width="17.7109375" style="15" customWidth="1"/>
    <col min="9218" max="9218" width="16.140625" style="15" customWidth="1"/>
    <col min="9219" max="9219" width="14.140625" style="15" customWidth="1"/>
    <col min="9220" max="9220" width="14.28515625" style="15" customWidth="1"/>
    <col min="9221" max="9222" width="17.140625" style="15" customWidth="1"/>
    <col min="9223" max="9223" width="16.85546875" style="15" customWidth="1"/>
    <col min="9224" max="9224" width="15.28515625" style="15" bestFit="1" customWidth="1"/>
    <col min="9225" max="9225" width="15.140625" style="15" customWidth="1"/>
    <col min="9226" max="9226" width="15.85546875" style="15" customWidth="1"/>
    <col min="9227" max="9227" width="15.5703125" style="15" customWidth="1"/>
    <col min="9228" max="9228" width="11.28515625" style="15" bestFit="1" customWidth="1"/>
    <col min="9229" max="9468" width="11.42578125" style="15"/>
    <col min="9469" max="9469" width="44.7109375" style="15" customWidth="1"/>
    <col min="9470" max="9472" width="17.140625" style="15" customWidth="1"/>
    <col min="9473" max="9473" width="17.7109375" style="15" customWidth="1"/>
    <col min="9474" max="9474" width="16.140625" style="15" customWidth="1"/>
    <col min="9475" max="9475" width="14.140625" style="15" customWidth="1"/>
    <col min="9476" max="9476" width="14.28515625" style="15" customWidth="1"/>
    <col min="9477" max="9478" width="17.140625" style="15" customWidth="1"/>
    <col min="9479" max="9479" width="16.85546875" style="15" customWidth="1"/>
    <col min="9480" max="9480" width="15.28515625" style="15" bestFit="1" customWidth="1"/>
    <col min="9481" max="9481" width="15.140625" style="15" customWidth="1"/>
    <col min="9482" max="9482" width="15.85546875" style="15" customWidth="1"/>
    <col min="9483" max="9483" width="15.5703125" style="15" customWidth="1"/>
    <col min="9484" max="9484" width="11.28515625" style="15" bestFit="1" customWidth="1"/>
    <col min="9485" max="9724" width="11.42578125" style="15"/>
    <col min="9725" max="9725" width="44.7109375" style="15" customWidth="1"/>
    <col min="9726" max="9728" width="17.140625" style="15" customWidth="1"/>
    <col min="9729" max="9729" width="17.7109375" style="15" customWidth="1"/>
    <col min="9730" max="9730" width="16.140625" style="15" customWidth="1"/>
    <col min="9731" max="9731" width="14.140625" style="15" customWidth="1"/>
    <col min="9732" max="9732" width="14.28515625" style="15" customWidth="1"/>
    <col min="9733" max="9734" width="17.140625" style="15" customWidth="1"/>
    <col min="9735" max="9735" width="16.85546875" style="15" customWidth="1"/>
    <col min="9736" max="9736" width="15.28515625" style="15" bestFit="1" customWidth="1"/>
    <col min="9737" max="9737" width="15.140625" style="15" customWidth="1"/>
    <col min="9738" max="9738" width="15.85546875" style="15" customWidth="1"/>
    <col min="9739" max="9739" width="15.5703125" style="15" customWidth="1"/>
    <col min="9740" max="9740" width="11.28515625" style="15" bestFit="1" customWidth="1"/>
    <col min="9741" max="9980" width="11.42578125" style="15"/>
    <col min="9981" max="9981" width="44.7109375" style="15" customWidth="1"/>
    <col min="9982" max="9984" width="17.140625" style="15" customWidth="1"/>
    <col min="9985" max="9985" width="17.7109375" style="15" customWidth="1"/>
    <col min="9986" max="9986" width="16.140625" style="15" customWidth="1"/>
    <col min="9987" max="9987" width="14.140625" style="15" customWidth="1"/>
    <col min="9988" max="9988" width="14.28515625" style="15" customWidth="1"/>
    <col min="9989" max="9990" width="17.140625" style="15" customWidth="1"/>
    <col min="9991" max="9991" width="16.85546875" style="15" customWidth="1"/>
    <col min="9992" max="9992" width="15.28515625" style="15" bestFit="1" customWidth="1"/>
    <col min="9993" max="9993" width="15.140625" style="15" customWidth="1"/>
    <col min="9994" max="9994" width="15.85546875" style="15" customWidth="1"/>
    <col min="9995" max="9995" width="15.5703125" style="15" customWidth="1"/>
    <col min="9996" max="9996" width="11.28515625" style="15" bestFit="1" customWidth="1"/>
    <col min="9997" max="10236" width="11.42578125" style="15"/>
    <col min="10237" max="10237" width="44.7109375" style="15" customWidth="1"/>
    <col min="10238" max="10240" width="17.140625" style="15" customWidth="1"/>
    <col min="10241" max="10241" width="17.7109375" style="15" customWidth="1"/>
    <col min="10242" max="10242" width="16.140625" style="15" customWidth="1"/>
    <col min="10243" max="10243" width="14.140625" style="15" customWidth="1"/>
    <col min="10244" max="10244" width="14.28515625" style="15" customWidth="1"/>
    <col min="10245" max="10246" width="17.140625" style="15" customWidth="1"/>
    <col min="10247" max="10247" width="16.85546875" style="15" customWidth="1"/>
    <col min="10248" max="10248" width="15.28515625" style="15" bestFit="1" customWidth="1"/>
    <col min="10249" max="10249" width="15.140625" style="15" customWidth="1"/>
    <col min="10250" max="10250" width="15.85546875" style="15" customWidth="1"/>
    <col min="10251" max="10251" width="15.5703125" style="15" customWidth="1"/>
    <col min="10252" max="10252" width="11.28515625" style="15" bestFit="1" customWidth="1"/>
    <col min="10253" max="10492" width="11.42578125" style="15"/>
    <col min="10493" max="10493" width="44.7109375" style="15" customWidth="1"/>
    <col min="10494" max="10496" width="17.140625" style="15" customWidth="1"/>
    <col min="10497" max="10497" width="17.7109375" style="15" customWidth="1"/>
    <col min="10498" max="10498" width="16.140625" style="15" customWidth="1"/>
    <col min="10499" max="10499" width="14.140625" style="15" customWidth="1"/>
    <col min="10500" max="10500" width="14.28515625" style="15" customWidth="1"/>
    <col min="10501" max="10502" width="17.140625" style="15" customWidth="1"/>
    <col min="10503" max="10503" width="16.85546875" style="15" customWidth="1"/>
    <col min="10504" max="10504" width="15.28515625" style="15" bestFit="1" customWidth="1"/>
    <col min="10505" max="10505" width="15.140625" style="15" customWidth="1"/>
    <col min="10506" max="10506" width="15.85546875" style="15" customWidth="1"/>
    <col min="10507" max="10507" width="15.5703125" style="15" customWidth="1"/>
    <col min="10508" max="10508" width="11.28515625" style="15" bestFit="1" customWidth="1"/>
    <col min="10509" max="10748" width="11.42578125" style="15"/>
    <col min="10749" max="10749" width="44.7109375" style="15" customWidth="1"/>
    <col min="10750" max="10752" width="17.140625" style="15" customWidth="1"/>
    <col min="10753" max="10753" width="17.7109375" style="15" customWidth="1"/>
    <col min="10754" max="10754" width="16.140625" style="15" customWidth="1"/>
    <col min="10755" max="10755" width="14.140625" style="15" customWidth="1"/>
    <col min="10756" max="10756" width="14.28515625" style="15" customWidth="1"/>
    <col min="10757" max="10758" width="17.140625" style="15" customWidth="1"/>
    <col min="10759" max="10759" width="16.85546875" style="15" customWidth="1"/>
    <col min="10760" max="10760" width="15.28515625" style="15" bestFit="1" customWidth="1"/>
    <col min="10761" max="10761" width="15.140625" style="15" customWidth="1"/>
    <col min="10762" max="10762" width="15.85546875" style="15" customWidth="1"/>
    <col min="10763" max="10763" width="15.5703125" style="15" customWidth="1"/>
    <col min="10764" max="10764" width="11.28515625" style="15" bestFit="1" customWidth="1"/>
    <col min="10765" max="11004" width="11.42578125" style="15"/>
    <col min="11005" max="11005" width="44.7109375" style="15" customWidth="1"/>
    <col min="11006" max="11008" width="17.140625" style="15" customWidth="1"/>
    <col min="11009" max="11009" width="17.7109375" style="15" customWidth="1"/>
    <col min="11010" max="11010" width="16.140625" style="15" customWidth="1"/>
    <col min="11011" max="11011" width="14.140625" style="15" customWidth="1"/>
    <col min="11012" max="11012" width="14.28515625" style="15" customWidth="1"/>
    <col min="11013" max="11014" width="17.140625" style="15" customWidth="1"/>
    <col min="11015" max="11015" width="16.85546875" style="15" customWidth="1"/>
    <col min="11016" max="11016" width="15.28515625" style="15" bestFit="1" customWidth="1"/>
    <col min="11017" max="11017" width="15.140625" style="15" customWidth="1"/>
    <col min="11018" max="11018" width="15.85546875" style="15" customWidth="1"/>
    <col min="11019" max="11019" width="15.5703125" style="15" customWidth="1"/>
    <col min="11020" max="11020" width="11.28515625" style="15" bestFit="1" customWidth="1"/>
    <col min="11021" max="11260" width="11.42578125" style="15"/>
    <col min="11261" max="11261" width="44.7109375" style="15" customWidth="1"/>
    <col min="11262" max="11264" width="17.140625" style="15" customWidth="1"/>
    <col min="11265" max="11265" width="17.7109375" style="15" customWidth="1"/>
    <col min="11266" max="11266" width="16.140625" style="15" customWidth="1"/>
    <col min="11267" max="11267" width="14.140625" style="15" customWidth="1"/>
    <col min="11268" max="11268" width="14.28515625" style="15" customWidth="1"/>
    <col min="11269" max="11270" width="17.140625" style="15" customWidth="1"/>
    <col min="11271" max="11271" width="16.85546875" style="15" customWidth="1"/>
    <col min="11272" max="11272" width="15.28515625" style="15" bestFit="1" customWidth="1"/>
    <col min="11273" max="11273" width="15.140625" style="15" customWidth="1"/>
    <col min="11274" max="11274" width="15.85546875" style="15" customWidth="1"/>
    <col min="11275" max="11275" width="15.5703125" style="15" customWidth="1"/>
    <col min="11276" max="11276" width="11.28515625" style="15" bestFit="1" customWidth="1"/>
    <col min="11277" max="11516" width="11.42578125" style="15"/>
    <col min="11517" max="11517" width="44.7109375" style="15" customWidth="1"/>
    <col min="11518" max="11520" width="17.140625" style="15" customWidth="1"/>
    <col min="11521" max="11521" width="17.7109375" style="15" customWidth="1"/>
    <col min="11522" max="11522" width="16.140625" style="15" customWidth="1"/>
    <col min="11523" max="11523" width="14.140625" style="15" customWidth="1"/>
    <col min="11524" max="11524" width="14.28515625" style="15" customWidth="1"/>
    <col min="11525" max="11526" width="17.140625" style="15" customWidth="1"/>
    <col min="11527" max="11527" width="16.85546875" style="15" customWidth="1"/>
    <col min="11528" max="11528" width="15.28515625" style="15" bestFit="1" customWidth="1"/>
    <col min="11529" max="11529" width="15.140625" style="15" customWidth="1"/>
    <col min="11530" max="11530" width="15.85546875" style="15" customWidth="1"/>
    <col min="11531" max="11531" width="15.5703125" style="15" customWidth="1"/>
    <col min="11532" max="11532" width="11.28515625" style="15" bestFit="1" customWidth="1"/>
    <col min="11533" max="11772" width="11.42578125" style="15"/>
    <col min="11773" max="11773" width="44.7109375" style="15" customWidth="1"/>
    <col min="11774" max="11776" width="17.140625" style="15" customWidth="1"/>
    <col min="11777" max="11777" width="17.7109375" style="15" customWidth="1"/>
    <col min="11778" max="11778" width="16.140625" style="15" customWidth="1"/>
    <col min="11779" max="11779" width="14.140625" style="15" customWidth="1"/>
    <col min="11780" max="11780" width="14.28515625" style="15" customWidth="1"/>
    <col min="11781" max="11782" width="17.140625" style="15" customWidth="1"/>
    <col min="11783" max="11783" width="16.85546875" style="15" customWidth="1"/>
    <col min="11784" max="11784" width="15.28515625" style="15" bestFit="1" customWidth="1"/>
    <col min="11785" max="11785" width="15.140625" style="15" customWidth="1"/>
    <col min="11786" max="11786" width="15.85546875" style="15" customWidth="1"/>
    <col min="11787" max="11787" width="15.5703125" style="15" customWidth="1"/>
    <col min="11788" max="11788" width="11.28515625" style="15" bestFit="1" customWidth="1"/>
    <col min="11789" max="12028" width="11.42578125" style="15"/>
    <col min="12029" max="12029" width="44.7109375" style="15" customWidth="1"/>
    <col min="12030" max="12032" width="17.140625" style="15" customWidth="1"/>
    <col min="12033" max="12033" width="17.7109375" style="15" customWidth="1"/>
    <col min="12034" max="12034" width="16.140625" style="15" customWidth="1"/>
    <col min="12035" max="12035" width="14.140625" style="15" customWidth="1"/>
    <col min="12036" max="12036" width="14.28515625" style="15" customWidth="1"/>
    <col min="12037" max="12038" width="17.140625" style="15" customWidth="1"/>
    <col min="12039" max="12039" width="16.85546875" style="15" customWidth="1"/>
    <col min="12040" max="12040" width="15.28515625" style="15" bestFit="1" customWidth="1"/>
    <col min="12041" max="12041" width="15.140625" style="15" customWidth="1"/>
    <col min="12042" max="12042" width="15.85546875" style="15" customWidth="1"/>
    <col min="12043" max="12043" width="15.5703125" style="15" customWidth="1"/>
    <col min="12044" max="12044" width="11.28515625" style="15" bestFit="1" customWidth="1"/>
    <col min="12045" max="12284" width="11.42578125" style="15"/>
    <col min="12285" max="12285" width="44.7109375" style="15" customWidth="1"/>
    <col min="12286" max="12288" width="17.140625" style="15" customWidth="1"/>
    <col min="12289" max="12289" width="17.7109375" style="15" customWidth="1"/>
    <col min="12290" max="12290" width="16.140625" style="15" customWidth="1"/>
    <col min="12291" max="12291" width="14.140625" style="15" customWidth="1"/>
    <col min="12292" max="12292" width="14.28515625" style="15" customWidth="1"/>
    <col min="12293" max="12294" width="17.140625" style="15" customWidth="1"/>
    <col min="12295" max="12295" width="16.85546875" style="15" customWidth="1"/>
    <col min="12296" max="12296" width="15.28515625" style="15" bestFit="1" customWidth="1"/>
    <col min="12297" max="12297" width="15.140625" style="15" customWidth="1"/>
    <col min="12298" max="12298" width="15.85546875" style="15" customWidth="1"/>
    <col min="12299" max="12299" width="15.5703125" style="15" customWidth="1"/>
    <col min="12300" max="12300" width="11.28515625" style="15" bestFit="1" customWidth="1"/>
    <col min="12301" max="12540" width="11.42578125" style="15"/>
    <col min="12541" max="12541" width="44.7109375" style="15" customWidth="1"/>
    <col min="12542" max="12544" width="17.140625" style="15" customWidth="1"/>
    <col min="12545" max="12545" width="17.7109375" style="15" customWidth="1"/>
    <col min="12546" max="12546" width="16.140625" style="15" customWidth="1"/>
    <col min="12547" max="12547" width="14.140625" style="15" customWidth="1"/>
    <col min="12548" max="12548" width="14.28515625" style="15" customWidth="1"/>
    <col min="12549" max="12550" width="17.140625" style="15" customWidth="1"/>
    <col min="12551" max="12551" width="16.85546875" style="15" customWidth="1"/>
    <col min="12552" max="12552" width="15.28515625" style="15" bestFit="1" customWidth="1"/>
    <col min="12553" max="12553" width="15.140625" style="15" customWidth="1"/>
    <col min="12554" max="12554" width="15.85546875" style="15" customWidth="1"/>
    <col min="12555" max="12555" width="15.5703125" style="15" customWidth="1"/>
    <col min="12556" max="12556" width="11.28515625" style="15" bestFit="1" customWidth="1"/>
    <col min="12557" max="12796" width="11.42578125" style="15"/>
    <col min="12797" max="12797" width="44.7109375" style="15" customWidth="1"/>
    <col min="12798" max="12800" width="17.140625" style="15" customWidth="1"/>
    <col min="12801" max="12801" width="17.7109375" style="15" customWidth="1"/>
    <col min="12802" max="12802" width="16.140625" style="15" customWidth="1"/>
    <col min="12803" max="12803" width="14.140625" style="15" customWidth="1"/>
    <col min="12804" max="12804" width="14.28515625" style="15" customWidth="1"/>
    <col min="12805" max="12806" width="17.140625" style="15" customWidth="1"/>
    <col min="12807" max="12807" width="16.85546875" style="15" customWidth="1"/>
    <col min="12808" max="12808" width="15.28515625" style="15" bestFit="1" customWidth="1"/>
    <col min="12809" max="12809" width="15.140625" style="15" customWidth="1"/>
    <col min="12810" max="12810" width="15.85546875" style="15" customWidth="1"/>
    <col min="12811" max="12811" width="15.5703125" style="15" customWidth="1"/>
    <col min="12812" max="12812" width="11.28515625" style="15" bestFit="1" customWidth="1"/>
    <col min="12813" max="13052" width="11.42578125" style="15"/>
    <col min="13053" max="13053" width="44.7109375" style="15" customWidth="1"/>
    <col min="13054" max="13056" width="17.140625" style="15" customWidth="1"/>
    <col min="13057" max="13057" width="17.7109375" style="15" customWidth="1"/>
    <col min="13058" max="13058" width="16.140625" style="15" customWidth="1"/>
    <col min="13059" max="13059" width="14.140625" style="15" customWidth="1"/>
    <col min="13060" max="13060" width="14.28515625" style="15" customWidth="1"/>
    <col min="13061" max="13062" width="17.140625" style="15" customWidth="1"/>
    <col min="13063" max="13063" width="16.85546875" style="15" customWidth="1"/>
    <col min="13064" max="13064" width="15.28515625" style="15" bestFit="1" customWidth="1"/>
    <col min="13065" max="13065" width="15.140625" style="15" customWidth="1"/>
    <col min="13066" max="13066" width="15.85546875" style="15" customWidth="1"/>
    <col min="13067" max="13067" width="15.5703125" style="15" customWidth="1"/>
    <col min="13068" max="13068" width="11.28515625" style="15" bestFit="1" customWidth="1"/>
    <col min="13069" max="13308" width="11.42578125" style="15"/>
    <col min="13309" max="13309" width="44.7109375" style="15" customWidth="1"/>
    <col min="13310" max="13312" width="17.140625" style="15" customWidth="1"/>
    <col min="13313" max="13313" width="17.7109375" style="15" customWidth="1"/>
    <col min="13314" max="13314" width="16.140625" style="15" customWidth="1"/>
    <col min="13315" max="13315" width="14.140625" style="15" customWidth="1"/>
    <col min="13316" max="13316" width="14.28515625" style="15" customWidth="1"/>
    <col min="13317" max="13318" width="17.140625" style="15" customWidth="1"/>
    <col min="13319" max="13319" width="16.85546875" style="15" customWidth="1"/>
    <col min="13320" max="13320" width="15.28515625" style="15" bestFit="1" customWidth="1"/>
    <col min="13321" max="13321" width="15.140625" style="15" customWidth="1"/>
    <col min="13322" max="13322" width="15.85546875" style="15" customWidth="1"/>
    <col min="13323" max="13323" width="15.5703125" style="15" customWidth="1"/>
    <col min="13324" max="13324" width="11.28515625" style="15" bestFit="1" customWidth="1"/>
    <col min="13325" max="13564" width="11.42578125" style="15"/>
    <col min="13565" max="13565" width="44.7109375" style="15" customWidth="1"/>
    <col min="13566" max="13568" width="17.140625" style="15" customWidth="1"/>
    <col min="13569" max="13569" width="17.7109375" style="15" customWidth="1"/>
    <col min="13570" max="13570" width="16.140625" style="15" customWidth="1"/>
    <col min="13571" max="13571" width="14.140625" style="15" customWidth="1"/>
    <col min="13572" max="13572" width="14.28515625" style="15" customWidth="1"/>
    <col min="13573" max="13574" width="17.140625" style="15" customWidth="1"/>
    <col min="13575" max="13575" width="16.85546875" style="15" customWidth="1"/>
    <col min="13576" max="13576" width="15.28515625" style="15" bestFit="1" customWidth="1"/>
    <col min="13577" max="13577" width="15.140625" style="15" customWidth="1"/>
    <col min="13578" max="13578" width="15.85546875" style="15" customWidth="1"/>
    <col min="13579" max="13579" width="15.5703125" style="15" customWidth="1"/>
    <col min="13580" max="13580" width="11.28515625" style="15" bestFit="1" customWidth="1"/>
    <col min="13581" max="13820" width="11.42578125" style="15"/>
    <col min="13821" max="13821" width="44.7109375" style="15" customWidth="1"/>
    <col min="13822" max="13824" width="17.140625" style="15" customWidth="1"/>
    <col min="13825" max="13825" width="17.7109375" style="15" customWidth="1"/>
    <col min="13826" max="13826" width="16.140625" style="15" customWidth="1"/>
    <col min="13827" max="13827" width="14.140625" style="15" customWidth="1"/>
    <col min="13828" max="13828" width="14.28515625" style="15" customWidth="1"/>
    <col min="13829" max="13830" width="17.140625" style="15" customWidth="1"/>
    <col min="13831" max="13831" width="16.85546875" style="15" customWidth="1"/>
    <col min="13832" max="13832" width="15.28515625" style="15" bestFit="1" customWidth="1"/>
    <col min="13833" max="13833" width="15.140625" style="15" customWidth="1"/>
    <col min="13834" max="13834" width="15.85546875" style="15" customWidth="1"/>
    <col min="13835" max="13835" width="15.5703125" style="15" customWidth="1"/>
    <col min="13836" max="13836" width="11.28515625" style="15" bestFit="1" customWidth="1"/>
    <col min="13837" max="14076" width="11.42578125" style="15"/>
    <col min="14077" max="14077" width="44.7109375" style="15" customWidth="1"/>
    <col min="14078" max="14080" width="17.140625" style="15" customWidth="1"/>
    <col min="14081" max="14081" width="17.7109375" style="15" customWidth="1"/>
    <col min="14082" max="14082" width="16.140625" style="15" customWidth="1"/>
    <col min="14083" max="14083" width="14.140625" style="15" customWidth="1"/>
    <col min="14084" max="14084" width="14.28515625" style="15" customWidth="1"/>
    <col min="14085" max="14086" width="17.140625" style="15" customWidth="1"/>
    <col min="14087" max="14087" width="16.85546875" style="15" customWidth="1"/>
    <col min="14088" max="14088" width="15.28515625" style="15" bestFit="1" customWidth="1"/>
    <col min="14089" max="14089" width="15.140625" style="15" customWidth="1"/>
    <col min="14090" max="14090" width="15.85546875" style="15" customWidth="1"/>
    <col min="14091" max="14091" width="15.5703125" style="15" customWidth="1"/>
    <col min="14092" max="14092" width="11.28515625" style="15" bestFit="1" customWidth="1"/>
    <col min="14093" max="14332" width="11.42578125" style="15"/>
    <col min="14333" max="14333" width="44.7109375" style="15" customWidth="1"/>
    <col min="14334" max="14336" width="17.140625" style="15" customWidth="1"/>
    <col min="14337" max="14337" width="17.7109375" style="15" customWidth="1"/>
    <col min="14338" max="14338" width="16.140625" style="15" customWidth="1"/>
    <col min="14339" max="14339" width="14.140625" style="15" customWidth="1"/>
    <col min="14340" max="14340" width="14.28515625" style="15" customWidth="1"/>
    <col min="14341" max="14342" width="17.140625" style="15" customWidth="1"/>
    <col min="14343" max="14343" width="16.85546875" style="15" customWidth="1"/>
    <col min="14344" max="14344" width="15.28515625" style="15" bestFit="1" customWidth="1"/>
    <col min="14345" max="14345" width="15.140625" style="15" customWidth="1"/>
    <col min="14346" max="14346" width="15.85546875" style="15" customWidth="1"/>
    <col min="14347" max="14347" width="15.5703125" style="15" customWidth="1"/>
    <col min="14348" max="14348" width="11.28515625" style="15" bestFit="1" customWidth="1"/>
    <col min="14349" max="14588" width="11.42578125" style="15"/>
    <col min="14589" max="14589" width="44.7109375" style="15" customWidth="1"/>
    <col min="14590" max="14592" width="17.140625" style="15" customWidth="1"/>
    <col min="14593" max="14593" width="17.7109375" style="15" customWidth="1"/>
    <col min="14594" max="14594" width="16.140625" style="15" customWidth="1"/>
    <col min="14595" max="14595" width="14.140625" style="15" customWidth="1"/>
    <col min="14596" max="14596" width="14.28515625" style="15" customWidth="1"/>
    <col min="14597" max="14598" width="17.140625" style="15" customWidth="1"/>
    <col min="14599" max="14599" width="16.85546875" style="15" customWidth="1"/>
    <col min="14600" max="14600" width="15.28515625" style="15" bestFit="1" customWidth="1"/>
    <col min="14601" max="14601" width="15.140625" style="15" customWidth="1"/>
    <col min="14602" max="14602" width="15.85546875" style="15" customWidth="1"/>
    <col min="14603" max="14603" width="15.5703125" style="15" customWidth="1"/>
    <col min="14604" max="14604" width="11.28515625" style="15" bestFit="1" customWidth="1"/>
    <col min="14605" max="14844" width="11.42578125" style="15"/>
    <col min="14845" max="14845" width="44.7109375" style="15" customWidth="1"/>
    <col min="14846" max="14848" width="17.140625" style="15" customWidth="1"/>
    <col min="14849" max="14849" width="17.7109375" style="15" customWidth="1"/>
    <col min="14850" max="14850" width="16.140625" style="15" customWidth="1"/>
    <col min="14851" max="14851" width="14.140625" style="15" customWidth="1"/>
    <col min="14852" max="14852" width="14.28515625" style="15" customWidth="1"/>
    <col min="14853" max="14854" width="17.140625" style="15" customWidth="1"/>
    <col min="14855" max="14855" width="16.85546875" style="15" customWidth="1"/>
    <col min="14856" max="14856" width="15.28515625" style="15" bestFit="1" customWidth="1"/>
    <col min="14857" max="14857" width="15.140625" style="15" customWidth="1"/>
    <col min="14858" max="14858" width="15.85546875" style="15" customWidth="1"/>
    <col min="14859" max="14859" width="15.5703125" style="15" customWidth="1"/>
    <col min="14860" max="14860" width="11.28515625" style="15" bestFit="1" customWidth="1"/>
    <col min="14861" max="15100" width="11.42578125" style="15"/>
    <col min="15101" max="15101" width="44.7109375" style="15" customWidth="1"/>
    <col min="15102" max="15104" width="17.140625" style="15" customWidth="1"/>
    <col min="15105" max="15105" width="17.7109375" style="15" customWidth="1"/>
    <col min="15106" max="15106" width="16.140625" style="15" customWidth="1"/>
    <col min="15107" max="15107" width="14.140625" style="15" customWidth="1"/>
    <col min="15108" max="15108" width="14.28515625" style="15" customWidth="1"/>
    <col min="15109" max="15110" width="17.140625" style="15" customWidth="1"/>
    <col min="15111" max="15111" width="16.85546875" style="15" customWidth="1"/>
    <col min="15112" max="15112" width="15.28515625" style="15" bestFit="1" customWidth="1"/>
    <col min="15113" max="15113" width="15.140625" style="15" customWidth="1"/>
    <col min="15114" max="15114" width="15.85546875" style="15" customWidth="1"/>
    <col min="15115" max="15115" width="15.5703125" style="15" customWidth="1"/>
    <col min="15116" max="15116" width="11.28515625" style="15" bestFit="1" customWidth="1"/>
    <col min="15117" max="15356" width="11.42578125" style="15"/>
    <col min="15357" max="15357" width="44.7109375" style="15" customWidth="1"/>
    <col min="15358" max="15360" width="17.140625" style="15" customWidth="1"/>
    <col min="15361" max="15361" width="17.7109375" style="15" customWidth="1"/>
    <col min="15362" max="15362" width="16.140625" style="15" customWidth="1"/>
    <col min="15363" max="15363" width="14.140625" style="15" customWidth="1"/>
    <col min="15364" max="15364" width="14.28515625" style="15" customWidth="1"/>
    <col min="15365" max="15366" width="17.140625" style="15" customWidth="1"/>
    <col min="15367" max="15367" width="16.85546875" style="15" customWidth="1"/>
    <col min="15368" max="15368" width="15.28515625" style="15" bestFit="1" customWidth="1"/>
    <col min="15369" max="15369" width="15.140625" style="15" customWidth="1"/>
    <col min="15370" max="15370" width="15.85546875" style="15" customWidth="1"/>
    <col min="15371" max="15371" width="15.5703125" style="15" customWidth="1"/>
    <col min="15372" max="15372" width="11.28515625" style="15" bestFit="1" customWidth="1"/>
    <col min="15373" max="15612" width="11.42578125" style="15"/>
    <col min="15613" max="15613" width="44.7109375" style="15" customWidth="1"/>
    <col min="15614" max="15616" width="17.140625" style="15" customWidth="1"/>
    <col min="15617" max="15617" width="17.7109375" style="15" customWidth="1"/>
    <col min="15618" max="15618" width="16.140625" style="15" customWidth="1"/>
    <col min="15619" max="15619" width="14.140625" style="15" customWidth="1"/>
    <col min="15620" max="15620" width="14.28515625" style="15" customWidth="1"/>
    <col min="15621" max="15622" width="17.140625" style="15" customWidth="1"/>
    <col min="15623" max="15623" width="16.85546875" style="15" customWidth="1"/>
    <col min="15624" max="15624" width="15.28515625" style="15" bestFit="1" customWidth="1"/>
    <col min="15625" max="15625" width="15.140625" style="15" customWidth="1"/>
    <col min="15626" max="15626" width="15.85546875" style="15" customWidth="1"/>
    <col min="15627" max="15627" width="15.5703125" style="15" customWidth="1"/>
    <col min="15628" max="15628" width="11.28515625" style="15" bestFit="1" customWidth="1"/>
    <col min="15629" max="15868" width="11.42578125" style="15"/>
    <col min="15869" max="15869" width="44.7109375" style="15" customWidth="1"/>
    <col min="15870" max="15872" width="17.140625" style="15" customWidth="1"/>
    <col min="15873" max="15873" width="17.7109375" style="15" customWidth="1"/>
    <col min="15874" max="15874" width="16.140625" style="15" customWidth="1"/>
    <col min="15875" max="15875" width="14.140625" style="15" customWidth="1"/>
    <col min="15876" max="15876" width="14.28515625" style="15" customWidth="1"/>
    <col min="15877" max="15878" width="17.140625" style="15" customWidth="1"/>
    <col min="15879" max="15879" width="16.85546875" style="15" customWidth="1"/>
    <col min="15880" max="15880" width="15.28515625" style="15" bestFit="1" customWidth="1"/>
    <col min="15881" max="15881" width="15.140625" style="15" customWidth="1"/>
    <col min="15882" max="15882" width="15.85546875" style="15" customWidth="1"/>
    <col min="15883" max="15883" width="15.5703125" style="15" customWidth="1"/>
    <col min="15884" max="15884" width="11.28515625" style="15" bestFit="1" customWidth="1"/>
    <col min="15885" max="16124" width="11.42578125" style="15"/>
    <col min="16125" max="16125" width="44.7109375" style="15" customWidth="1"/>
    <col min="16126" max="16128" width="17.140625" style="15" customWidth="1"/>
    <col min="16129" max="16129" width="17.7109375" style="15" customWidth="1"/>
    <col min="16130" max="16130" width="16.140625" style="15" customWidth="1"/>
    <col min="16131" max="16131" width="14.140625" style="15" customWidth="1"/>
    <col min="16132" max="16132" width="14.28515625" style="15" customWidth="1"/>
    <col min="16133" max="16134" width="17.140625" style="15" customWidth="1"/>
    <col min="16135" max="16135" width="16.85546875" style="15" customWidth="1"/>
    <col min="16136" max="16136" width="15.28515625" style="15" bestFit="1" customWidth="1"/>
    <col min="16137" max="16137" width="15.140625" style="15" customWidth="1"/>
    <col min="16138" max="16138" width="15.85546875" style="15" customWidth="1"/>
    <col min="16139" max="16139" width="15.5703125" style="15" customWidth="1"/>
    <col min="16140" max="16140" width="11.28515625" style="15" bestFit="1" customWidth="1"/>
    <col min="16141" max="16384" width="11.42578125" style="15"/>
  </cols>
  <sheetData>
    <row r="1" spans="1:13" x14ac:dyDescent="0.2">
      <c r="A1" s="53" t="s">
        <v>62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3" x14ac:dyDescent="0.2">
      <c r="A2" s="55">
        <v>46037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3" ht="11.25" x14ac:dyDescent="0.2">
      <c r="A3" s="16"/>
      <c r="B3" s="15"/>
      <c r="C3" s="15"/>
      <c r="E3" s="15"/>
    </row>
    <row r="4" spans="1:13" ht="13.5" customHeight="1" thickBot="1" x14ac:dyDescent="0.25">
      <c r="A4" s="16"/>
      <c r="B4" s="15"/>
      <c r="C4" s="57"/>
      <c r="D4" s="57"/>
      <c r="E4" s="15"/>
    </row>
    <row r="5" spans="1:13" ht="12.75" customHeight="1" x14ac:dyDescent="0.2">
      <c r="A5" s="58" t="s">
        <v>0</v>
      </c>
      <c r="B5" s="60" t="s">
        <v>9</v>
      </c>
      <c r="C5" s="18" t="s">
        <v>10</v>
      </c>
      <c r="D5" s="18" t="s">
        <v>10</v>
      </c>
      <c r="E5" s="60" t="s">
        <v>1</v>
      </c>
      <c r="F5" s="51" t="s">
        <v>7</v>
      </c>
      <c r="G5" s="51" t="s">
        <v>8</v>
      </c>
      <c r="H5" s="51" t="s">
        <v>2</v>
      </c>
      <c r="I5" s="51" t="s">
        <v>3</v>
      </c>
      <c r="J5" s="51" t="s">
        <v>4</v>
      </c>
      <c r="K5" s="51" t="s">
        <v>5</v>
      </c>
    </row>
    <row r="6" spans="1:13" ht="23.25" customHeight="1" thickBot="1" x14ac:dyDescent="0.25">
      <c r="A6" s="59"/>
      <c r="B6" s="61"/>
      <c r="C6" s="19" t="s">
        <v>11</v>
      </c>
      <c r="D6" s="19" t="s">
        <v>12</v>
      </c>
      <c r="E6" s="61" t="s">
        <v>6</v>
      </c>
      <c r="F6" s="52" t="s">
        <v>6</v>
      </c>
      <c r="G6" s="52" t="s">
        <v>6</v>
      </c>
      <c r="H6" s="52"/>
      <c r="I6" s="52"/>
      <c r="J6" s="52"/>
      <c r="K6" s="52" t="s">
        <v>6</v>
      </c>
    </row>
    <row r="7" spans="1:13" x14ac:dyDescent="0.2">
      <c r="A7" s="1" t="s">
        <v>15</v>
      </c>
      <c r="B7" s="20">
        <v>11222759.34</v>
      </c>
      <c r="C7" s="20">
        <v>1786365.09</v>
      </c>
      <c r="D7" s="20">
        <v>328887.24</v>
      </c>
      <c r="E7" s="20">
        <v>300853.83</v>
      </c>
      <c r="F7" s="20"/>
      <c r="G7" s="20"/>
      <c r="H7" s="21">
        <v>3679112.13</v>
      </c>
      <c r="I7" s="21"/>
      <c r="J7" s="21">
        <v>15.76</v>
      </c>
      <c r="K7" s="22">
        <v>17317993.390000001</v>
      </c>
      <c r="L7" s="17"/>
      <c r="M7" s="17"/>
    </row>
    <row r="8" spans="1:13" x14ac:dyDescent="0.2">
      <c r="A8" s="2" t="s">
        <v>16</v>
      </c>
      <c r="B8" s="20">
        <v>10607622.970000001</v>
      </c>
      <c r="C8" s="20">
        <v>1688451.73</v>
      </c>
      <c r="D8" s="20">
        <v>310860.44</v>
      </c>
      <c r="E8" s="20">
        <v>283427.61</v>
      </c>
      <c r="F8" s="20"/>
      <c r="G8" s="20"/>
      <c r="H8" s="21">
        <v>3592005.61</v>
      </c>
      <c r="I8" s="21"/>
      <c r="J8" s="21">
        <v>14.18</v>
      </c>
      <c r="K8" s="22">
        <v>16482382.539999999</v>
      </c>
      <c r="L8" s="17"/>
      <c r="M8" s="17"/>
    </row>
    <row r="9" spans="1:13" x14ac:dyDescent="0.2">
      <c r="A9" s="2" t="s">
        <v>17</v>
      </c>
      <c r="B9" s="20"/>
      <c r="C9" s="20"/>
      <c r="E9" s="20"/>
      <c r="F9" s="20"/>
      <c r="G9" s="20"/>
      <c r="H9" s="21"/>
      <c r="I9" s="21">
        <v>8.94</v>
      </c>
      <c r="J9" s="21">
        <v>5.51</v>
      </c>
      <c r="K9" s="22">
        <v>14.45</v>
      </c>
      <c r="L9" s="17"/>
      <c r="M9" s="17"/>
    </row>
    <row r="10" spans="1:13" x14ac:dyDescent="0.2">
      <c r="A10" s="2" t="s">
        <v>18</v>
      </c>
      <c r="B10" s="20"/>
      <c r="C10" s="20"/>
      <c r="D10" s="20"/>
      <c r="E10" s="20"/>
      <c r="F10" s="20"/>
      <c r="G10" s="20"/>
      <c r="H10" s="21"/>
      <c r="I10" s="21">
        <v>13.28</v>
      </c>
      <c r="J10" s="21">
        <v>5.83</v>
      </c>
      <c r="K10" s="22">
        <v>19.11</v>
      </c>
      <c r="L10" s="17"/>
      <c r="M10" s="17"/>
    </row>
    <row r="11" spans="1:13" x14ac:dyDescent="0.2">
      <c r="A11" s="2" t="s">
        <v>19</v>
      </c>
      <c r="B11" s="20"/>
      <c r="C11" s="20"/>
      <c r="D11" s="20"/>
      <c r="E11" s="20"/>
      <c r="F11" s="20"/>
      <c r="G11" s="20"/>
      <c r="H11" s="21"/>
      <c r="I11" s="21"/>
      <c r="J11" s="21">
        <v>5.65</v>
      </c>
      <c r="K11" s="22">
        <v>5.65</v>
      </c>
      <c r="L11" s="17"/>
      <c r="M11" s="17"/>
    </row>
    <row r="12" spans="1:13" x14ac:dyDescent="0.2">
      <c r="A12" s="2" t="s">
        <v>20</v>
      </c>
      <c r="B12" s="20"/>
      <c r="C12" s="20"/>
      <c r="D12" s="20"/>
      <c r="E12" s="20"/>
      <c r="F12" s="20"/>
      <c r="G12" s="20"/>
      <c r="H12" s="21"/>
      <c r="I12" s="21">
        <v>5.87</v>
      </c>
      <c r="J12" s="21">
        <v>5.28</v>
      </c>
      <c r="K12" s="22">
        <v>11.15</v>
      </c>
      <c r="L12" s="17"/>
      <c r="M12" s="17"/>
    </row>
    <row r="13" spans="1:13" x14ac:dyDescent="0.2">
      <c r="A13" s="2" t="s">
        <v>21</v>
      </c>
      <c r="B13" s="20"/>
      <c r="C13" s="20"/>
      <c r="D13" s="20"/>
      <c r="E13" s="20"/>
      <c r="F13" s="20"/>
      <c r="G13" s="20"/>
      <c r="H13" s="21"/>
      <c r="I13" s="21"/>
      <c r="J13" s="21">
        <v>6.38</v>
      </c>
      <c r="K13" s="22">
        <v>6.38</v>
      </c>
      <c r="L13" s="17"/>
      <c r="M13" s="17"/>
    </row>
    <row r="14" spans="1:13" x14ac:dyDescent="0.2">
      <c r="A14" s="2" t="s">
        <v>22</v>
      </c>
      <c r="B14" s="20"/>
      <c r="C14" s="20"/>
      <c r="D14" s="20"/>
      <c r="E14" s="20"/>
      <c r="F14" s="20"/>
      <c r="G14" s="20"/>
      <c r="H14" s="21"/>
      <c r="I14" s="21"/>
      <c r="J14" s="21">
        <v>5.2</v>
      </c>
      <c r="K14" s="22">
        <v>5.2</v>
      </c>
      <c r="L14" s="17"/>
      <c r="M14" s="17"/>
    </row>
    <row r="15" spans="1:13" x14ac:dyDescent="0.2">
      <c r="A15" s="2" t="s">
        <v>23</v>
      </c>
      <c r="B15" s="20"/>
      <c r="C15" s="20"/>
      <c r="D15" s="20"/>
      <c r="E15" s="20"/>
      <c r="F15" s="20"/>
      <c r="G15" s="20"/>
      <c r="H15" s="21"/>
      <c r="I15" s="21"/>
      <c r="J15" s="21">
        <v>6.06</v>
      </c>
      <c r="K15" s="22">
        <v>6.06</v>
      </c>
      <c r="L15" s="17"/>
      <c r="M15" s="17"/>
    </row>
    <row r="16" spans="1:13" x14ac:dyDescent="0.2">
      <c r="A16" s="2" t="s">
        <v>24</v>
      </c>
      <c r="B16" s="20"/>
      <c r="C16" s="20"/>
      <c r="D16" s="20"/>
      <c r="E16" s="20"/>
      <c r="F16" s="20"/>
      <c r="G16" s="20"/>
      <c r="H16" s="21"/>
      <c r="I16" s="21"/>
      <c r="J16" s="21">
        <v>9.57</v>
      </c>
      <c r="K16" s="22">
        <v>9.57</v>
      </c>
      <c r="L16" s="17"/>
      <c r="M16" s="17"/>
    </row>
    <row r="17" spans="1:13" x14ac:dyDescent="0.2">
      <c r="A17" s="2" t="s">
        <v>25</v>
      </c>
      <c r="B17" s="20"/>
      <c r="C17" s="20"/>
      <c r="D17" s="20"/>
      <c r="E17" s="20"/>
      <c r="F17" s="20"/>
      <c r="G17" s="20"/>
      <c r="H17" s="21"/>
      <c r="I17" s="21"/>
      <c r="J17" s="21">
        <v>5.71</v>
      </c>
      <c r="K17" s="22">
        <v>5.71</v>
      </c>
      <c r="L17" s="17"/>
      <c r="M17" s="17"/>
    </row>
    <row r="18" spans="1:13" x14ac:dyDescent="0.2">
      <c r="A18" s="2" t="s">
        <v>26</v>
      </c>
      <c r="B18" s="20"/>
      <c r="C18" s="20"/>
      <c r="D18" s="20"/>
      <c r="E18" s="20"/>
      <c r="F18" s="20"/>
      <c r="G18" s="20"/>
      <c r="H18" s="21"/>
      <c r="I18" s="21">
        <v>10.74</v>
      </c>
      <c r="J18" s="21">
        <v>5.64</v>
      </c>
      <c r="K18" s="22">
        <v>16.38</v>
      </c>
      <c r="L18" s="17"/>
      <c r="M18" s="17"/>
    </row>
    <row r="19" spans="1:13" x14ac:dyDescent="0.2">
      <c r="A19" s="2" t="s">
        <v>27</v>
      </c>
      <c r="B19" s="20"/>
      <c r="C19" s="20"/>
      <c r="D19" s="20"/>
      <c r="E19" s="20"/>
      <c r="F19" s="20"/>
      <c r="G19" s="20"/>
      <c r="H19" s="21"/>
      <c r="I19" s="21">
        <v>17.010000000000002</v>
      </c>
      <c r="J19" s="21">
        <v>6.1</v>
      </c>
      <c r="K19" s="22">
        <v>23.11</v>
      </c>
      <c r="L19" s="17"/>
      <c r="M19" s="17"/>
    </row>
    <row r="20" spans="1:13" x14ac:dyDescent="0.2">
      <c r="A20" s="2" t="s">
        <v>28</v>
      </c>
      <c r="B20" s="20"/>
      <c r="C20" s="20"/>
      <c r="D20" s="20"/>
      <c r="E20" s="20"/>
      <c r="F20" s="20"/>
      <c r="G20" s="20"/>
      <c r="H20" s="22"/>
      <c r="I20" s="22"/>
      <c r="J20" s="22">
        <v>8.57</v>
      </c>
      <c r="K20" s="22">
        <v>8.57</v>
      </c>
      <c r="L20" s="17"/>
      <c r="M20" s="17"/>
    </row>
    <row r="21" spans="1:13" x14ac:dyDescent="0.2">
      <c r="A21" s="2" t="s">
        <v>29</v>
      </c>
      <c r="B21" s="20"/>
      <c r="C21" s="20"/>
      <c r="D21" s="20"/>
      <c r="E21" s="20"/>
      <c r="F21" s="20"/>
      <c r="G21" s="20"/>
      <c r="H21" s="22"/>
      <c r="I21" s="22"/>
      <c r="J21" s="22">
        <v>7.82</v>
      </c>
      <c r="K21" s="22">
        <v>7.82</v>
      </c>
      <c r="L21" s="17"/>
      <c r="M21" s="17"/>
    </row>
    <row r="22" spans="1:13" x14ac:dyDescent="0.2">
      <c r="A22" s="2" t="s">
        <v>30</v>
      </c>
      <c r="B22" s="20"/>
      <c r="C22" s="20"/>
      <c r="D22" s="20"/>
      <c r="E22" s="20"/>
      <c r="F22" s="20"/>
      <c r="G22" s="20"/>
      <c r="H22" s="22"/>
      <c r="I22" s="22">
        <v>15.15</v>
      </c>
      <c r="J22" s="22">
        <v>5.97</v>
      </c>
      <c r="K22" s="22">
        <v>21.12</v>
      </c>
      <c r="L22" s="17"/>
      <c r="M22" s="17"/>
    </row>
    <row r="23" spans="1:13" x14ac:dyDescent="0.2">
      <c r="A23" s="2" t="s">
        <v>31</v>
      </c>
      <c r="B23" s="20"/>
      <c r="C23" s="20"/>
      <c r="D23" s="20"/>
      <c r="E23" s="20"/>
      <c r="F23" s="20"/>
      <c r="G23" s="20"/>
      <c r="H23" s="22"/>
      <c r="I23" s="22"/>
      <c r="J23" s="22">
        <v>5.57</v>
      </c>
      <c r="K23" s="22">
        <v>5.57</v>
      </c>
      <c r="L23" s="17"/>
      <c r="M23" s="17"/>
    </row>
    <row r="24" spans="1:13" x14ac:dyDescent="0.2">
      <c r="A24" s="2" t="s">
        <v>32</v>
      </c>
      <c r="B24" s="20"/>
      <c r="C24" s="20"/>
      <c r="D24" s="20"/>
      <c r="E24" s="20"/>
      <c r="F24" s="20"/>
      <c r="G24" s="20"/>
      <c r="H24" s="22"/>
      <c r="I24" s="22"/>
      <c r="J24" s="22">
        <v>7.71</v>
      </c>
      <c r="K24" s="22">
        <v>7.71</v>
      </c>
      <c r="L24" s="17"/>
      <c r="M24" s="17"/>
    </row>
    <row r="25" spans="1:13" x14ac:dyDescent="0.2">
      <c r="A25" s="2" t="s">
        <v>33</v>
      </c>
      <c r="B25" s="20"/>
      <c r="C25" s="20"/>
      <c r="D25" s="20"/>
      <c r="E25" s="20"/>
      <c r="F25" s="20"/>
      <c r="G25" s="20"/>
      <c r="H25" s="22"/>
      <c r="I25" s="22"/>
      <c r="J25" s="22">
        <v>5.84</v>
      </c>
      <c r="K25" s="22">
        <v>5.84</v>
      </c>
      <c r="L25" s="17"/>
      <c r="M25" s="17"/>
    </row>
    <row r="26" spans="1:13" x14ac:dyDescent="0.2">
      <c r="A26" s="2" t="s">
        <v>34</v>
      </c>
      <c r="B26" s="20"/>
      <c r="C26" s="20"/>
      <c r="D26" s="20"/>
      <c r="E26" s="20"/>
      <c r="F26" s="20"/>
      <c r="G26" s="20"/>
      <c r="H26" s="22"/>
      <c r="I26" s="22"/>
      <c r="J26" s="22">
        <v>7.31</v>
      </c>
      <c r="K26" s="22">
        <v>7.31</v>
      </c>
      <c r="L26" s="17"/>
      <c r="M26" s="17"/>
    </row>
    <row r="27" spans="1:13" x14ac:dyDescent="0.2">
      <c r="A27" s="2" t="s">
        <v>35</v>
      </c>
      <c r="B27" s="20"/>
      <c r="C27" s="20"/>
      <c r="D27" s="20"/>
      <c r="E27" s="20"/>
      <c r="F27" s="20"/>
      <c r="G27" s="20"/>
      <c r="H27" s="22"/>
      <c r="I27" s="22">
        <v>15.61</v>
      </c>
      <c r="J27" s="22">
        <v>6</v>
      </c>
      <c r="K27" s="22">
        <v>21.61</v>
      </c>
      <c r="L27" s="17"/>
      <c r="M27" s="17"/>
    </row>
    <row r="28" spans="1:13" x14ac:dyDescent="0.2">
      <c r="A28" s="2" t="s">
        <v>36</v>
      </c>
      <c r="B28" s="20"/>
      <c r="C28" s="20"/>
      <c r="D28" s="20"/>
      <c r="E28" s="20"/>
      <c r="F28" s="20"/>
      <c r="G28" s="20"/>
      <c r="H28" s="22"/>
      <c r="I28" s="22"/>
      <c r="J28" s="22">
        <v>7.67</v>
      </c>
      <c r="K28" s="22">
        <v>7.67</v>
      </c>
      <c r="L28" s="17"/>
      <c r="M28" s="17"/>
    </row>
    <row r="29" spans="1:13" x14ac:dyDescent="0.2">
      <c r="A29" s="2" t="s">
        <v>37</v>
      </c>
      <c r="B29" s="20">
        <v>12306902.380000001</v>
      </c>
      <c r="C29" s="20">
        <v>1958931.86</v>
      </c>
      <c r="D29" s="20">
        <v>360658.47</v>
      </c>
      <c r="E29" s="20">
        <v>330038.77</v>
      </c>
      <c r="F29" s="20"/>
      <c r="G29" s="20"/>
      <c r="H29" s="22">
        <v>4020254.02</v>
      </c>
      <c r="I29" s="22">
        <v>109.04</v>
      </c>
      <c r="J29" s="22">
        <v>16.13</v>
      </c>
      <c r="K29" s="22">
        <v>18976910.670000002</v>
      </c>
      <c r="L29" s="17"/>
      <c r="M29" s="17"/>
    </row>
    <row r="30" spans="1:13" x14ac:dyDescent="0.2">
      <c r="A30" s="2" t="s">
        <v>38</v>
      </c>
      <c r="B30" s="20">
        <v>15584382.32</v>
      </c>
      <c r="C30" s="20">
        <v>2480619.58</v>
      </c>
      <c r="D30" s="20">
        <v>456706.27</v>
      </c>
      <c r="E30" s="20">
        <v>400167.37</v>
      </c>
      <c r="F30" s="20"/>
      <c r="G30" s="20"/>
      <c r="H30" s="22">
        <v>5638249.9500000002</v>
      </c>
      <c r="I30" s="22"/>
      <c r="J30" s="22">
        <v>24.08</v>
      </c>
      <c r="K30" s="22">
        <v>24560149.57</v>
      </c>
      <c r="L30" s="17"/>
      <c r="M30" s="17"/>
    </row>
    <row r="31" spans="1:13" x14ac:dyDescent="0.2">
      <c r="A31" s="2" t="s">
        <v>39</v>
      </c>
      <c r="B31" s="20">
        <v>423574270.60000002</v>
      </c>
      <c r="C31" s="20">
        <v>67421769.189999998</v>
      </c>
      <c r="D31" s="20">
        <v>12413005.609999999</v>
      </c>
      <c r="E31" s="20">
        <v>10815377.25</v>
      </c>
      <c r="F31" s="20"/>
      <c r="G31" s="20"/>
      <c r="H31" s="22">
        <v>67237428.200000003</v>
      </c>
      <c r="I31" s="22">
        <v>13427.76</v>
      </c>
      <c r="J31" s="22">
        <v>1035.0999999999999</v>
      </c>
      <c r="K31" s="22">
        <v>581476313.71000004</v>
      </c>
      <c r="L31" s="17"/>
      <c r="M31" s="17"/>
    </row>
    <row r="32" spans="1:13" x14ac:dyDescent="0.2">
      <c r="A32" s="2" t="s">
        <v>40</v>
      </c>
      <c r="B32" s="20">
        <v>13250482.6</v>
      </c>
      <c r="C32" s="20">
        <v>2109124.75</v>
      </c>
      <c r="D32" s="20">
        <v>388310.45</v>
      </c>
      <c r="E32" s="20">
        <v>359170.74</v>
      </c>
      <c r="F32" s="20"/>
      <c r="G32" s="20"/>
      <c r="H32" s="22">
        <v>5125323.09</v>
      </c>
      <c r="I32" s="22"/>
      <c r="J32" s="22">
        <v>15.96</v>
      </c>
      <c r="K32" s="22">
        <v>21232427.59</v>
      </c>
      <c r="L32" s="17"/>
      <c r="M32" s="17"/>
    </row>
    <row r="33" spans="1:13" x14ac:dyDescent="0.2">
      <c r="A33" s="2" t="s">
        <v>41</v>
      </c>
      <c r="B33" s="20">
        <v>21233338.199999999</v>
      </c>
      <c r="C33" s="20">
        <v>3379783.26</v>
      </c>
      <c r="D33" s="20">
        <v>622251.07999999996</v>
      </c>
      <c r="E33" s="20">
        <v>519025.82</v>
      </c>
      <c r="F33" s="20"/>
      <c r="G33" s="20"/>
      <c r="H33" s="22">
        <v>5277683.6100000003</v>
      </c>
      <c r="I33" s="22"/>
      <c r="J33" s="22">
        <v>31.74</v>
      </c>
      <c r="K33" s="22">
        <v>31032113.710000001</v>
      </c>
      <c r="L33" s="17"/>
      <c r="M33" s="17"/>
    </row>
    <row r="34" spans="1:13" x14ac:dyDescent="0.2">
      <c r="A34" s="2" t="s">
        <v>42</v>
      </c>
      <c r="B34" s="20">
        <v>15503663.07</v>
      </c>
      <c r="C34" s="20">
        <v>2467771.2200000002</v>
      </c>
      <c r="D34" s="20">
        <v>454340.76</v>
      </c>
      <c r="E34" s="20">
        <v>414256.65</v>
      </c>
      <c r="F34" s="20"/>
      <c r="G34" s="20"/>
      <c r="H34" s="22">
        <v>5193915.67</v>
      </c>
      <c r="I34" s="22"/>
      <c r="J34" s="22">
        <v>33.549999999999997</v>
      </c>
      <c r="K34" s="22">
        <v>24033980.920000002</v>
      </c>
      <c r="L34" s="17"/>
      <c r="M34" s="17"/>
    </row>
    <row r="35" spans="1:13" x14ac:dyDescent="0.2">
      <c r="A35" s="2" t="s">
        <v>43</v>
      </c>
      <c r="B35" s="20">
        <v>21986253.969999999</v>
      </c>
      <c r="C35" s="20">
        <v>3499627.44</v>
      </c>
      <c r="D35" s="20">
        <v>644315.56000000006</v>
      </c>
      <c r="E35" s="20">
        <v>547998.89</v>
      </c>
      <c r="F35" s="20"/>
      <c r="G35" s="20"/>
      <c r="H35" s="22">
        <v>7054413.7199999997</v>
      </c>
      <c r="I35" s="22"/>
      <c r="J35" s="22">
        <v>37.450000000000003</v>
      </c>
      <c r="K35" s="22">
        <v>33732647.030000001</v>
      </c>
      <c r="L35" s="17"/>
      <c r="M35" s="17"/>
    </row>
    <row r="36" spans="1:13" x14ac:dyDescent="0.2">
      <c r="A36" s="2" t="s">
        <v>44</v>
      </c>
      <c r="B36" s="20">
        <v>13041725.91</v>
      </c>
      <c r="C36" s="20">
        <v>2075896.24</v>
      </c>
      <c r="D36" s="20">
        <v>382192.75</v>
      </c>
      <c r="E36" s="20">
        <v>348471.36</v>
      </c>
      <c r="F36" s="20"/>
      <c r="G36" s="20"/>
      <c r="H36" s="22">
        <v>4674311.6500000004</v>
      </c>
      <c r="I36" s="22"/>
      <c r="J36" s="22">
        <v>21.34</v>
      </c>
      <c r="K36" s="22">
        <v>20522619.25</v>
      </c>
      <c r="L36" s="17"/>
      <c r="M36" s="17"/>
    </row>
    <row r="37" spans="1:13" x14ac:dyDescent="0.2">
      <c r="A37" s="2" t="s">
        <v>45</v>
      </c>
      <c r="B37" s="20">
        <v>83582001.180000007</v>
      </c>
      <c r="C37" s="20">
        <v>13304033.75</v>
      </c>
      <c r="D37" s="20">
        <v>2449402.4300000002</v>
      </c>
      <c r="E37" s="20">
        <v>2183414.87</v>
      </c>
      <c r="F37" s="20"/>
      <c r="G37" s="20"/>
      <c r="H37" s="21">
        <v>21617894.68</v>
      </c>
      <c r="I37" s="21"/>
      <c r="J37" s="21">
        <v>111.41</v>
      </c>
      <c r="K37" s="22">
        <v>123136858.31999999</v>
      </c>
      <c r="L37" s="17"/>
      <c r="M37" s="17"/>
    </row>
    <row r="38" spans="1:13" x14ac:dyDescent="0.2">
      <c r="A38" s="2" t="s">
        <v>46</v>
      </c>
      <c r="B38" s="20">
        <v>27303982.57</v>
      </c>
      <c r="C38" s="20">
        <v>4346068.54</v>
      </c>
      <c r="D38" s="20">
        <v>800153.63</v>
      </c>
      <c r="E38" s="20">
        <v>681211.45</v>
      </c>
      <c r="F38" s="20"/>
      <c r="G38" s="20"/>
      <c r="H38" s="21">
        <v>7110562.5199999996</v>
      </c>
      <c r="I38" s="21"/>
      <c r="J38" s="21">
        <v>42.52</v>
      </c>
      <c r="K38" s="22">
        <v>40242021.229999997</v>
      </c>
      <c r="L38" s="17"/>
      <c r="M38" s="17"/>
    </row>
    <row r="39" spans="1:13" x14ac:dyDescent="0.2">
      <c r="A39" s="2" t="s">
        <v>47</v>
      </c>
      <c r="B39" s="20">
        <v>16821613.600000001</v>
      </c>
      <c r="C39" s="20">
        <v>2677553.92</v>
      </c>
      <c r="D39" s="20">
        <v>492963.8</v>
      </c>
      <c r="E39" s="20">
        <v>432106.61</v>
      </c>
      <c r="F39" s="20"/>
      <c r="G39" s="23"/>
      <c r="H39" s="21">
        <v>5073726.8899999997</v>
      </c>
      <c r="I39" s="21">
        <v>179.9</v>
      </c>
      <c r="J39" s="21">
        <v>23.25</v>
      </c>
      <c r="K39" s="22">
        <v>25498167.969999999</v>
      </c>
      <c r="L39" s="17"/>
      <c r="M39" s="17"/>
    </row>
    <row r="40" spans="1:13" x14ac:dyDescent="0.2">
      <c r="A40" s="2" t="s">
        <v>48</v>
      </c>
      <c r="B40" s="20">
        <v>11876863.609999999</v>
      </c>
      <c r="C40" s="20">
        <v>1890481.11</v>
      </c>
      <c r="D40" s="20">
        <v>348056.02</v>
      </c>
      <c r="E40" s="20">
        <v>317379.59999999998</v>
      </c>
      <c r="F40" s="20"/>
      <c r="G40" s="24"/>
      <c r="H40" s="21">
        <v>4412081.58</v>
      </c>
      <c r="I40" s="21"/>
      <c r="J40" s="21">
        <v>26.54</v>
      </c>
      <c r="K40" s="22">
        <v>18844888.460000001</v>
      </c>
      <c r="L40" s="17"/>
      <c r="M40" s="17"/>
    </row>
    <row r="41" spans="1:13" x14ac:dyDescent="0.2">
      <c r="A41" s="2" t="s">
        <v>49</v>
      </c>
      <c r="B41" s="20">
        <v>15342224.57</v>
      </c>
      <c r="C41" s="20">
        <v>2442074.5</v>
      </c>
      <c r="D41" s="20">
        <v>449609.74</v>
      </c>
      <c r="E41" s="20">
        <v>391957.45</v>
      </c>
      <c r="F41" s="20"/>
      <c r="G41" s="20"/>
      <c r="H41" s="21">
        <v>4902548.93</v>
      </c>
      <c r="I41" s="21">
        <v>105.31</v>
      </c>
      <c r="J41" s="21">
        <v>15.76</v>
      </c>
      <c r="K41" s="22">
        <v>23528536.260000002</v>
      </c>
      <c r="L41" s="17"/>
      <c r="M41" s="17"/>
    </row>
    <row r="42" spans="1:13" x14ac:dyDescent="0.2">
      <c r="A42" s="2" t="s">
        <v>50</v>
      </c>
      <c r="B42" s="20">
        <v>21856824.82</v>
      </c>
      <c r="C42" s="20">
        <v>3479025.76</v>
      </c>
      <c r="D42" s="20">
        <v>640522.59</v>
      </c>
      <c r="E42" s="20">
        <v>584016.6</v>
      </c>
      <c r="F42" s="20"/>
      <c r="G42" s="20"/>
      <c r="H42" s="21">
        <v>5991532.1299999999</v>
      </c>
      <c r="I42" s="21"/>
      <c r="J42" s="21">
        <v>72.650000000000006</v>
      </c>
      <c r="K42" s="22">
        <v>32551994.550000001</v>
      </c>
      <c r="L42" s="17"/>
      <c r="M42" s="17"/>
    </row>
    <row r="43" spans="1:13" x14ac:dyDescent="0.2">
      <c r="A43" s="2" t="s">
        <v>51</v>
      </c>
      <c r="B43" s="20">
        <v>12255409.07</v>
      </c>
      <c r="C43" s="20">
        <v>1950735.49</v>
      </c>
      <c r="D43" s="20">
        <v>359149.44</v>
      </c>
      <c r="E43" s="20">
        <v>329244.26</v>
      </c>
      <c r="F43" s="20"/>
      <c r="G43" s="20"/>
      <c r="H43" s="21">
        <v>4155921.66</v>
      </c>
      <c r="I43" s="21"/>
      <c r="J43" s="21">
        <v>34.090000000000003</v>
      </c>
      <c r="K43" s="22">
        <v>19050494.010000002</v>
      </c>
      <c r="L43" s="17"/>
      <c r="M43" s="17"/>
    </row>
    <row r="44" spans="1:13" x14ac:dyDescent="0.2">
      <c r="A44" s="2" t="s">
        <v>52</v>
      </c>
      <c r="B44" s="20">
        <v>177972031.75</v>
      </c>
      <c r="C44" s="20">
        <v>28328418.609999999</v>
      </c>
      <c r="D44" s="20">
        <v>5215538.29</v>
      </c>
      <c r="E44" s="20">
        <v>4755397.28</v>
      </c>
      <c r="F44" s="20"/>
      <c r="G44" s="20"/>
      <c r="H44" s="21">
        <v>27050063.370000001</v>
      </c>
      <c r="I44" s="21"/>
      <c r="J44" s="21">
        <v>264.72000000000003</v>
      </c>
      <c r="K44" s="22">
        <v>243321714.02000001</v>
      </c>
      <c r="L44" s="17"/>
      <c r="M44" s="17"/>
    </row>
    <row r="45" spans="1:13" x14ac:dyDescent="0.2">
      <c r="A45" s="2" t="s">
        <v>53</v>
      </c>
      <c r="B45" s="20">
        <v>28150142.989999998</v>
      </c>
      <c r="C45" s="20">
        <v>4480754.79</v>
      </c>
      <c r="D45" s="20">
        <v>824950.68</v>
      </c>
      <c r="E45" s="20">
        <v>752134.57</v>
      </c>
      <c r="F45" s="20"/>
      <c r="G45" s="20"/>
      <c r="H45" s="21">
        <v>3841184.88</v>
      </c>
      <c r="I45" s="21">
        <v>900.57</v>
      </c>
      <c r="J45" s="21">
        <v>56.03</v>
      </c>
      <c r="K45" s="22">
        <v>38050124.509999998</v>
      </c>
      <c r="L45" s="17"/>
      <c r="M45" s="17"/>
    </row>
    <row r="46" spans="1:13" x14ac:dyDescent="0.2">
      <c r="A46" s="2" t="s">
        <v>54</v>
      </c>
      <c r="B46" s="20">
        <v>74778035.950000003</v>
      </c>
      <c r="C46" s="20">
        <v>11902676.42</v>
      </c>
      <c r="D46" s="20">
        <v>2191398.87</v>
      </c>
      <c r="E46" s="20">
        <v>1998082.55</v>
      </c>
      <c r="F46" s="20"/>
      <c r="G46" s="20"/>
      <c r="H46" s="21">
        <v>21245491.57</v>
      </c>
      <c r="I46" s="21"/>
      <c r="J46" s="21">
        <v>114.02</v>
      </c>
      <c r="K46" s="22">
        <v>112115799.38</v>
      </c>
      <c r="L46" s="17"/>
      <c r="M46" s="17"/>
    </row>
    <row r="47" spans="1:13" x14ac:dyDescent="0.2">
      <c r="A47" s="2" t="s">
        <v>55</v>
      </c>
      <c r="B47" s="20">
        <v>17204334.190000001</v>
      </c>
      <c r="C47" s="20">
        <v>2738472.87</v>
      </c>
      <c r="D47" s="20">
        <v>504179.58</v>
      </c>
      <c r="E47" s="20">
        <v>466747.17</v>
      </c>
      <c r="F47" s="20"/>
      <c r="G47" s="20"/>
      <c r="H47" s="21">
        <v>4885249.03</v>
      </c>
      <c r="I47" s="21">
        <v>211.13</v>
      </c>
      <c r="J47" s="21">
        <v>26.39</v>
      </c>
      <c r="K47" s="22">
        <v>25799220.359999999</v>
      </c>
      <c r="L47" s="17"/>
      <c r="M47" s="17"/>
    </row>
    <row r="48" spans="1:13" x14ac:dyDescent="0.2">
      <c r="A48" s="2" t="s">
        <v>56</v>
      </c>
      <c r="B48" s="20">
        <v>13403570.83</v>
      </c>
      <c r="C48" s="20">
        <v>2133492.33</v>
      </c>
      <c r="D48" s="20">
        <v>392796.76</v>
      </c>
      <c r="E48" s="20">
        <v>359223.71</v>
      </c>
      <c r="F48" s="20"/>
      <c r="G48" s="20"/>
      <c r="H48" s="21">
        <v>4660653.84</v>
      </c>
      <c r="I48" s="21">
        <v>86.95</v>
      </c>
      <c r="J48" s="21">
        <v>13.91</v>
      </c>
      <c r="K48" s="22">
        <v>20949838.329999998</v>
      </c>
      <c r="L48" s="17"/>
      <c r="M48" s="17"/>
    </row>
    <row r="49" spans="1:13" x14ac:dyDescent="0.2">
      <c r="A49" s="2" t="s">
        <v>57</v>
      </c>
      <c r="B49" s="20">
        <v>15634483.93</v>
      </c>
      <c r="C49" s="20">
        <v>2488594.42</v>
      </c>
      <c r="D49" s="20">
        <v>458174.52</v>
      </c>
      <c r="E49" s="20">
        <v>409383.67</v>
      </c>
      <c r="F49" s="20"/>
      <c r="G49" s="20"/>
      <c r="H49" s="21">
        <v>4440611.24</v>
      </c>
      <c r="I49" s="21">
        <v>112.71</v>
      </c>
      <c r="J49" s="21">
        <v>16.5</v>
      </c>
      <c r="K49" s="22">
        <v>23431376.989999998</v>
      </c>
      <c r="L49" s="17"/>
      <c r="M49" s="17"/>
    </row>
    <row r="50" spans="1:13" x14ac:dyDescent="0.2">
      <c r="A50" s="2" t="s">
        <v>58</v>
      </c>
      <c r="B50" s="20">
        <v>39304708.479999997</v>
      </c>
      <c r="C50" s="20">
        <v>6256265.2400000002</v>
      </c>
      <c r="D50" s="20">
        <v>1151839.48</v>
      </c>
      <c r="E50" s="20">
        <v>944140.75</v>
      </c>
      <c r="F50" s="20"/>
      <c r="G50" s="20"/>
      <c r="H50" s="21">
        <v>12140280.890000001</v>
      </c>
      <c r="I50" s="21">
        <v>953.49</v>
      </c>
      <c r="J50" s="21">
        <v>57.9</v>
      </c>
      <c r="K50" s="22">
        <v>59798246.229999997</v>
      </c>
      <c r="L50" s="17"/>
      <c r="M50" s="17"/>
    </row>
    <row r="51" spans="1:13" x14ac:dyDescent="0.2">
      <c r="A51" s="2" t="s">
        <v>59</v>
      </c>
      <c r="B51" s="20">
        <v>13836393.02</v>
      </c>
      <c r="C51" s="20">
        <v>2202386.13</v>
      </c>
      <c r="D51" s="20">
        <v>405480.78</v>
      </c>
      <c r="E51" s="20">
        <v>356469.41</v>
      </c>
      <c r="F51" s="20"/>
      <c r="G51" s="20"/>
      <c r="H51" s="21">
        <v>4276413.95</v>
      </c>
      <c r="I51" s="21"/>
      <c r="J51" s="21">
        <v>13.56</v>
      </c>
      <c r="K51" s="22">
        <v>21077156.850000001</v>
      </c>
      <c r="L51" s="17"/>
      <c r="M51" s="17"/>
    </row>
    <row r="52" spans="1:13" x14ac:dyDescent="0.2">
      <c r="A52" s="2" t="s">
        <v>60</v>
      </c>
      <c r="B52" s="20">
        <v>238377865.87</v>
      </c>
      <c r="C52" s="20">
        <v>37943422.359999999</v>
      </c>
      <c r="D52" s="20">
        <v>6985754.3099999996</v>
      </c>
      <c r="E52" s="20">
        <v>6487213.5999999996</v>
      </c>
      <c r="F52" s="20"/>
      <c r="G52" s="20"/>
      <c r="H52" s="21">
        <v>47261506.509999998</v>
      </c>
      <c r="I52" s="21"/>
      <c r="J52" s="21">
        <v>274.3</v>
      </c>
      <c r="K52" s="22">
        <v>337056036.94999999</v>
      </c>
      <c r="L52" s="17"/>
      <c r="M52" s="17"/>
    </row>
    <row r="53" spans="1:13" ht="13.5" thickBot="1" x14ac:dyDescent="0.25">
      <c r="A53" s="4" t="s">
        <v>61</v>
      </c>
      <c r="B53" s="20">
        <v>25699339.52</v>
      </c>
      <c r="C53" s="20">
        <v>4090652</v>
      </c>
      <c r="D53" s="20">
        <v>753128.95</v>
      </c>
      <c r="E53" s="20">
        <v>17200311.140000001</v>
      </c>
      <c r="F53" s="20"/>
      <c r="G53" s="20"/>
      <c r="H53" s="21">
        <v>8948601.0500000007</v>
      </c>
      <c r="I53" s="21"/>
      <c r="J53" s="21">
        <v>49.52</v>
      </c>
      <c r="K53" s="22">
        <v>56692082.18</v>
      </c>
      <c r="L53" s="17"/>
      <c r="M53" s="17"/>
    </row>
    <row r="54" spans="1:13" s="26" customFormat="1" ht="13.5" thickBot="1" x14ac:dyDescent="0.25">
      <c r="A54" s="5" t="s">
        <v>13</v>
      </c>
      <c r="B54" s="25">
        <f t="shared" ref="B54:J54" si="0">SUM(B7:B53)</f>
        <v>1391711227.3100004</v>
      </c>
      <c r="C54" s="25">
        <f t="shared" si="0"/>
        <v>221523448.60000002</v>
      </c>
      <c r="D54" s="25">
        <f t="shared" si="0"/>
        <v>40784628.5</v>
      </c>
      <c r="E54" s="25">
        <f t="shared" si="0"/>
        <v>52967222.980000012</v>
      </c>
      <c r="F54" s="25">
        <f t="shared" si="0"/>
        <v>0</v>
      </c>
      <c r="G54" s="25">
        <f t="shared" si="0"/>
        <v>0</v>
      </c>
      <c r="H54" s="25">
        <f t="shared" si="0"/>
        <v>303507022.37</v>
      </c>
      <c r="I54" s="25">
        <f t="shared" si="0"/>
        <v>16173.459999999997</v>
      </c>
      <c r="J54" s="25">
        <f t="shared" si="0"/>
        <v>2587.75</v>
      </c>
      <c r="K54" s="25">
        <f>SUM(K7:K53)</f>
        <v>2010512310.9699998</v>
      </c>
      <c r="L54" s="17"/>
      <c r="M54" s="17"/>
    </row>
    <row r="55" spans="1:13" x14ac:dyDescent="0.2">
      <c r="F55" s="17"/>
      <c r="G55" s="17"/>
      <c r="H55" s="17"/>
      <c r="I55" s="17"/>
      <c r="J55" s="17"/>
    </row>
    <row r="56" spans="1:13" x14ac:dyDescent="0.2">
      <c r="F56" s="17"/>
      <c r="G56" s="17"/>
      <c r="H56" s="17"/>
      <c r="I56" s="17"/>
      <c r="J56" s="17"/>
      <c r="K56" s="17"/>
    </row>
    <row r="57" spans="1:13" x14ac:dyDescent="0.2">
      <c r="F57" s="17"/>
      <c r="G57" s="17"/>
      <c r="H57" s="17"/>
      <c r="I57" s="17"/>
      <c r="J57" s="17"/>
    </row>
    <row r="58" spans="1:13" x14ac:dyDescent="0.2">
      <c r="F58" s="17"/>
      <c r="G58" s="17"/>
      <c r="H58" s="17"/>
      <c r="I58" s="17"/>
      <c r="J58" s="17"/>
    </row>
    <row r="59" spans="1:13" x14ac:dyDescent="0.2">
      <c r="F59" s="17"/>
      <c r="G59" s="17"/>
      <c r="H59" s="17"/>
      <c r="I59" s="17"/>
      <c r="J59" s="17"/>
    </row>
    <row r="60" spans="1:13" x14ac:dyDescent="0.2">
      <c r="G60" s="17"/>
      <c r="H60" s="17"/>
      <c r="I60" s="17"/>
      <c r="J60" s="17"/>
    </row>
    <row r="61" spans="1:13" x14ac:dyDescent="0.2">
      <c r="G61" s="17"/>
      <c r="H61" s="17"/>
      <c r="I61" s="17"/>
      <c r="J61" s="17"/>
    </row>
    <row r="62" spans="1:13" x14ac:dyDescent="0.2">
      <c r="G62" s="17"/>
      <c r="H62" s="17"/>
      <c r="I62" s="17"/>
      <c r="J62" s="17"/>
    </row>
    <row r="63" spans="1:13" x14ac:dyDescent="0.2">
      <c r="G63" s="17"/>
      <c r="H63" s="17"/>
      <c r="I63" s="17"/>
      <c r="J63" s="17"/>
    </row>
  </sheetData>
  <mergeCells count="12">
    <mergeCell ref="J5:J6"/>
    <mergeCell ref="K5:K6"/>
    <mergeCell ref="A1:K1"/>
    <mergeCell ref="A2:K2"/>
    <mergeCell ref="C4:D4"/>
    <mergeCell ref="A5:A6"/>
    <mergeCell ref="B5:B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9B408-319E-4EAF-A44A-5E8C0FF5C419}">
  <dimension ref="A1:M63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:K2"/>
    </sheetView>
  </sheetViews>
  <sheetFormatPr baseColWidth="10" defaultRowHeight="12.75" x14ac:dyDescent="0.2"/>
  <cols>
    <col min="1" max="1" width="44.7109375" style="3" customWidth="1"/>
    <col min="2" max="4" width="17.140625" style="29" customWidth="1"/>
    <col min="5" max="5" width="17.7109375" style="29" customWidth="1"/>
    <col min="6" max="6" width="16.140625" style="27" customWidth="1"/>
    <col min="7" max="7" width="14.140625" style="27" customWidth="1"/>
    <col min="8" max="8" width="14.28515625" style="27" customWidth="1"/>
    <col min="9" max="10" width="17.140625" style="27" customWidth="1"/>
    <col min="11" max="11" width="16.85546875" style="27" customWidth="1"/>
    <col min="12" max="12" width="11.28515625" style="27" bestFit="1" customWidth="1"/>
    <col min="13" max="252" width="11.42578125" style="27"/>
    <col min="253" max="253" width="44.7109375" style="27" customWidth="1"/>
    <col min="254" max="256" width="17.140625" style="27" customWidth="1"/>
    <col min="257" max="257" width="17.7109375" style="27" customWidth="1"/>
    <col min="258" max="258" width="16.140625" style="27" customWidth="1"/>
    <col min="259" max="259" width="14.140625" style="27" customWidth="1"/>
    <col min="260" max="260" width="14.28515625" style="27" customWidth="1"/>
    <col min="261" max="262" width="17.140625" style="27" customWidth="1"/>
    <col min="263" max="263" width="16.85546875" style="27" customWidth="1"/>
    <col min="264" max="264" width="15.28515625" style="27" bestFit="1" customWidth="1"/>
    <col min="265" max="265" width="15.140625" style="27" customWidth="1"/>
    <col min="266" max="266" width="15.85546875" style="27" customWidth="1"/>
    <col min="267" max="267" width="15.5703125" style="27" customWidth="1"/>
    <col min="268" max="268" width="11.28515625" style="27" bestFit="1" customWidth="1"/>
    <col min="269" max="508" width="11.42578125" style="27"/>
    <col min="509" max="509" width="44.7109375" style="27" customWidth="1"/>
    <col min="510" max="512" width="17.140625" style="27" customWidth="1"/>
    <col min="513" max="513" width="17.7109375" style="27" customWidth="1"/>
    <col min="514" max="514" width="16.140625" style="27" customWidth="1"/>
    <col min="515" max="515" width="14.140625" style="27" customWidth="1"/>
    <col min="516" max="516" width="14.28515625" style="27" customWidth="1"/>
    <col min="517" max="518" width="17.140625" style="27" customWidth="1"/>
    <col min="519" max="519" width="16.85546875" style="27" customWidth="1"/>
    <col min="520" max="520" width="15.28515625" style="27" bestFit="1" customWidth="1"/>
    <col min="521" max="521" width="15.140625" style="27" customWidth="1"/>
    <col min="522" max="522" width="15.85546875" style="27" customWidth="1"/>
    <col min="523" max="523" width="15.5703125" style="27" customWidth="1"/>
    <col min="524" max="524" width="11.28515625" style="27" bestFit="1" customWidth="1"/>
    <col min="525" max="764" width="11.42578125" style="27"/>
    <col min="765" max="765" width="44.7109375" style="27" customWidth="1"/>
    <col min="766" max="768" width="17.140625" style="27" customWidth="1"/>
    <col min="769" max="769" width="17.7109375" style="27" customWidth="1"/>
    <col min="770" max="770" width="16.140625" style="27" customWidth="1"/>
    <col min="771" max="771" width="14.140625" style="27" customWidth="1"/>
    <col min="772" max="772" width="14.28515625" style="27" customWidth="1"/>
    <col min="773" max="774" width="17.140625" style="27" customWidth="1"/>
    <col min="775" max="775" width="16.85546875" style="27" customWidth="1"/>
    <col min="776" max="776" width="15.28515625" style="27" bestFit="1" customWidth="1"/>
    <col min="777" max="777" width="15.140625" style="27" customWidth="1"/>
    <col min="778" max="778" width="15.85546875" style="27" customWidth="1"/>
    <col min="779" max="779" width="15.5703125" style="27" customWidth="1"/>
    <col min="780" max="780" width="11.28515625" style="27" bestFit="1" customWidth="1"/>
    <col min="781" max="1020" width="11.42578125" style="27"/>
    <col min="1021" max="1021" width="44.7109375" style="27" customWidth="1"/>
    <col min="1022" max="1024" width="17.140625" style="27" customWidth="1"/>
    <col min="1025" max="1025" width="17.7109375" style="27" customWidth="1"/>
    <col min="1026" max="1026" width="16.140625" style="27" customWidth="1"/>
    <col min="1027" max="1027" width="14.140625" style="27" customWidth="1"/>
    <col min="1028" max="1028" width="14.28515625" style="27" customWidth="1"/>
    <col min="1029" max="1030" width="17.140625" style="27" customWidth="1"/>
    <col min="1031" max="1031" width="16.85546875" style="27" customWidth="1"/>
    <col min="1032" max="1032" width="15.28515625" style="27" bestFit="1" customWidth="1"/>
    <col min="1033" max="1033" width="15.140625" style="27" customWidth="1"/>
    <col min="1034" max="1034" width="15.85546875" style="27" customWidth="1"/>
    <col min="1035" max="1035" width="15.5703125" style="27" customWidth="1"/>
    <col min="1036" max="1036" width="11.28515625" style="27" bestFit="1" customWidth="1"/>
    <col min="1037" max="1276" width="11.42578125" style="27"/>
    <col min="1277" max="1277" width="44.7109375" style="27" customWidth="1"/>
    <col min="1278" max="1280" width="17.140625" style="27" customWidth="1"/>
    <col min="1281" max="1281" width="17.7109375" style="27" customWidth="1"/>
    <col min="1282" max="1282" width="16.140625" style="27" customWidth="1"/>
    <col min="1283" max="1283" width="14.140625" style="27" customWidth="1"/>
    <col min="1284" max="1284" width="14.28515625" style="27" customWidth="1"/>
    <col min="1285" max="1286" width="17.140625" style="27" customWidth="1"/>
    <col min="1287" max="1287" width="16.85546875" style="27" customWidth="1"/>
    <col min="1288" max="1288" width="15.28515625" style="27" bestFit="1" customWidth="1"/>
    <col min="1289" max="1289" width="15.140625" style="27" customWidth="1"/>
    <col min="1290" max="1290" width="15.85546875" style="27" customWidth="1"/>
    <col min="1291" max="1291" width="15.5703125" style="27" customWidth="1"/>
    <col min="1292" max="1292" width="11.28515625" style="27" bestFit="1" customWidth="1"/>
    <col min="1293" max="1532" width="11.42578125" style="27"/>
    <col min="1533" max="1533" width="44.7109375" style="27" customWidth="1"/>
    <col min="1534" max="1536" width="17.140625" style="27" customWidth="1"/>
    <col min="1537" max="1537" width="17.7109375" style="27" customWidth="1"/>
    <col min="1538" max="1538" width="16.140625" style="27" customWidth="1"/>
    <col min="1539" max="1539" width="14.140625" style="27" customWidth="1"/>
    <col min="1540" max="1540" width="14.28515625" style="27" customWidth="1"/>
    <col min="1541" max="1542" width="17.140625" style="27" customWidth="1"/>
    <col min="1543" max="1543" width="16.85546875" style="27" customWidth="1"/>
    <col min="1544" max="1544" width="15.28515625" style="27" bestFit="1" customWidth="1"/>
    <col min="1545" max="1545" width="15.140625" style="27" customWidth="1"/>
    <col min="1546" max="1546" width="15.85546875" style="27" customWidth="1"/>
    <col min="1547" max="1547" width="15.5703125" style="27" customWidth="1"/>
    <col min="1548" max="1548" width="11.28515625" style="27" bestFit="1" customWidth="1"/>
    <col min="1549" max="1788" width="11.42578125" style="27"/>
    <col min="1789" max="1789" width="44.7109375" style="27" customWidth="1"/>
    <col min="1790" max="1792" width="17.140625" style="27" customWidth="1"/>
    <col min="1793" max="1793" width="17.7109375" style="27" customWidth="1"/>
    <col min="1794" max="1794" width="16.140625" style="27" customWidth="1"/>
    <col min="1795" max="1795" width="14.140625" style="27" customWidth="1"/>
    <col min="1796" max="1796" width="14.28515625" style="27" customWidth="1"/>
    <col min="1797" max="1798" width="17.140625" style="27" customWidth="1"/>
    <col min="1799" max="1799" width="16.85546875" style="27" customWidth="1"/>
    <col min="1800" max="1800" width="15.28515625" style="27" bestFit="1" customWidth="1"/>
    <col min="1801" max="1801" width="15.140625" style="27" customWidth="1"/>
    <col min="1802" max="1802" width="15.85546875" style="27" customWidth="1"/>
    <col min="1803" max="1803" width="15.5703125" style="27" customWidth="1"/>
    <col min="1804" max="1804" width="11.28515625" style="27" bestFit="1" customWidth="1"/>
    <col min="1805" max="2044" width="11.42578125" style="27"/>
    <col min="2045" max="2045" width="44.7109375" style="27" customWidth="1"/>
    <col min="2046" max="2048" width="17.140625" style="27" customWidth="1"/>
    <col min="2049" max="2049" width="17.7109375" style="27" customWidth="1"/>
    <col min="2050" max="2050" width="16.140625" style="27" customWidth="1"/>
    <col min="2051" max="2051" width="14.140625" style="27" customWidth="1"/>
    <col min="2052" max="2052" width="14.28515625" style="27" customWidth="1"/>
    <col min="2053" max="2054" width="17.140625" style="27" customWidth="1"/>
    <col min="2055" max="2055" width="16.85546875" style="27" customWidth="1"/>
    <col min="2056" max="2056" width="15.28515625" style="27" bestFit="1" customWidth="1"/>
    <col min="2057" max="2057" width="15.140625" style="27" customWidth="1"/>
    <col min="2058" max="2058" width="15.85546875" style="27" customWidth="1"/>
    <col min="2059" max="2059" width="15.5703125" style="27" customWidth="1"/>
    <col min="2060" max="2060" width="11.28515625" style="27" bestFit="1" customWidth="1"/>
    <col min="2061" max="2300" width="11.42578125" style="27"/>
    <col min="2301" max="2301" width="44.7109375" style="27" customWidth="1"/>
    <col min="2302" max="2304" width="17.140625" style="27" customWidth="1"/>
    <col min="2305" max="2305" width="17.7109375" style="27" customWidth="1"/>
    <col min="2306" max="2306" width="16.140625" style="27" customWidth="1"/>
    <col min="2307" max="2307" width="14.140625" style="27" customWidth="1"/>
    <col min="2308" max="2308" width="14.28515625" style="27" customWidth="1"/>
    <col min="2309" max="2310" width="17.140625" style="27" customWidth="1"/>
    <col min="2311" max="2311" width="16.85546875" style="27" customWidth="1"/>
    <col min="2312" max="2312" width="15.28515625" style="27" bestFit="1" customWidth="1"/>
    <col min="2313" max="2313" width="15.140625" style="27" customWidth="1"/>
    <col min="2314" max="2314" width="15.85546875" style="27" customWidth="1"/>
    <col min="2315" max="2315" width="15.5703125" style="27" customWidth="1"/>
    <col min="2316" max="2316" width="11.28515625" style="27" bestFit="1" customWidth="1"/>
    <col min="2317" max="2556" width="11.42578125" style="27"/>
    <col min="2557" max="2557" width="44.7109375" style="27" customWidth="1"/>
    <col min="2558" max="2560" width="17.140625" style="27" customWidth="1"/>
    <col min="2561" max="2561" width="17.7109375" style="27" customWidth="1"/>
    <col min="2562" max="2562" width="16.140625" style="27" customWidth="1"/>
    <col min="2563" max="2563" width="14.140625" style="27" customWidth="1"/>
    <col min="2564" max="2564" width="14.28515625" style="27" customWidth="1"/>
    <col min="2565" max="2566" width="17.140625" style="27" customWidth="1"/>
    <col min="2567" max="2567" width="16.85546875" style="27" customWidth="1"/>
    <col min="2568" max="2568" width="15.28515625" style="27" bestFit="1" customWidth="1"/>
    <col min="2569" max="2569" width="15.140625" style="27" customWidth="1"/>
    <col min="2570" max="2570" width="15.85546875" style="27" customWidth="1"/>
    <col min="2571" max="2571" width="15.5703125" style="27" customWidth="1"/>
    <col min="2572" max="2572" width="11.28515625" style="27" bestFit="1" customWidth="1"/>
    <col min="2573" max="2812" width="11.42578125" style="27"/>
    <col min="2813" max="2813" width="44.7109375" style="27" customWidth="1"/>
    <col min="2814" max="2816" width="17.140625" style="27" customWidth="1"/>
    <col min="2817" max="2817" width="17.7109375" style="27" customWidth="1"/>
    <col min="2818" max="2818" width="16.140625" style="27" customWidth="1"/>
    <col min="2819" max="2819" width="14.140625" style="27" customWidth="1"/>
    <col min="2820" max="2820" width="14.28515625" style="27" customWidth="1"/>
    <col min="2821" max="2822" width="17.140625" style="27" customWidth="1"/>
    <col min="2823" max="2823" width="16.85546875" style="27" customWidth="1"/>
    <col min="2824" max="2824" width="15.28515625" style="27" bestFit="1" customWidth="1"/>
    <col min="2825" max="2825" width="15.140625" style="27" customWidth="1"/>
    <col min="2826" max="2826" width="15.85546875" style="27" customWidth="1"/>
    <col min="2827" max="2827" width="15.5703125" style="27" customWidth="1"/>
    <col min="2828" max="2828" width="11.28515625" style="27" bestFit="1" customWidth="1"/>
    <col min="2829" max="3068" width="11.42578125" style="27"/>
    <col min="3069" max="3069" width="44.7109375" style="27" customWidth="1"/>
    <col min="3070" max="3072" width="17.140625" style="27" customWidth="1"/>
    <col min="3073" max="3073" width="17.7109375" style="27" customWidth="1"/>
    <col min="3074" max="3074" width="16.140625" style="27" customWidth="1"/>
    <col min="3075" max="3075" width="14.140625" style="27" customWidth="1"/>
    <col min="3076" max="3076" width="14.28515625" style="27" customWidth="1"/>
    <col min="3077" max="3078" width="17.140625" style="27" customWidth="1"/>
    <col min="3079" max="3079" width="16.85546875" style="27" customWidth="1"/>
    <col min="3080" max="3080" width="15.28515625" style="27" bestFit="1" customWidth="1"/>
    <col min="3081" max="3081" width="15.140625" style="27" customWidth="1"/>
    <col min="3082" max="3082" width="15.85546875" style="27" customWidth="1"/>
    <col min="3083" max="3083" width="15.5703125" style="27" customWidth="1"/>
    <col min="3084" max="3084" width="11.28515625" style="27" bestFit="1" customWidth="1"/>
    <col min="3085" max="3324" width="11.42578125" style="27"/>
    <col min="3325" max="3325" width="44.7109375" style="27" customWidth="1"/>
    <col min="3326" max="3328" width="17.140625" style="27" customWidth="1"/>
    <col min="3329" max="3329" width="17.7109375" style="27" customWidth="1"/>
    <col min="3330" max="3330" width="16.140625" style="27" customWidth="1"/>
    <col min="3331" max="3331" width="14.140625" style="27" customWidth="1"/>
    <col min="3332" max="3332" width="14.28515625" style="27" customWidth="1"/>
    <col min="3333" max="3334" width="17.140625" style="27" customWidth="1"/>
    <col min="3335" max="3335" width="16.85546875" style="27" customWidth="1"/>
    <col min="3336" max="3336" width="15.28515625" style="27" bestFit="1" customWidth="1"/>
    <col min="3337" max="3337" width="15.140625" style="27" customWidth="1"/>
    <col min="3338" max="3338" width="15.85546875" style="27" customWidth="1"/>
    <col min="3339" max="3339" width="15.5703125" style="27" customWidth="1"/>
    <col min="3340" max="3340" width="11.28515625" style="27" bestFit="1" customWidth="1"/>
    <col min="3341" max="3580" width="11.42578125" style="27"/>
    <col min="3581" max="3581" width="44.7109375" style="27" customWidth="1"/>
    <col min="3582" max="3584" width="17.140625" style="27" customWidth="1"/>
    <col min="3585" max="3585" width="17.7109375" style="27" customWidth="1"/>
    <col min="3586" max="3586" width="16.140625" style="27" customWidth="1"/>
    <col min="3587" max="3587" width="14.140625" style="27" customWidth="1"/>
    <col min="3588" max="3588" width="14.28515625" style="27" customWidth="1"/>
    <col min="3589" max="3590" width="17.140625" style="27" customWidth="1"/>
    <col min="3591" max="3591" width="16.85546875" style="27" customWidth="1"/>
    <col min="3592" max="3592" width="15.28515625" style="27" bestFit="1" customWidth="1"/>
    <col min="3593" max="3593" width="15.140625" style="27" customWidth="1"/>
    <col min="3594" max="3594" width="15.85546875" style="27" customWidth="1"/>
    <col min="3595" max="3595" width="15.5703125" style="27" customWidth="1"/>
    <col min="3596" max="3596" width="11.28515625" style="27" bestFit="1" customWidth="1"/>
    <col min="3597" max="3836" width="11.42578125" style="27"/>
    <col min="3837" max="3837" width="44.7109375" style="27" customWidth="1"/>
    <col min="3838" max="3840" width="17.140625" style="27" customWidth="1"/>
    <col min="3841" max="3841" width="17.7109375" style="27" customWidth="1"/>
    <col min="3842" max="3842" width="16.140625" style="27" customWidth="1"/>
    <col min="3843" max="3843" width="14.140625" style="27" customWidth="1"/>
    <col min="3844" max="3844" width="14.28515625" style="27" customWidth="1"/>
    <col min="3845" max="3846" width="17.140625" style="27" customWidth="1"/>
    <col min="3847" max="3847" width="16.85546875" style="27" customWidth="1"/>
    <col min="3848" max="3848" width="15.28515625" style="27" bestFit="1" customWidth="1"/>
    <col min="3849" max="3849" width="15.140625" style="27" customWidth="1"/>
    <col min="3850" max="3850" width="15.85546875" style="27" customWidth="1"/>
    <col min="3851" max="3851" width="15.5703125" style="27" customWidth="1"/>
    <col min="3852" max="3852" width="11.28515625" style="27" bestFit="1" customWidth="1"/>
    <col min="3853" max="4092" width="11.42578125" style="27"/>
    <col min="4093" max="4093" width="44.7109375" style="27" customWidth="1"/>
    <col min="4094" max="4096" width="17.140625" style="27" customWidth="1"/>
    <col min="4097" max="4097" width="17.7109375" style="27" customWidth="1"/>
    <col min="4098" max="4098" width="16.140625" style="27" customWidth="1"/>
    <col min="4099" max="4099" width="14.140625" style="27" customWidth="1"/>
    <col min="4100" max="4100" width="14.28515625" style="27" customWidth="1"/>
    <col min="4101" max="4102" width="17.140625" style="27" customWidth="1"/>
    <col min="4103" max="4103" width="16.85546875" style="27" customWidth="1"/>
    <col min="4104" max="4104" width="15.28515625" style="27" bestFit="1" customWidth="1"/>
    <col min="4105" max="4105" width="15.140625" style="27" customWidth="1"/>
    <col min="4106" max="4106" width="15.85546875" style="27" customWidth="1"/>
    <col min="4107" max="4107" width="15.5703125" style="27" customWidth="1"/>
    <col min="4108" max="4108" width="11.28515625" style="27" bestFit="1" customWidth="1"/>
    <col min="4109" max="4348" width="11.42578125" style="27"/>
    <col min="4349" max="4349" width="44.7109375" style="27" customWidth="1"/>
    <col min="4350" max="4352" width="17.140625" style="27" customWidth="1"/>
    <col min="4353" max="4353" width="17.7109375" style="27" customWidth="1"/>
    <col min="4354" max="4354" width="16.140625" style="27" customWidth="1"/>
    <col min="4355" max="4355" width="14.140625" style="27" customWidth="1"/>
    <col min="4356" max="4356" width="14.28515625" style="27" customWidth="1"/>
    <col min="4357" max="4358" width="17.140625" style="27" customWidth="1"/>
    <col min="4359" max="4359" width="16.85546875" style="27" customWidth="1"/>
    <col min="4360" max="4360" width="15.28515625" style="27" bestFit="1" customWidth="1"/>
    <col min="4361" max="4361" width="15.140625" style="27" customWidth="1"/>
    <col min="4362" max="4362" width="15.85546875" style="27" customWidth="1"/>
    <col min="4363" max="4363" width="15.5703125" style="27" customWidth="1"/>
    <col min="4364" max="4364" width="11.28515625" style="27" bestFit="1" customWidth="1"/>
    <col min="4365" max="4604" width="11.42578125" style="27"/>
    <col min="4605" max="4605" width="44.7109375" style="27" customWidth="1"/>
    <col min="4606" max="4608" width="17.140625" style="27" customWidth="1"/>
    <col min="4609" max="4609" width="17.7109375" style="27" customWidth="1"/>
    <col min="4610" max="4610" width="16.140625" style="27" customWidth="1"/>
    <col min="4611" max="4611" width="14.140625" style="27" customWidth="1"/>
    <col min="4612" max="4612" width="14.28515625" style="27" customWidth="1"/>
    <col min="4613" max="4614" width="17.140625" style="27" customWidth="1"/>
    <col min="4615" max="4615" width="16.85546875" style="27" customWidth="1"/>
    <col min="4616" max="4616" width="15.28515625" style="27" bestFit="1" customWidth="1"/>
    <col min="4617" max="4617" width="15.140625" style="27" customWidth="1"/>
    <col min="4618" max="4618" width="15.85546875" style="27" customWidth="1"/>
    <col min="4619" max="4619" width="15.5703125" style="27" customWidth="1"/>
    <col min="4620" max="4620" width="11.28515625" style="27" bestFit="1" customWidth="1"/>
    <col min="4621" max="4860" width="11.42578125" style="27"/>
    <col min="4861" max="4861" width="44.7109375" style="27" customWidth="1"/>
    <col min="4862" max="4864" width="17.140625" style="27" customWidth="1"/>
    <col min="4865" max="4865" width="17.7109375" style="27" customWidth="1"/>
    <col min="4866" max="4866" width="16.140625" style="27" customWidth="1"/>
    <col min="4867" max="4867" width="14.140625" style="27" customWidth="1"/>
    <col min="4868" max="4868" width="14.28515625" style="27" customWidth="1"/>
    <col min="4869" max="4870" width="17.140625" style="27" customWidth="1"/>
    <col min="4871" max="4871" width="16.85546875" style="27" customWidth="1"/>
    <col min="4872" max="4872" width="15.28515625" style="27" bestFit="1" customWidth="1"/>
    <col min="4873" max="4873" width="15.140625" style="27" customWidth="1"/>
    <col min="4874" max="4874" width="15.85546875" style="27" customWidth="1"/>
    <col min="4875" max="4875" width="15.5703125" style="27" customWidth="1"/>
    <col min="4876" max="4876" width="11.28515625" style="27" bestFit="1" customWidth="1"/>
    <col min="4877" max="5116" width="11.42578125" style="27"/>
    <col min="5117" max="5117" width="44.7109375" style="27" customWidth="1"/>
    <col min="5118" max="5120" width="17.140625" style="27" customWidth="1"/>
    <col min="5121" max="5121" width="17.7109375" style="27" customWidth="1"/>
    <col min="5122" max="5122" width="16.140625" style="27" customWidth="1"/>
    <col min="5123" max="5123" width="14.140625" style="27" customWidth="1"/>
    <col min="5124" max="5124" width="14.28515625" style="27" customWidth="1"/>
    <col min="5125" max="5126" width="17.140625" style="27" customWidth="1"/>
    <col min="5127" max="5127" width="16.85546875" style="27" customWidth="1"/>
    <col min="5128" max="5128" width="15.28515625" style="27" bestFit="1" customWidth="1"/>
    <col min="5129" max="5129" width="15.140625" style="27" customWidth="1"/>
    <col min="5130" max="5130" width="15.85546875" style="27" customWidth="1"/>
    <col min="5131" max="5131" width="15.5703125" style="27" customWidth="1"/>
    <col min="5132" max="5132" width="11.28515625" style="27" bestFit="1" customWidth="1"/>
    <col min="5133" max="5372" width="11.42578125" style="27"/>
    <col min="5373" max="5373" width="44.7109375" style="27" customWidth="1"/>
    <col min="5374" max="5376" width="17.140625" style="27" customWidth="1"/>
    <col min="5377" max="5377" width="17.7109375" style="27" customWidth="1"/>
    <col min="5378" max="5378" width="16.140625" style="27" customWidth="1"/>
    <col min="5379" max="5379" width="14.140625" style="27" customWidth="1"/>
    <col min="5380" max="5380" width="14.28515625" style="27" customWidth="1"/>
    <col min="5381" max="5382" width="17.140625" style="27" customWidth="1"/>
    <col min="5383" max="5383" width="16.85546875" style="27" customWidth="1"/>
    <col min="5384" max="5384" width="15.28515625" style="27" bestFit="1" customWidth="1"/>
    <col min="5385" max="5385" width="15.140625" style="27" customWidth="1"/>
    <col min="5386" max="5386" width="15.85546875" style="27" customWidth="1"/>
    <col min="5387" max="5387" width="15.5703125" style="27" customWidth="1"/>
    <col min="5388" max="5388" width="11.28515625" style="27" bestFit="1" customWidth="1"/>
    <col min="5389" max="5628" width="11.42578125" style="27"/>
    <col min="5629" max="5629" width="44.7109375" style="27" customWidth="1"/>
    <col min="5630" max="5632" width="17.140625" style="27" customWidth="1"/>
    <col min="5633" max="5633" width="17.7109375" style="27" customWidth="1"/>
    <col min="5634" max="5634" width="16.140625" style="27" customWidth="1"/>
    <col min="5635" max="5635" width="14.140625" style="27" customWidth="1"/>
    <col min="5636" max="5636" width="14.28515625" style="27" customWidth="1"/>
    <col min="5637" max="5638" width="17.140625" style="27" customWidth="1"/>
    <col min="5639" max="5639" width="16.85546875" style="27" customWidth="1"/>
    <col min="5640" max="5640" width="15.28515625" style="27" bestFit="1" customWidth="1"/>
    <col min="5641" max="5641" width="15.140625" style="27" customWidth="1"/>
    <col min="5642" max="5642" width="15.85546875" style="27" customWidth="1"/>
    <col min="5643" max="5643" width="15.5703125" style="27" customWidth="1"/>
    <col min="5644" max="5644" width="11.28515625" style="27" bestFit="1" customWidth="1"/>
    <col min="5645" max="5884" width="11.42578125" style="27"/>
    <col min="5885" max="5885" width="44.7109375" style="27" customWidth="1"/>
    <col min="5886" max="5888" width="17.140625" style="27" customWidth="1"/>
    <col min="5889" max="5889" width="17.7109375" style="27" customWidth="1"/>
    <col min="5890" max="5890" width="16.140625" style="27" customWidth="1"/>
    <col min="5891" max="5891" width="14.140625" style="27" customWidth="1"/>
    <col min="5892" max="5892" width="14.28515625" style="27" customWidth="1"/>
    <col min="5893" max="5894" width="17.140625" style="27" customWidth="1"/>
    <col min="5895" max="5895" width="16.85546875" style="27" customWidth="1"/>
    <col min="5896" max="5896" width="15.28515625" style="27" bestFit="1" customWidth="1"/>
    <col min="5897" max="5897" width="15.140625" style="27" customWidth="1"/>
    <col min="5898" max="5898" width="15.85546875" style="27" customWidth="1"/>
    <col min="5899" max="5899" width="15.5703125" style="27" customWidth="1"/>
    <col min="5900" max="5900" width="11.28515625" style="27" bestFit="1" customWidth="1"/>
    <col min="5901" max="6140" width="11.42578125" style="27"/>
    <col min="6141" max="6141" width="44.7109375" style="27" customWidth="1"/>
    <col min="6142" max="6144" width="17.140625" style="27" customWidth="1"/>
    <col min="6145" max="6145" width="17.7109375" style="27" customWidth="1"/>
    <col min="6146" max="6146" width="16.140625" style="27" customWidth="1"/>
    <col min="6147" max="6147" width="14.140625" style="27" customWidth="1"/>
    <col min="6148" max="6148" width="14.28515625" style="27" customWidth="1"/>
    <col min="6149" max="6150" width="17.140625" style="27" customWidth="1"/>
    <col min="6151" max="6151" width="16.85546875" style="27" customWidth="1"/>
    <col min="6152" max="6152" width="15.28515625" style="27" bestFit="1" customWidth="1"/>
    <col min="6153" max="6153" width="15.140625" style="27" customWidth="1"/>
    <col min="6154" max="6154" width="15.85546875" style="27" customWidth="1"/>
    <col min="6155" max="6155" width="15.5703125" style="27" customWidth="1"/>
    <col min="6156" max="6156" width="11.28515625" style="27" bestFit="1" customWidth="1"/>
    <col min="6157" max="6396" width="11.42578125" style="27"/>
    <col min="6397" max="6397" width="44.7109375" style="27" customWidth="1"/>
    <col min="6398" max="6400" width="17.140625" style="27" customWidth="1"/>
    <col min="6401" max="6401" width="17.7109375" style="27" customWidth="1"/>
    <col min="6402" max="6402" width="16.140625" style="27" customWidth="1"/>
    <col min="6403" max="6403" width="14.140625" style="27" customWidth="1"/>
    <col min="6404" max="6404" width="14.28515625" style="27" customWidth="1"/>
    <col min="6405" max="6406" width="17.140625" style="27" customWidth="1"/>
    <col min="6407" max="6407" width="16.85546875" style="27" customWidth="1"/>
    <col min="6408" max="6408" width="15.28515625" style="27" bestFit="1" customWidth="1"/>
    <col min="6409" max="6409" width="15.140625" style="27" customWidth="1"/>
    <col min="6410" max="6410" width="15.85546875" style="27" customWidth="1"/>
    <col min="6411" max="6411" width="15.5703125" style="27" customWidth="1"/>
    <col min="6412" max="6412" width="11.28515625" style="27" bestFit="1" customWidth="1"/>
    <col min="6413" max="6652" width="11.42578125" style="27"/>
    <col min="6653" max="6653" width="44.7109375" style="27" customWidth="1"/>
    <col min="6654" max="6656" width="17.140625" style="27" customWidth="1"/>
    <col min="6657" max="6657" width="17.7109375" style="27" customWidth="1"/>
    <col min="6658" max="6658" width="16.140625" style="27" customWidth="1"/>
    <col min="6659" max="6659" width="14.140625" style="27" customWidth="1"/>
    <col min="6660" max="6660" width="14.28515625" style="27" customWidth="1"/>
    <col min="6661" max="6662" width="17.140625" style="27" customWidth="1"/>
    <col min="6663" max="6663" width="16.85546875" style="27" customWidth="1"/>
    <col min="6664" max="6664" width="15.28515625" style="27" bestFit="1" customWidth="1"/>
    <col min="6665" max="6665" width="15.140625" style="27" customWidth="1"/>
    <col min="6666" max="6666" width="15.85546875" style="27" customWidth="1"/>
    <col min="6667" max="6667" width="15.5703125" style="27" customWidth="1"/>
    <col min="6668" max="6668" width="11.28515625" style="27" bestFit="1" customWidth="1"/>
    <col min="6669" max="6908" width="11.42578125" style="27"/>
    <col min="6909" max="6909" width="44.7109375" style="27" customWidth="1"/>
    <col min="6910" max="6912" width="17.140625" style="27" customWidth="1"/>
    <col min="6913" max="6913" width="17.7109375" style="27" customWidth="1"/>
    <col min="6914" max="6914" width="16.140625" style="27" customWidth="1"/>
    <col min="6915" max="6915" width="14.140625" style="27" customWidth="1"/>
    <col min="6916" max="6916" width="14.28515625" style="27" customWidth="1"/>
    <col min="6917" max="6918" width="17.140625" style="27" customWidth="1"/>
    <col min="6919" max="6919" width="16.85546875" style="27" customWidth="1"/>
    <col min="6920" max="6920" width="15.28515625" style="27" bestFit="1" customWidth="1"/>
    <col min="6921" max="6921" width="15.140625" style="27" customWidth="1"/>
    <col min="6922" max="6922" width="15.85546875" style="27" customWidth="1"/>
    <col min="6923" max="6923" width="15.5703125" style="27" customWidth="1"/>
    <col min="6924" max="6924" width="11.28515625" style="27" bestFit="1" customWidth="1"/>
    <col min="6925" max="7164" width="11.42578125" style="27"/>
    <col min="7165" max="7165" width="44.7109375" style="27" customWidth="1"/>
    <col min="7166" max="7168" width="17.140625" style="27" customWidth="1"/>
    <col min="7169" max="7169" width="17.7109375" style="27" customWidth="1"/>
    <col min="7170" max="7170" width="16.140625" style="27" customWidth="1"/>
    <col min="7171" max="7171" width="14.140625" style="27" customWidth="1"/>
    <col min="7172" max="7172" width="14.28515625" style="27" customWidth="1"/>
    <col min="7173" max="7174" width="17.140625" style="27" customWidth="1"/>
    <col min="7175" max="7175" width="16.85546875" style="27" customWidth="1"/>
    <col min="7176" max="7176" width="15.28515625" style="27" bestFit="1" customWidth="1"/>
    <col min="7177" max="7177" width="15.140625" style="27" customWidth="1"/>
    <col min="7178" max="7178" width="15.85546875" style="27" customWidth="1"/>
    <col min="7179" max="7179" width="15.5703125" style="27" customWidth="1"/>
    <col min="7180" max="7180" width="11.28515625" style="27" bestFit="1" customWidth="1"/>
    <col min="7181" max="7420" width="11.42578125" style="27"/>
    <col min="7421" max="7421" width="44.7109375" style="27" customWidth="1"/>
    <col min="7422" max="7424" width="17.140625" style="27" customWidth="1"/>
    <col min="7425" max="7425" width="17.7109375" style="27" customWidth="1"/>
    <col min="7426" max="7426" width="16.140625" style="27" customWidth="1"/>
    <col min="7427" max="7427" width="14.140625" style="27" customWidth="1"/>
    <col min="7428" max="7428" width="14.28515625" style="27" customWidth="1"/>
    <col min="7429" max="7430" width="17.140625" style="27" customWidth="1"/>
    <col min="7431" max="7431" width="16.85546875" style="27" customWidth="1"/>
    <col min="7432" max="7432" width="15.28515625" style="27" bestFit="1" customWidth="1"/>
    <col min="7433" max="7433" width="15.140625" style="27" customWidth="1"/>
    <col min="7434" max="7434" width="15.85546875" style="27" customWidth="1"/>
    <col min="7435" max="7435" width="15.5703125" style="27" customWidth="1"/>
    <col min="7436" max="7436" width="11.28515625" style="27" bestFit="1" customWidth="1"/>
    <col min="7437" max="7676" width="11.42578125" style="27"/>
    <col min="7677" max="7677" width="44.7109375" style="27" customWidth="1"/>
    <col min="7678" max="7680" width="17.140625" style="27" customWidth="1"/>
    <col min="7681" max="7681" width="17.7109375" style="27" customWidth="1"/>
    <col min="7682" max="7682" width="16.140625" style="27" customWidth="1"/>
    <col min="7683" max="7683" width="14.140625" style="27" customWidth="1"/>
    <col min="7684" max="7684" width="14.28515625" style="27" customWidth="1"/>
    <col min="7685" max="7686" width="17.140625" style="27" customWidth="1"/>
    <col min="7687" max="7687" width="16.85546875" style="27" customWidth="1"/>
    <col min="7688" max="7688" width="15.28515625" style="27" bestFit="1" customWidth="1"/>
    <col min="7689" max="7689" width="15.140625" style="27" customWidth="1"/>
    <col min="7690" max="7690" width="15.85546875" style="27" customWidth="1"/>
    <col min="7691" max="7691" width="15.5703125" style="27" customWidth="1"/>
    <col min="7692" max="7692" width="11.28515625" style="27" bestFit="1" customWidth="1"/>
    <col min="7693" max="7932" width="11.42578125" style="27"/>
    <col min="7933" max="7933" width="44.7109375" style="27" customWidth="1"/>
    <col min="7934" max="7936" width="17.140625" style="27" customWidth="1"/>
    <col min="7937" max="7937" width="17.7109375" style="27" customWidth="1"/>
    <col min="7938" max="7938" width="16.140625" style="27" customWidth="1"/>
    <col min="7939" max="7939" width="14.140625" style="27" customWidth="1"/>
    <col min="7940" max="7940" width="14.28515625" style="27" customWidth="1"/>
    <col min="7941" max="7942" width="17.140625" style="27" customWidth="1"/>
    <col min="7943" max="7943" width="16.85546875" style="27" customWidth="1"/>
    <col min="7944" max="7944" width="15.28515625" style="27" bestFit="1" customWidth="1"/>
    <col min="7945" max="7945" width="15.140625" style="27" customWidth="1"/>
    <col min="7946" max="7946" width="15.85546875" style="27" customWidth="1"/>
    <col min="7947" max="7947" width="15.5703125" style="27" customWidth="1"/>
    <col min="7948" max="7948" width="11.28515625" style="27" bestFit="1" customWidth="1"/>
    <col min="7949" max="8188" width="11.42578125" style="27"/>
    <col min="8189" max="8189" width="44.7109375" style="27" customWidth="1"/>
    <col min="8190" max="8192" width="17.140625" style="27" customWidth="1"/>
    <col min="8193" max="8193" width="17.7109375" style="27" customWidth="1"/>
    <col min="8194" max="8194" width="16.140625" style="27" customWidth="1"/>
    <col min="8195" max="8195" width="14.140625" style="27" customWidth="1"/>
    <col min="8196" max="8196" width="14.28515625" style="27" customWidth="1"/>
    <col min="8197" max="8198" width="17.140625" style="27" customWidth="1"/>
    <col min="8199" max="8199" width="16.85546875" style="27" customWidth="1"/>
    <col min="8200" max="8200" width="15.28515625" style="27" bestFit="1" customWidth="1"/>
    <col min="8201" max="8201" width="15.140625" style="27" customWidth="1"/>
    <col min="8202" max="8202" width="15.85546875" style="27" customWidth="1"/>
    <col min="8203" max="8203" width="15.5703125" style="27" customWidth="1"/>
    <col min="8204" max="8204" width="11.28515625" style="27" bestFit="1" customWidth="1"/>
    <col min="8205" max="8444" width="11.42578125" style="27"/>
    <col min="8445" max="8445" width="44.7109375" style="27" customWidth="1"/>
    <col min="8446" max="8448" width="17.140625" style="27" customWidth="1"/>
    <col min="8449" max="8449" width="17.7109375" style="27" customWidth="1"/>
    <col min="8450" max="8450" width="16.140625" style="27" customWidth="1"/>
    <col min="8451" max="8451" width="14.140625" style="27" customWidth="1"/>
    <col min="8452" max="8452" width="14.28515625" style="27" customWidth="1"/>
    <col min="8453" max="8454" width="17.140625" style="27" customWidth="1"/>
    <col min="8455" max="8455" width="16.85546875" style="27" customWidth="1"/>
    <col min="8456" max="8456" width="15.28515625" style="27" bestFit="1" customWidth="1"/>
    <col min="8457" max="8457" width="15.140625" style="27" customWidth="1"/>
    <col min="8458" max="8458" width="15.85546875" style="27" customWidth="1"/>
    <col min="8459" max="8459" width="15.5703125" style="27" customWidth="1"/>
    <col min="8460" max="8460" width="11.28515625" style="27" bestFit="1" customWidth="1"/>
    <col min="8461" max="8700" width="11.42578125" style="27"/>
    <col min="8701" max="8701" width="44.7109375" style="27" customWidth="1"/>
    <col min="8702" max="8704" width="17.140625" style="27" customWidth="1"/>
    <col min="8705" max="8705" width="17.7109375" style="27" customWidth="1"/>
    <col min="8706" max="8706" width="16.140625" style="27" customWidth="1"/>
    <col min="8707" max="8707" width="14.140625" style="27" customWidth="1"/>
    <col min="8708" max="8708" width="14.28515625" style="27" customWidth="1"/>
    <col min="8709" max="8710" width="17.140625" style="27" customWidth="1"/>
    <col min="8711" max="8711" width="16.85546875" style="27" customWidth="1"/>
    <col min="8712" max="8712" width="15.28515625" style="27" bestFit="1" customWidth="1"/>
    <col min="8713" max="8713" width="15.140625" style="27" customWidth="1"/>
    <col min="8714" max="8714" width="15.85546875" style="27" customWidth="1"/>
    <col min="8715" max="8715" width="15.5703125" style="27" customWidth="1"/>
    <col min="8716" max="8716" width="11.28515625" style="27" bestFit="1" customWidth="1"/>
    <col min="8717" max="8956" width="11.42578125" style="27"/>
    <col min="8957" max="8957" width="44.7109375" style="27" customWidth="1"/>
    <col min="8958" max="8960" width="17.140625" style="27" customWidth="1"/>
    <col min="8961" max="8961" width="17.7109375" style="27" customWidth="1"/>
    <col min="8962" max="8962" width="16.140625" style="27" customWidth="1"/>
    <col min="8963" max="8963" width="14.140625" style="27" customWidth="1"/>
    <col min="8964" max="8964" width="14.28515625" style="27" customWidth="1"/>
    <col min="8965" max="8966" width="17.140625" style="27" customWidth="1"/>
    <col min="8967" max="8967" width="16.85546875" style="27" customWidth="1"/>
    <col min="8968" max="8968" width="15.28515625" style="27" bestFit="1" customWidth="1"/>
    <col min="8969" max="8969" width="15.140625" style="27" customWidth="1"/>
    <col min="8970" max="8970" width="15.85546875" style="27" customWidth="1"/>
    <col min="8971" max="8971" width="15.5703125" style="27" customWidth="1"/>
    <col min="8972" max="8972" width="11.28515625" style="27" bestFit="1" customWidth="1"/>
    <col min="8973" max="9212" width="11.42578125" style="27"/>
    <col min="9213" max="9213" width="44.7109375" style="27" customWidth="1"/>
    <col min="9214" max="9216" width="17.140625" style="27" customWidth="1"/>
    <col min="9217" max="9217" width="17.7109375" style="27" customWidth="1"/>
    <col min="9218" max="9218" width="16.140625" style="27" customWidth="1"/>
    <col min="9219" max="9219" width="14.140625" style="27" customWidth="1"/>
    <col min="9220" max="9220" width="14.28515625" style="27" customWidth="1"/>
    <col min="9221" max="9222" width="17.140625" style="27" customWidth="1"/>
    <col min="9223" max="9223" width="16.85546875" style="27" customWidth="1"/>
    <col min="9224" max="9224" width="15.28515625" style="27" bestFit="1" customWidth="1"/>
    <col min="9225" max="9225" width="15.140625" style="27" customWidth="1"/>
    <col min="9226" max="9226" width="15.85546875" style="27" customWidth="1"/>
    <col min="9227" max="9227" width="15.5703125" style="27" customWidth="1"/>
    <col min="9228" max="9228" width="11.28515625" style="27" bestFit="1" customWidth="1"/>
    <col min="9229" max="9468" width="11.42578125" style="27"/>
    <col min="9469" max="9469" width="44.7109375" style="27" customWidth="1"/>
    <col min="9470" max="9472" width="17.140625" style="27" customWidth="1"/>
    <col min="9473" max="9473" width="17.7109375" style="27" customWidth="1"/>
    <col min="9474" max="9474" width="16.140625" style="27" customWidth="1"/>
    <col min="9475" max="9475" width="14.140625" style="27" customWidth="1"/>
    <col min="9476" max="9476" width="14.28515625" style="27" customWidth="1"/>
    <col min="9477" max="9478" width="17.140625" style="27" customWidth="1"/>
    <col min="9479" max="9479" width="16.85546875" style="27" customWidth="1"/>
    <col min="9480" max="9480" width="15.28515625" style="27" bestFit="1" customWidth="1"/>
    <col min="9481" max="9481" width="15.140625" style="27" customWidth="1"/>
    <col min="9482" max="9482" width="15.85546875" style="27" customWidth="1"/>
    <col min="9483" max="9483" width="15.5703125" style="27" customWidth="1"/>
    <col min="9484" max="9484" width="11.28515625" style="27" bestFit="1" customWidth="1"/>
    <col min="9485" max="9724" width="11.42578125" style="27"/>
    <col min="9725" max="9725" width="44.7109375" style="27" customWidth="1"/>
    <col min="9726" max="9728" width="17.140625" style="27" customWidth="1"/>
    <col min="9729" max="9729" width="17.7109375" style="27" customWidth="1"/>
    <col min="9730" max="9730" width="16.140625" style="27" customWidth="1"/>
    <col min="9731" max="9731" width="14.140625" style="27" customWidth="1"/>
    <col min="9732" max="9732" width="14.28515625" style="27" customWidth="1"/>
    <col min="9733" max="9734" width="17.140625" style="27" customWidth="1"/>
    <col min="9735" max="9735" width="16.85546875" style="27" customWidth="1"/>
    <col min="9736" max="9736" width="15.28515625" style="27" bestFit="1" customWidth="1"/>
    <col min="9737" max="9737" width="15.140625" style="27" customWidth="1"/>
    <col min="9738" max="9738" width="15.85546875" style="27" customWidth="1"/>
    <col min="9739" max="9739" width="15.5703125" style="27" customWidth="1"/>
    <col min="9740" max="9740" width="11.28515625" style="27" bestFit="1" customWidth="1"/>
    <col min="9741" max="9980" width="11.42578125" style="27"/>
    <col min="9981" max="9981" width="44.7109375" style="27" customWidth="1"/>
    <col min="9982" max="9984" width="17.140625" style="27" customWidth="1"/>
    <col min="9985" max="9985" width="17.7109375" style="27" customWidth="1"/>
    <col min="9986" max="9986" width="16.140625" style="27" customWidth="1"/>
    <col min="9987" max="9987" width="14.140625" style="27" customWidth="1"/>
    <col min="9988" max="9988" width="14.28515625" style="27" customWidth="1"/>
    <col min="9989" max="9990" width="17.140625" style="27" customWidth="1"/>
    <col min="9991" max="9991" width="16.85546875" style="27" customWidth="1"/>
    <col min="9992" max="9992" width="15.28515625" style="27" bestFit="1" customWidth="1"/>
    <col min="9993" max="9993" width="15.140625" style="27" customWidth="1"/>
    <col min="9994" max="9994" width="15.85546875" style="27" customWidth="1"/>
    <col min="9995" max="9995" width="15.5703125" style="27" customWidth="1"/>
    <col min="9996" max="9996" width="11.28515625" style="27" bestFit="1" customWidth="1"/>
    <col min="9997" max="10236" width="11.42578125" style="27"/>
    <col min="10237" max="10237" width="44.7109375" style="27" customWidth="1"/>
    <col min="10238" max="10240" width="17.140625" style="27" customWidth="1"/>
    <col min="10241" max="10241" width="17.7109375" style="27" customWidth="1"/>
    <col min="10242" max="10242" width="16.140625" style="27" customWidth="1"/>
    <col min="10243" max="10243" width="14.140625" style="27" customWidth="1"/>
    <col min="10244" max="10244" width="14.28515625" style="27" customWidth="1"/>
    <col min="10245" max="10246" width="17.140625" style="27" customWidth="1"/>
    <col min="10247" max="10247" width="16.85546875" style="27" customWidth="1"/>
    <col min="10248" max="10248" width="15.28515625" style="27" bestFit="1" customWidth="1"/>
    <col min="10249" max="10249" width="15.140625" style="27" customWidth="1"/>
    <col min="10250" max="10250" width="15.85546875" style="27" customWidth="1"/>
    <col min="10251" max="10251" width="15.5703125" style="27" customWidth="1"/>
    <col min="10252" max="10252" width="11.28515625" style="27" bestFit="1" customWidth="1"/>
    <col min="10253" max="10492" width="11.42578125" style="27"/>
    <col min="10493" max="10493" width="44.7109375" style="27" customWidth="1"/>
    <col min="10494" max="10496" width="17.140625" style="27" customWidth="1"/>
    <col min="10497" max="10497" width="17.7109375" style="27" customWidth="1"/>
    <col min="10498" max="10498" width="16.140625" style="27" customWidth="1"/>
    <col min="10499" max="10499" width="14.140625" style="27" customWidth="1"/>
    <col min="10500" max="10500" width="14.28515625" style="27" customWidth="1"/>
    <col min="10501" max="10502" width="17.140625" style="27" customWidth="1"/>
    <col min="10503" max="10503" width="16.85546875" style="27" customWidth="1"/>
    <col min="10504" max="10504" width="15.28515625" style="27" bestFit="1" customWidth="1"/>
    <col min="10505" max="10505" width="15.140625" style="27" customWidth="1"/>
    <col min="10506" max="10506" width="15.85546875" style="27" customWidth="1"/>
    <col min="10507" max="10507" width="15.5703125" style="27" customWidth="1"/>
    <col min="10508" max="10508" width="11.28515625" style="27" bestFit="1" customWidth="1"/>
    <col min="10509" max="10748" width="11.42578125" style="27"/>
    <col min="10749" max="10749" width="44.7109375" style="27" customWidth="1"/>
    <col min="10750" max="10752" width="17.140625" style="27" customWidth="1"/>
    <col min="10753" max="10753" width="17.7109375" style="27" customWidth="1"/>
    <col min="10754" max="10754" width="16.140625" style="27" customWidth="1"/>
    <col min="10755" max="10755" width="14.140625" style="27" customWidth="1"/>
    <col min="10756" max="10756" width="14.28515625" style="27" customWidth="1"/>
    <col min="10757" max="10758" width="17.140625" style="27" customWidth="1"/>
    <col min="10759" max="10759" width="16.85546875" style="27" customWidth="1"/>
    <col min="10760" max="10760" width="15.28515625" style="27" bestFit="1" customWidth="1"/>
    <col min="10761" max="10761" width="15.140625" style="27" customWidth="1"/>
    <col min="10762" max="10762" width="15.85546875" style="27" customWidth="1"/>
    <col min="10763" max="10763" width="15.5703125" style="27" customWidth="1"/>
    <col min="10764" max="10764" width="11.28515625" style="27" bestFit="1" customWidth="1"/>
    <col min="10765" max="11004" width="11.42578125" style="27"/>
    <col min="11005" max="11005" width="44.7109375" style="27" customWidth="1"/>
    <col min="11006" max="11008" width="17.140625" style="27" customWidth="1"/>
    <col min="11009" max="11009" width="17.7109375" style="27" customWidth="1"/>
    <col min="11010" max="11010" width="16.140625" style="27" customWidth="1"/>
    <col min="11011" max="11011" width="14.140625" style="27" customWidth="1"/>
    <col min="11012" max="11012" width="14.28515625" style="27" customWidth="1"/>
    <col min="11013" max="11014" width="17.140625" style="27" customWidth="1"/>
    <col min="11015" max="11015" width="16.85546875" style="27" customWidth="1"/>
    <col min="11016" max="11016" width="15.28515625" style="27" bestFit="1" customWidth="1"/>
    <col min="11017" max="11017" width="15.140625" style="27" customWidth="1"/>
    <col min="11018" max="11018" width="15.85546875" style="27" customWidth="1"/>
    <col min="11019" max="11019" width="15.5703125" style="27" customWidth="1"/>
    <col min="11020" max="11020" width="11.28515625" style="27" bestFit="1" customWidth="1"/>
    <col min="11021" max="11260" width="11.42578125" style="27"/>
    <col min="11261" max="11261" width="44.7109375" style="27" customWidth="1"/>
    <col min="11262" max="11264" width="17.140625" style="27" customWidth="1"/>
    <col min="11265" max="11265" width="17.7109375" style="27" customWidth="1"/>
    <col min="11266" max="11266" width="16.140625" style="27" customWidth="1"/>
    <col min="11267" max="11267" width="14.140625" style="27" customWidth="1"/>
    <col min="11268" max="11268" width="14.28515625" style="27" customWidth="1"/>
    <col min="11269" max="11270" width="17.140625" style="27" customWidth="1"/>
    <col min="11271" max="11271" width="16.85546875" style="27" customWidth="1"/>
    <col min="11272" max="11272" width="15.28515625" style="27" bestFit="1" customWidth="1"/>
    <col min="11273" max="11273" width="15.140625" style="27" customWidth="1"/>
    <col min="11274" max="11274" width="15.85546875" style="27" customWidth="1"/>
    <col min="11275" max="11275" width="15.5703125" style="27" customWidth="1"/>
    <col min="11276" max="11276" width="11.28515625" style="27" bestFit="1" customWidth="1"/>
    <col min="11277" max="11516" width="11.42578125" style="27"/>
    <col min="11517" max="11517" width="44.7109375" style="27" customWidth="1"/>
    <col min="11518" max="11520" width="17.140625" style="27" customWidth="1"/>
    <col min="11521" max="11521" width="17.7109375" style="27" customWidth="1"/>
    <col min="11522" max="11522" width="16.140625" style="27" customWidth="1"/>
    <col min="11523" max="11523" width="14.140625" style="27" customWidth="1"/>
    <col min="11524" max="11524" width="14.28515625" style="27" customWidth="1"/>
    <col min="11525" max="11526" width="17.140625" style="27" customWidth="1"/>
    <col min="11527" max="11527" width="16.85546875" style="27" customWidth="1"/>
    <col min="11528" max="11528" width="15.28515625" style="27" bestFit="1" customWidth="1"/>
    <col min="11529" max="11529" width="15.140625" style="27" customWidth="1"/>
    <col min="11530" max="11530" width="15.85546875" style="27" customWidth="1"/>
    <col min="11531" max="11531" width="15.5703125" style="27" customWidth="1"/>
    <col min="11532" max="11532" width="11.28515625" style="27" bestFit="1" customWidth="1"/>
    <col min="11533" max="11772" width="11.42578125" style="27"/>
    <col min="11773" max="11773" width="44.7109375" style="27" customWidth="1"/>
    <col min="11774" max="11776" width="17.140625" style="27" customWidth="1"/>
    <col min="11777" max="11777" width="17.7109375" style="27" customWidth="1"/>
    <col min="11778" max="11778" width="16.140625" style="27" customWidth="1"/>
    <col min="11779" max="11779" width="14.140625" style="27" customWidth="1"/>
    <col min="11780" max="11780" width="14.28515625" style="27" customWidth="1"/>
    <col min="11781" max="11782" width="17.140625" style="27" customWidth="1"/>
    <col min="11783" max="11783" width="16.85546875" style="27" customWidth="1"/>
    <col min="11784" max="11784" width="15.28515625" style="27" bestFit="1" customWidth="1"/>
    <col min="11785" max="11785" width="15.140625" style="27" customWidth="1"/>
    <col min="11786" max="11786" width="15.85546875" style="27" customWidth="1"/>
    <col min="11787" max="11787" width="15.5703125" style="27" customWidth="1"/>
    <col min="11788" max="11788" width="11.28515625" style="27" bestFit="1" customWidth="1"/>
    <col min="11789" max="12028" width="11.42578125" style="27"/>
    <col min="12029" max="12029" width="44.7109375" style="27" customWidth="1"/>
    <col min="12030" max="12032" width="17.140625" style="27" customWidth="1"/>
    <col min="12033" max="12033" width="17.7109375" style="27" customWidth="1"/>
    <col min="12034" max="12034" width="16.140625" style="27" customWidth="1"/>
    <col min="12035" max="12035" width="14.140625" style="27" customWidth="1"/>
    <col min="12036" max="12036" width="14.28515625" style="27" customWidth="1"/>
    <col min="12037" max="12038" width="17.140625" style="27" customWidth="1"/>
    <col min="12039" max="12039" width="16.85546875" style="27" customWidth="1"/>
    <col min="12040" max="12040" width="15.28515625" style="27" bestFit="1" customWidth="1"/>
    <col min="12041" max="12041" width="15.140625" style="27" customWidth="1"/>
    <col min="12042" max="12042" width="15.85546875" style="27" customWidth="1"/>
    <col min="12043" max="12043" width="15.5703125" style="27" customWidth="1"/>
    <col min="12044" max="12044" width="11.28515625" style="27" bestFit="1" customWidth="1"/>
    <col min="12045" max="12284" width="11.42578125" style="27"/>
    <col min="12285" max="12285" width="44.7109375" style="27" customWidth="1"/>
    <col min="12286" max="12288" width="17.140625" style="27" customWidth="1"/>
    <col min="12289" max="12289" width="17.7109375" style="27" customWidth="1"/>
    <col min="12290" max="12290" width="16.140625" style="27" customWidth="1"/>
    <col min="12291" max="12291" width="14.140625" style="27" customWidth="1"/>
    <col min="12292" max="12292" width="14.28515625" style="27" customWidth="1"/>
    <col min="12293" max="12294" width="17.140625" style="27" customWidth="1"/>
    <col min="12295" max="12295" width="16.85546875" style="27" customWidth="1"/>
    <col min="12296" max="12296" width="15.28515625" style="27" bestFit="1" customWidth="1"/>
    <col min="12297" max="12297" width="15.140625" style="27" customWidth="1"/>
    <col min="12298" max="12298" width="15.85546875" style="27" customWidth="1"/>
    <col min="12299" max="12299" width="15.5703125" style="27" customWidth="1"/>
    <col min="12300" max="12300" width="11.28515625" style="27" bestFit="1" customWidth="1"/>
    <col min="12301" max="12540" width="11.42578125" style="27"/>
    <col min="12541" max="12541" width="44.7109375" style="27" customWidth="1"/>
    <col min="12542" max="12544" width="17.140625" style="27" customWidth="1"/>
    <col min="12545" max="12545" width="17.7109375" style="27" customWidth="1"/>
    <col min="12546" max="12546" width="16.140625" style="27" customWidth="1"/>
    <col min="12547" max="12547" width="14.140625" style="27" customWidth="1"/>
    <col min="12548" max="12548" width="14.28515625" style="27" customWidth="1"/>
    <col min="12549" max="12550" width="17.140625" style="27" customWidth="1"/>
    <col min="12551" max="12551" width="16.85546875" style="27" customWidth="1"/>
    <col min="12552" max="12552" width="15.28515625" style="27" bestFit="1" customWidth="1"/>
    <col min="12553" max="12553" width="15.140625" style="27" customWidth="1"/>
    <col min="12554" max="12554" width="15.85546875" style="27" customWidth="1"/>
    <col min="12555" max="12555" width="15.5703125" style="27" customWidth="1"/>
    <col min="12556" max="12556" width="11.28515625" style="27" bestFit="1" customWidth="1"/>
    <col min="12557" max="12796" width="11.42578125" style="27"/>
    <col min="12797" max="12797" width="44.7109375" style="27" customWidth="1"/>
    <col min="12798" max="12800" width="17.140625" style="27" customWidth="1"/>
    <col min="12801" max="12801" width="17.7109375" style="27" customWidth="1"/>
    <col min="12802" max="12802" width="16.140625" style="27" customWidth="1"/>
    <col min="12803" max="12803" width="14.140625" style="27" customWidth="1"/>
    <col min="12804" max="12804" width="14.28515625" style="27" customWidth="1"/>
    <col min="12805" max="12806" width="17.140625" style="27" customWidth="1"/>
    <col min="12807" max="12807" width="16.85546875" style="27" customWidth="1"/>
    <col min="12808" max="12808" width="15.28515625" style="27" bestFit="1" customWidth="1"/>
    <col min="12809" max="12809" width="15.140625" style="27" customWidth="1"/>
    <col min="12810" max="12810" width="15.85546875" style="27" customWidth="1"/>
    <col min="12811" max="12811" width="15.5703125" style="27" customWidth="1"/>
    <col min="12812" max="12812" width="11.28515625" style="27" bestFit="1" customWidth="1"/>
    <col min="12813" max="13052" width="11.42578125" style="27"/>
    <col min="13053" max="13053" width="44.7109375" style="27" customWidth="1"/>
    <col min="13054" max="13056" width="17.140625" style="27" customWidth="1"/>
    <col min="13057" max="13057" width="17.7109375" style="27" customWidth="1"/>
    <col min="13058" max="13058" width="16.140625" style="27" customWidth="1"/>
    <col min="13059" max="13059" width="14.140625" style="27" customWidth="1"/>
    <col min="13060" max="13060" width="14.28515625" style="27" customWidth="1"/>
    <col min="13061" max="13062" width="17.140625" style="27" customWidth="1"/>
    <col min="13063" max="13063" width="16.85546875" style="27" customWidth="1"/>
    <col min="13064" max="13064" width="15.28515625" style="27" bestFit="1" customWidth="1"/>
    <col min="13065" max="13065" width="15.140625" style="27" customWidth="1"/>
    <col min="13066" max="13066" width="15.85546875" style="27" customWidth="1"/>
    <col min="13067" max="13067" width="15.5703125" style="27" customWidth="1"/>
    <col min="13068" max="13068" width="11.28515625" style="27" bestFit="1" customWidth="1"/>
    <col min="13069" max="13308" width="11.42578125" style="27"/>
    <col min="13309" max="13309" width="44.7109375" style="27" customWidth="1"/>
    <col min="13310" max="13312" width="17.140625" style="27" customWidth="1"/>
    <col min="13313" max="13313" width="17.7109375" style="27" customWidth="1"/>
    <col min="13314" max="13314" width="16.140625" style="27" customWidth="1"/>
    <col min="13315" max="13315" width="14.140625" style="27" customWidth="1"/>
    <col min="13316" max="13316" width="14.28515625" style="27" customWidth="1"/>
    <col min="13317" max="13318" width="17.140625" style="27" customWidth="1"/>
    <col min="13319" max="13319" width="16.85546875" style="27" customWidth="1"/>
    <col min="13320" max="13320" width="15.28515625" style="27" bestFit="1" customWidth="1"/>
    <col min="13321" max="13321" width="15.140625" style="27" customWidth="1"/>
    <col min="13322" max="13322" width="15.85546875" style="27" customWidth="1"/>
    <col min="13323" max="13323" width="15.5703125" style="27" customWidth="1"/>
    <col min="13324" max="13324" width="11.28515625" style="27" bestFit="1" customWidth="1"/>
    <col min="13325" max="13564" width="11.42578125" style="27"/>
    <col min="13565" max="13565" width="44.7109375" style="27" customWidth="1"/>
    <col min="13566" max="13568" width="17.140625" style="27" customWidth="1"/>
    <col min="13569" max="13569" width="17.7109375" style="27" customWidth="1"/>
    <col min="13570" max="13570" width="16.140625" style="27" customWidth="1"/>
    <col min="13571" max="13571" width="14.140625" style="27" customWidth="1"/>
    <col min="13572" max="13572" width="14.28515625" style="27" customWidth="1"/>
    <col min="13573" max="13574" width="17.140625" style="27" customWidth="1"/>
    <col min="13575" max="13575" width="16.85546875" style="27" customWidth="1"/>
    <col min="13576" max="13576" width="15.28515625" style="27" bestFit="1" customWidth="1"/>
    <col min="13577" max="13577" width="15.140625" style="27" customWidth="1"/>
    <col min="13578" max="13578" width="15.85546875" style="27" customWidth="1"/>
    <col min="13579" max="13579" width="15.5703125" style="27" customWidth="1"/>
    <col min="13580" max="13580" width="11.28515625" style="27" bestFit="1" customWidth="1"/>
    <col min="13581" max="13820" width="11.42578125" style="27"/>
    <col min="13821" max="13821" width="44.7109375" style="27" customWidth="1"/>
    <col min="13822" max="13824" width="17.140625" style="27" customWidth="1"/>
    <col min="13825" max="13825" width="17.7109375" style="27" customWidth="1"/>
    <col min="13826" max="13826" width="16.140625" style="27" customWidth="1"/>
    <col min="13827" max="13827" width="14.140625" style="27" customWidth="1"/>
    <col min="13828" max="13828" width="14.28515625" style="27" customWidth="1"/>
    <col min="13829" max="13830" width="17.140625" style="27" customWidth="1"/>
    <col min="13831" max="13831" width="16.85546875" style="27" customWidth="1"/>
    <col min="13832" max="13832" width="15.28515625" style="27" bestFit="1" customWidth="1"/>
    <col min="13833" max="13833" width="15.140625" style="27" customWidth="1"/>
    <col min="13834" max="13834" width="15.85546875" style="27" customWidth="1"/>
    <col min="13835" max="13835" width="15.5703125" style="27" customWidth="1"/>
    <col min="13836" max="13836" width="11.28515625" style="27" bestFit="1" customWidth="1"/>
    <col min="13837" max="14076" width="11.42578125" style="27"/>
    <col min="14077" max="14077" width="44.7109375" style="27" customWidth="1"/>
    <col min="14078" max="14080" width="17.140625" style="27" customWidth="1"/>
    <col min="14081" max="14081" width="17.7109375" style="27" customWidth="1"/>
    <col min="14082" max="14082" width="16.140625" style="27" customWidth="1"/>
    <col min="14083" max="14083" width="14.140625" style="27" customWidth="1"/>
    <col min="14084" max="14084" width="14.28515625" style="27" customWidth="1"/>
    <col min="14085" max="14086" width="17.140625" style="27" customWidth="1"/>
    <col min="14087" max="14087" width="16.85546875" style="27" customWidth="1"/>
    <col min="14088" max="14088" width="15.28515625" style="27" bestFit="1" customWidth="1"/>
    <col min="14089" max="14089" width="15.140625" style="27" customWidth="1"/>
    <col min="14090" max="14090" width="15.85546875" style="27" customWidth="1"/>
    <col min="14091" max="14091" width="15.5703125" style="27" customWidth="1"/>
    <col min="14092" max="14092" width="11.28515625" style="27" bestFit="1" customWidth="1"/>
    <col min="14093" max="14332" width="11.42578125" style="27"/>
    <col min="14333" max="14333" width="44.7109375" style="27" customWidth="1"/>
    <col min="14334" max="14336" width="17.140625" style="27" customWidth="1"/>
    <col min="14337" max="14337" width="17.7109375" style="27" customWidth="1"/>
    <col min="14338" max="14338" width="16.140625" style="27" customWidth="1"/>
    <col min="14339" max="14339" width="14.140625" style="27" customWidth="1"/>
    <col min="14340" max="14340" width="14.28515625" style="27" customWidth="1"/>
    <col min="14341" max="14342" width="17.140625" style="27" customWidth="1"/>
    <col min="14343" max="14343" width="16.85546875" style="27" customWidth="1"/>
    <col min="14344" max="14344" width="15.28515625" style="27" bestFit="1" customWidth="1"/>
    <col min="14345" max="14345" width="15.140625" style="27" customWidth="1"/>
    <col min="14346" max="14346" width="15.85546875" style="27" customWidth="1"/>
    <col min="14347" max="14347" width="15.5703125" style="27" customWidth="1"/>
    <col min="14348" max="14348" width="11.28515625" style="27" bestFit="1" customWidth="1"/>
    <col min="14349" max="14588" width="11.42578125" style="27"/>
    <col min="14589" max="14589" width="44.7109375" style="27" customWidth="1"/>
    <col min="14590" max="14592" width="17.140625" style="27" customWidth="1"/>
    <col min="14593" max="14593" width="17.7109375" style="27" customWidth="1"/>
    <col min="14594" max="14594" width="16.140625" style="27" customWidth="1"/>
    <col min="14595" max="14595" width="14.140625" style="27" customWidth="1"/>
    <col min="14596" max="14596" width="14.28515625" style="27" customWidth="1"/>
    <col min="14597" max="14598" width="17.140625" style="27" customWidth="1"/>
    <col min="14599" max="14599" width="16.85546875" style="27" customWidth="1"/>
    <col min="14600" max="14600" width="15.28515625" style="27" bestFit="1" customWidth="1"/>
    <col min="14601" max="14601" width="15.140625" style="27" customWidth="1"/>
    <col min="14602" max="14602" width="15.85546875" style="27" customWidth="1"/>
    <col min="14603" max="14603" width="15.5703125" style="27" customWidth="1"/>
    <col min="14604" max="14604" width="11.28515625" style="27" bestFit="1" customWidth="1"/>
    <col min="14605" max="14844" width="11.42578125" style="27"/>
    <col min="14845" max="14845" width="44.7109375" style="27" customWidth="1"/>
    <col min="14846" max="14848" width="17.140625" style="27" customWidth="1"/>
    <col min="14849" max="14849" width="17.7109375" style="27" customWidth="1"/>
    <col min="14850" max="14850" width="16.140625" style="27" customWidth="1"/>
    <col min="14851" max="14851" width="14.140625" style="27" customWidth="1"/>
    <col min="14852" max="14852" width="14.28515625" style="27" customWidth="1"/>
    <col min="14853" max="14854" width="17.140625" style="27" customWidth="1"/>
    <col min="14855" max="14855" width="16.85546875" style="27" customWidth="1"/>
    <col min="14856" max="14856" width="15.28515625" style="27" bestFit="1" customWidth="1"/>
    <col min="14857" max="14857" width="15.140625" style="27" customWidth="1"/>
    <col min="14858" max="14858" width="15.85546875" style="27" customWidth="1"/>
    <col min="14859" max="14859" width="15.5703125" style="27" customWidth="1"/>
    <col min="14860" max="14860" width="11.28515625" style="27" bestFit="1" customWidth="1"/>
    <col min="14861" max="15100" width="11.42578125" style="27"/>
    <col min="15101" max="15101" width="44.7109375" style="27" customWidth="1"/>
    <col min="15102" max="15104" width="17.140625" style="27" customWidth="1"/>
    <col min="15105" max="15105" width="17.7109375" style="27" customWidth="1"/>
    <col min="15106" max="15106" width="16.140625" style="27" customWidth="1"/>
    <col min="15107" max="15107" width="14.140625" style="27" customWidth="1"/>
    <col min="15108" max="15108" width="14.28515625" style="27" customWidth="1"/>
    <col min="15109" max="15110" width="17.140625" style="27" customWidth="1"/>
    <col min="15111" max="15111" width="16.85546875" style="27" customWidth="1"/>
    <col min="15112" max="15112" width="15.28515625" style="27" bestFit="1" customWidth="1"/>
    <col min="15113" max="15113" width="15.140625" style="27" customWidth="1"/>
    <col min="15114" max="15114" width="15.85546875" style="27" customWidth="1"/>
    <col min="15115" max="15115" width="15.5703125" style="27" customWidth="1"/>
    <col min="15116" max="15116" width="11.28515625" style="27" bestFit="1" customWidth="1"/>
    <col min="15117" max="15356" width="11.42578125" style="27"/>
    <col min="15357" max="15357" width="44.7109375" style="27" customWidth="1"/>
    <col min="15358" max="15360" width="17.140625" style="27" customWidth="1"/>
    <col min="15361" max="15361" width="17.7109375" style="27" customWidth="1"/>
    <col min="15362" max="15362" width="16.140625" style="27" customWidth="1"/>
    <col min="15363" max="15363" width="14.140625" style="27" customWidth="1"/>
    <col min="15364" max="15364" width="14.28515625" style="27" customWidth="1"/>
    <col min="15365" max="15366" width="17.140625" style="27" customWidth="1"/>
    <col min="15367" max="15367" width="16.85546875" style="27" customWidth="1"/>
    <col min="15368" max="15368" width="15.28515625" style="27" bestFit="1" customWidth="1"/>
    <col min="15369" max="15369" width="15.140625" style="27" customWidth="1"/>
    <col min="15370" max="15370" width="15.85546875" style="27" customWidth="1"/>
    <col min="15371" max="15371" width="15.5703125" style="27" customWidth="1"/>
    <col min="15372" max="15372" width="11.28515625" style="27" bestFit="1" customWidth="1"/>
    <col min="15373" max="15612" width="11.42578125" style="27"/>
    <col min="15613" max="15613" width="44.7109375" style="27" customWidth="1"/>
    <col min="15614" max="15616" width="17.140625" style="27" customWidth="1"/>
    <col min="15617" max="15617" width="17.7109375" style="27" customWidth="1"/>
    <col min="15618" max="15618" width="16.140625" style="27" customWidth="1"/>
    <col min="15619" max="15619" width="14.140625" style="27" customWidth="1"/>
    <col min="15620" max="15620" width="14.28515625" style="27" customWidth="1"/>
    <col min="15621" max="15622" width="17.140625" style="27" customWidth="1"/>
    <col min="15623" max="15623" width="16.85546875" style="27" customWidth="1"/>
    <col min="15624" max="15624" width="15.28515625" style="27" bestFit="1" customWidth="1"/>
    <col min="15625" max="15625" width="15.140625" style="27" customWidth="1"/>
    <col min="15626" max="15626" width="15.85546875" style="27" customWidth="1"/>
    <col min="15627" max="15627" width="15.5703125" style="27" customWidth="1"/>
    <col min="15628" max="15628" width="11.28515625" style="27" bestFit="1" customWidth="1"/>
    <col min="15629" max="15868" width="11.42578125" style="27"/>
    <col min="15869" max="15869" width="44.7109375" style="27" customWidth="1"/>
    <col min="15870" max="15872" width="17.140625" style="27" customWidth="1"/>
    <col min="15873" max="15873" width="17.7109375" style="27" customWidth="1"/>
    <col min="15874" max="15874" width="16.140625" style="27" customWidth="1"/>
    <col min="15875" max="15875" width="14.140625" style="27" customWidth="1"/>
    <col min="15876" max="15876" width="14.28515625" style="27" customWidth="1"/>
    <col min="15877" max="15878" width="17.140625" style="27" customWidth="1"/>
    <col min="15879" max="15879" width="16.85546875" style="27" customWidth="1"/>
    <col min="15880" max="15880" width="15.28515625" style="27" bestFit="1" customWidth="1"/>
    <col min="15881" max="15881" width="15.140625" style="27" customWidth="1"/>
    <col min="15882" max="15882" width="15.85546875" style="27" customWidth="1"/>
    <col min="15883" max="15883" width="15.5703125" style="27" customWidth="1"/>
    <col min="15884" max="15884" width="11.28515625" style="27" bestFit="1" customWidth="1"/>
    <col min="15885" max="16124" width="11.42578125" style="27"/>
    <col min="16125" max="16125" width="44.7109375" style="27" customWidth="1"/>
    <col min="16126" max="16128" width="17.140625" style="27" customWidth="1"/>
    <col min="16129" max="16129" width="17.7109375" style="27" customWidth="1"/>
    <col min="16130" max="16130" width="16.140625" style="27" customWidth="1"/>
    <col min="16131" max="16131" width="14.140625" style="27" customWidth="1"/>
    <col min="16132" max="16132" width="14.28515625" style="27" customWidth="1"/>
    <col min="16133" max="16134" width="17.140625" style="27" customWidth="1"/>
    <col min="16135" max="16135" width="16.85546875" style="27" customWidth="1"/>
    <col min="16136" max="16136" width="15.28515625" style="27" bestFit="1" customWidth="1"/>
    <col min="16137" max="16137" width="15.140625" style="27" customWidth="1"/>
    <col min="16138" max="16138" width="15.85546875" style="27" customWidth="1"/>
    <col min="16139" max="16139" width="15.5703125" style="27" customWidth="1"/>
    <col min="16140" max="16140" width="11.28515625" style="27" bestFit="1" customWidth="1"/>
    <col min="16141" max="16384" width="11.42578125" style="27"/>
  </cols>
  <sheetData>
    <row r="1" spans="1:13" x14ac:dyDescent="0.2">
      <c r="A1" s="64" t="s">
        <v>62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3" x14ac:dyDescent="0.2">
      <c r="A2" s="66">
        <v>46045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3" ht="11.25" x14ac:dyDescent="0.2">
      <c r="A3" s="28"/>
      <c r="B3" s="27"/>
      <c r="C3" s="27"/>
      <c r="E3" s="27"/>
    </row>
    <row r="4" spans="1:13" ht="13.5" customHeight="1" thickBot="1" x14ac:dyDescent="0.25">
      <c r="A4" s="28"/>
      <c r="B4" s="27"/>
      <c r="C4" s="68"/>
      <c r="D4" s="68"/>
      <c r="E4" s="27"/>
    </row>
    <row r="5" spans="1:13" ht="12.75" customHeight="1" x14ac:dyDescent="0.2">
      <c r="A5" s="69" t="s">
        <v>0</v>
      </c>
      <c r="B5" s="71" t="s">
        <v>9</v>
      </c>
      <c r="C5" s="30" t="s">
        <v>10</v>
      </c>
      <c r="D5" s="30" t="s">
        <v>10</v>
      </c>
      <c r="E5" s="71" t="s">
        <v>1</v>
      </c>
      <c r="F5" s="62" t="s">
        <v>7</v>
      </c>
      <c r="G5" s="62" t="s">
        <v>8</v>
      </c>
      <c r="H5" s="62" t="s">
        <v>2</v>
      </c>
      <c r="I5" s="62" t="s">
        <v>3</v>
      </c>
      <c r="J5" s="62" t="s">
        <v>4</v>
      </c>
      <c r="K5" s="62" t="s">
        <v>5</v>
      </c>
    </row>
    <row r="6" spans="1:13" ht="23.25" customHeight="1" thickBot="1" x14ac:dyDescent="0.25">
      <c r="A6" s="70"/>
      <c r="B6" s="72"/>
      <c r="C6" s="31" t="s">
        <v>11</v>
      </c>
      <c r="D6" s="31" t="s">
        <v>12</v>
      </c>
      <c r="E6" s="72" t="s">
        <v>6</v>
      </c>
      <c r="F6" s="63" t="s">
        <v>6</v>
      </c>
      <c r="G6" s="63" t="s">
        <v>6</v>
      </c>
      <c r="H6" s="63"/>
      <c r="I6" s="63"/>
      <c r="J6" s="63"/>
      <c r="K6" s="63" t="s">
        <v>6</v>
      </c>
    </row>
    <row r="7" spans="1:13" x14ac:dyDescent="0.2">
      <c r="A7" s="1" t="s">
        <v>15</v>
      </c>
      <c r="B7" s="32">
        <v>16423203.439999999</v>
      </c>
      <c r="C7" s="32">
        <v>3599129.81</v>
      </c>
      <c r="D7" s="32">
        <v>394664.69</v>
      </c>
      <c r="E7" s="32">
        <v>11750.48</v>
      </c>
      <c r="F7" s="32">
        <v>27167864.32</v>
      </c>
      <c r="G7" s="32">
        <v>832826.36</v>
      </c>
      <c r="H7" s="33"/>
      <c r="I7" s="33"/>
      <c r="J7" s="33">
        <v>1797918.65</v>
      </c>
      <c r="K7" s="34">
        <v>50227357.75</v>
      </c>
      <c r="L7" s="29"/>
      <c r="M7" s="29"/>
    </row>
    <row r="8" spans="1:13" x14ac:dyDescent="0.2">
      <c r="A8" s="2" t="s">
        <v>16</v>
      </c>
      <c r="B8" s="32">
        <v>15523022.890000001</v>
      </c>
      <c r="C8" s="32">
        <v>3401856.08</v>
      </c>
      <c r="D8" s="32">
        <v>373032.53</v>
      </c>
      <c r="E8" s="32">
        <v>11069.87</v>
      </c>
      <c r="F8" s="32">
        <v>24434131.420000002</v>
      </c>
      <c r="G8" s="32">
        <v>749024.23</v>
      </c>
      <c r="H8" s="33"/>
      <c r="I8" s="33"/>
      <c r="J8" s="33">
        <v>1617005.3</v>
      </c>
      <c r="K8" s="34">
        <v>46109142.32</v>
      </c>
      <c r="L8" s="29"/>
      <c r="M8" s="29"/>
    </row>
    <row r="9" spans="1:13" x14ac:dyDescent="0.2">
      <c r="A9" s="2" t="s">
        <v>17</v>
      </c>
      <c r="B9" s="32"/>
      <c r="C9" s="32"/>
      <c r="E9" s="32"/>
      <c r="F9" s="32">
        <v>9494481.8000000007</v>
      </c>
      <c r="G9" s="32">
        <v>291051.76</v>
      </c>
      <c r="H9" s="33"/>
      <c r="I9" s="33">
        <v>1020035.51</v>
      </c>
      <c r="J9" s="33">
        <v>628327.12</v>
      </c>
      <c r="K9" s="34">
        <v>11433896.189999999</v>
      </c>
      <c r="L9" s="29"/>
      <c r="M9" s="29"/>
    </row>
    <row r="10" spans="1:13" x14ac:dyDescent="0.2">
      <c r="A10" s="2" t="s">
        <v>18</v>
      </c>
      <c r="B10" s="32"/>
      <c r="C10" s="32"/>
      <c r="D10" s="32"/>
      <c r="E10" s="32"/>
      <c r="F10" s="32">
        <v>10047471.82</v>
      </c>
      <c r="G10" s="32">
        <v>308003.58</v>
      </c>
      <c r="H10" s="33"/>
      <c r="I10" s="33">
        <v>1514374.6</v>
      </c>
      <c r="J10" s="33">
        <v>664922.97</v>
      </c>
      <c r="K10" s="34">
        <v>12534772.970000001</v>
      </c>
      <c r="L10" s="29"/>
      <c r="M10" s="29"/>
    </row>
    <row r="11" spans="1:13" x14ac:dyDescent="0.2">
      <c r="A11" s="2" t="s">
        <v>19</v>
      </c>
      <c r="B11" s="32"/>
      <c r="C11" s="32"/>
      <c r="D11" s="32"/>
      <c r="E11" s="32"/>
      <c r="F11" s="32">
        <v>9735300.0399999991</v>
      </c>
      <c r="G11" s="32">
        <v>298434</v>
      </c>
      <c r="H11" s="33"/>
      <c r="I11" s="33"/>
      <c r="J11" s="33">
        <v>644264.02</v>
      </c>
      <c r="K11" s="34">
        <v>10677998.060000001</v>
      </c>
      <c r="L11" s="29"/>
      <c r="M11" s="29"/>
    </row>
    <row r="12" spans="1:13" x14ac:dyDescent="0.2">
      <c r="A12" s="2" t="s">
        <v>20</v>
      </c>
      <c r="B12" s="32"/>
      <c r="C12" s="32"/>
      <c r="D12" s="32"/>
      <c r="E12" s="32"/>
      <c r="F12" s="32">
        <v>9106496.8699999992</v>
      </c>
      <c r="G12" s="32">
        <v>279158.15000000002</v>
      </c>
      <c r="H12" s="33"/>
      <c r="I12" s="33">
        <v>669571.23</v>
      </c>
      <c r="J12" s="33">
        <v>602651</v>
      </c>
      <c r="K12" s="34">
        <v>10657877.25</v>
      </c>
      <c r="L12" s="29"/>
      <c r="M12" s="29"/>
    </row>
    <row r="13" spans="1:13" x14ac:dyDescent="0.2">
      <c r="A13" s="2" t="s">
        <v>21</v>
      </c>
      <c r="B13" s="32"/>
      <c r="C13" s="32"/>
      <c r="D13" s="32"/>
      <c r="E13" s="32"/>
      <c r="F13" s="32">
        <v>11001825.560000001</v>
      </c>
      <c r="G13" s="32">
        <v>337259.13</v>
      </c>
      <c r="H13" s="33"/>
      <c r="I13" s="33"/>
      <c r="J13" s="33">
        <v>728080.32</v>
      </c>
      <c r="K13" s="34">
        <v>12067165.01</v>
      </c>
      <c r="L13" s="29"/>
      <c r="M13" s="29"/>
    </row>
    <row r="14" spans="1:13" x14ac:dyDescent="0.2">
      <c r="A14" s="2" t="s">
        <v>22</v>
      </c>
      <c r="B14" s="32"/>
      <c r="C14" s="32"/>
      <c r="D14" s="32"/>
      <c r="E14" s="32"/>
      <c r="F14" s="32">
        <v>8954870.5800000001</v>
      </c>
      <c r="G14" s="32">
        <v>274510.07</v>
      </c>
      <c r="H14" s="33"/>
      <c r="I14" s="33"/>
      <c r="J14" s="33">
        <v>592616.65</v>
      </c>
      <c r="K14" s="34">
        <v>9821997.3000000007</v>
      </c>
      <c r="L14" s="29"/>
      <c r="M14" s="29"/>
    </row>
    <row r="15" spans="1:13" x14ac:dyDescent="0.2">
      <c r="A15" s="2" t="s">
        <v>23</v>
      </c>
      <c r="B15" s="32"/>
      <c r="C15" s="32"/>
      <c r="D15" s="32"/>
      <c r="E15" s="32"/>
      <c r="F15" s="32">
        <v>10439916.35</v>
      </c>
      <c r="G15" s="32">
        <v>320033.90000000002</v>
      </c>
      <c r="H15" s="33"/>
      <c r="I15" s="33"/>
      <c r="J15" s="33">
        <v>690894.21</v>
      </c>
      <c r="K15" s="34">
        <v>11450844.460000001</v>
      </c>
      <c r="L15" s="29"/>
      <c r="M15" s="29"/>
    </row>
    <row r="16" spans="1:13" x14ac:dyDescent="0.2">
      <c r="A16" s="2" t="s">
        <v>24</v>
      </c>
      <c r="B16" s="32"/>
      <c r="C16" s="32"/>
      <c r="D16" s="32"/>
      <c r="E16" s="32"/>
      <c r="F16" s="32">
        <v>16496048.939999999</v>
      </c>
      <c r="G16" s="32">
        <v>505683.64</v>
      </c>
      <c r="H16" s="33"/>
      <c r="I16" s="33"/>
      <c r="J16" s="33">
        <v>1091677.79</v>
      </c>
      <c r="K16" s="34">
        <v>18093410.370000001</v>
      </c>
      <c r="L16" s="29"/>
      <c r="M16" s="29"/>
    </row>
    <row r="17" spans="1:13" x14ac:dyDescent="0.2">
      <c r="A17" s="2" t="s">
        <v>25</v>
      </c>
      <c r="B17" s="32"/>
      <c r="C17" s="32"/>
      <c r="D17" s="32"/>
      <c r="E17" s="32"/>
      <c r="F17" s="32">
        <v>9833411.1699999999</v>
      </c>
      <c r="G17" s="32">
        <v>301441.58</v>
      </c>
      <c r="H17" s="33"/>
      <c r="I17" s="33"/>
      <c r="J17" s="33">
        <v>650756.82999999996</v>
      </c>
      <c r="K17" s="34">
        <v>10785609.58</v>
      </c>
      <c r="L17" s="29"/>
      <c r="M17" s="29"/>
    </row>
    <row r="18" spans="1:13" x14ac:dyDescent="0.2">
      <c r="A18" s="2" t="s">
        <v>26</v>
      </c>
      <c r="B18" s="32"/>
      <c r="C18" s="32"/>
      <c r="D18" s="32"/>
      <c r="E18" s="32"/>
      <c r="F18" s="32">
        <v>9726380.8399999999</v>
      </c>
      <c r="G18" s="32">
        <v>298160.59000000003</v>
      </c>
      <c r="H18" s="33"/>
      <c r="I18" s="33">
        <v>1224780.43</v>
      </c>
      <c r="J18" s="33">
        <v>643673.76</v>
      </c>
      <c r="K18" s="34">
        <v>11892995.619999999</v>
      </c>
      <c r="L18" s="29"/>
      <c r="M18" s="29"/>
    </row>
    <row r="19" spans="1:13" x14ac:dyDescent="0.2">
      <c r="A19" s="2" t="s">
        <v>27</v>
      </c>
      <c r="B19" s="32"/>
      <c r="C19" s="32"/>
      <c r="D19" s="32"/>
      <c r="E19" s="32"/>
      <c r="F19" s="32">
        <v>10520189.09</v>
      </c>
      <c r="G19" s="32">
        <v>322494.65000000002</v>
      </c>
      <c r="H19" s="33"/>
      <c r="I19" s="33">
        <v>1940465.38</v>
      </c>
      <c r="J19" s="33">
        <v>696206.51</v>
      </c>
      <c r="K19" s="34">
        <v>13479355.630000001</v>
      </c>
      <c r="L19" s="29"/>
      <c r="M19" s="29"/>
    </row>
    <row r="20" spans="1:13" x14ac:dyDescent="0.2">
      <c r="A20" s="2" t="s">
        <v>28</v>
      </c>
      <c r="B20" s="32"/>
      <c r="C20" s="32"/>
      <c r="D20" s="32"/>
      <c r="E20" s="32"/>
      <c r="F20" s="32">
        <v>14761265.74</v>
      </c>
      <c r="G20" s="32">
        <v>452504.15</v>
      </c>
      <c r="H20" s="34"/>
      <c r="I20" s="34"/>
      <c r="J20" s="34">
        <v>976873.07</v>
      </c>
      <c r="K20" s="34">
        <v>16190642.960000001</v>
      </c>
      <c r="L20" s="29"/>
      <c r="M20" s="29"/>
    </row>
    <row r="21" spans="1:13" x14ac:dyDescent="0.2">
      <c r="A21" s="2" t="s">
        <v>29</v>
      </c>
      <c r="B21" s="32"/>
      <c r="C21" s="32"/>
      <c r="D21" s="32"/>
      <c r="E21" s="32"/>
      <c r="F21" s="32">
        <v>13467982.640000001</v>
      </c>
      <c r="G21" s="32">
        <v>412858.77</v>
      </c>
      <c r="H21" s="34"/>
      <c r="I21" s="34"/>
      <c r="J21" s="34">
        <v>891286</v>
      </c>
      <c r="K21" s="34">
        <v>14772127.41</v>
      </c>
      <c r="L21" s="29"/>
      <c r="M21" s="29"/>
    </row>
    <row r="22" spans="1:13" x14ac:dyDescent="0.2">
      <c r="A22" s="2" t="s">
        <v>30</v>
      </c>
      <c r="B22" s="32"/>
      <c r="C22" s="32"/>
      <c r="D22" s="32"/>
      <c r="E22" s="32"/>
      <c r="F22" s="32">
        <v>10283830.449999999</v>
      </c>
      <c r="G22" s="32">
        <v>315249.11</v>
      </c>
      <c r="H22" s="34"/>
      <c r="I22" s="34">
        <v>1728342.26</v>
      </c>
      <c r="J22" s="34">
        <v>680564.74</v>
      </c>
      <c r="K22" s="34">
        <v>13007986.560000001</v>
      </c>
      <c r="L22" s="29"/>
      <c r="M22" s="29"/>
    </row>
    <row r="23" spans="1:13" x14ac:dyDescent="0.2">
      <c r="A23" s="2" t="s">
        <v>31</v>
      </c>
      <c r="B23" s="32"/>
      <c r="C23" s="32"/>
      <c r="D23" s="32"/>
      <c r="E23" s="32"/>
      <c r="F23" s="32">
        <v>9597052.5299999993</v>
      </c>
      <c r="G23" s="32">
        <v>294196.05</v>
      </c>
      <c r="H23" s="34"/>
      <c r="I23" s="34"/>
      <c r="J23" s="34">
        <v>635115.06000000006</v>
      </c>
      <c r="K23" s="34">
        <v>10526363.640000001</v>
      </c>
      <c r="L23" s="29"/>
      <c r="M23" s="29"/>
    </row>
    <row r="24" spans="1:13" x14ac:dyDescent="0.2">
      <c r="A24" s="2" t="s">
        <v>32</v>
      </c>
      <c r="B24" s="32"/>
      <c r="C24" s="32"/>
      <c r="D24" s="32"/>
      <c r="E24" s="32"/>
      <c r="F24" s="32">
        <v>13289598.77</v>
      </c>
      <c r="G24" s="32">
        <v>407390.44</v>
      </c>
      <c r="H24" s="34"/>
      <c r="I24" s="34"/>
      <c r="J24" s="34">
        <v>879480.89</v>
      </c>
      <c r="K24" s="34">
        <v>14576470.1</v>
      </c>
      <c r="L24" s="29"/>
      <c r="M24" s="29"/>
    </row>
    <row r="25" spans="1:13" x14ac:dyDescent="0.2">
      <c r="A25" s="2" t="s">
        <v>33</v>
      </c>
      <c r="B25" s="32"/>
      <c r="C25" s="32"/>
      <c r="D25" s="32"/>
      <c r="E25" s="32"/>
      <c r="F25" s="32">
        <v>10069769.800000001</v>
      </c>
      <c r="G25" s="32">
        <v>308687.12</v>
      </c>
      <c r="H25" s="34"/>
      <c r="I25" s="34"/>
      <c r="J25" s="34">
        <v>666398.61</v>
      </c>
      <c r="K25" s="34">
        <v>11044855.529999999</v>
      </c>
      <c r="L25" s="29"/>
      <c r="M25" s="29"/>
    </row>
    <row r="26" spans="1:13" x14ac:dyDescent="0.2">
      <c r="A26" s="2" t="s">
        <v>34</v>
      </c>
      <c r="B26" s="32"/>
      <c r="C26" s="32"/>
      <c r="D26" s="32"/>
      <c r="E26" s="32"/>
      <c r="F26" s="32">
        <v>12593901.65</v>
      </c>
      <c r="G26" s="32">
        <v>386063.96</v>
      </c>
      <c r="H26" s="34"/>
      <c r="I26" s="34"/>
      <c r="J26" s="34">
        <v>833440.95</v>
      </c>
      <c r="K26" s="34">
        <v>13813406.560000001</v>
      </c>
      <c r="L26" s="29"/>
      <c r="M26" s="29"/>
    </row>
    <row r="27" spans="1:13" x14ac:dyDescent="0.2">
      <c r="A27" s="2" t="s">
        <v>35</v>
      </c>
      <c r="B27" s="32"/>
      <c r="C27" s="32"/>
      <c r="D27" s="32"/>
      <c r="E27" s="32"/>
      <c r="F27" s="32">
        <v>10341805.210000001</v>
      </c>
      <c r="G27" s="32">
        <v>317026.32</v>
      </c>
      <c r="H27" s="34"/>
      <c r="I27" s="34">
        <v>1779989.63</v>
      </c>
      <c r="J27" s="34">
        <v>684401.4</v>
      </c>
      <c r="K27" s="34">
        <v>13123222.560000001</v>
      </c>
      <c r="L27" s="29"/>
      <c r="M27" s="29"/>
    </row>
    <row r="28" spans="1:13" x14ac:dyDescent="0.2">
      <c r="A28" s="2" t="s">
        <v>36</v>
      </c>
      <c r="B28" s="32"/>
      <c r="C28" s="32"/>
      <c r="D28" s="32"/>
      <c r="E28" s="32"/>
      <c r="F28" s="32">
        <v>13218245.220000001</v>
      </c>
      <c r="G28" s="32">
        <v>405203.11</v>
      </c>
      <c r="H28" s="34"/>
      <c r="I28" s="34"/>
      <c r="J28" s="34">
        <v>874758.84</v>
      </c>
      <c r="K28" s="34">
        <v>14498207.17</v>
      </c>
      <c r="L28" s="29"/>
      <c r="M28" s="29"/>
    </row>
    <row r="29" spans="1:13" x14ac:dyDescent="0.2">
      <c r="A29" s="2" t="s">
        <v>37</v>
      </c>
      <c r="B29" s="32">
        <v>18009720.73</v>
      </c>
      <c r="C29" s="32">
        <v>3946813.61</v>
      </c>
      <c r="D29" s="32">
        <v>432790.16</v>
      </c>
      <c r="E29" s="32">
        <v>12890.36</v>
      </c>
      <c r="F29" s="32">
        <v>27801127.079999998</v>
      </c>
      <c r="G29" s="32">
        <v>852238.93</v>
      </c>
      <c r="H29" s="34"/>
      <c r="I29" s="34">
        <v>12435948.279999999</v>
      </c>
      <c r="J29" s="34">
        <v>1839826.8</v>
      </c>
      <c r="K29" s="34">
        <v>65331355.950000003</v>
      </c>
      <c r="L29" s="29"/>
      <c r="M29" s="29"/>
    </row>
    <row r="30" spans="1:13" x14ac:dyDescent="0.2">
      <c r="A30" s="2" t="s">
        <v>38</v>
      </c>
      <c r="B30" s="32">
        <v>22805931.559999999</v>
      </c>
      <c r="C30" s="32">
        <v>4997898.7699999996</v>
      </c>
      <c r="D30" s="32">
        <v>548047.52</v>
      </c>
      <c r="E30" s="32">
        <v>15629.39</v>
      </c>
      <c r="F30" s="32">
        <v>41505468.359999999</v>
      </c>
      <c r="G30" s="32">
        <v>1272343.23</v>
      </c>
      <c r="H30" s="34"/>
      <c r="I30" s="34"/>
      <c r="J30" s="34">
        <v>2746754.57</v>
      </c>
      <c r="K30" s="34">
        <v>73892073.400000006</v>
      </c>
      <c r="L30" s="29"/>
      <c r="M30" s="29"/>
    </row>
    <row r="31" spans="1:13" x14ac:dyDescent="0.2">
      <c r="A31" s="2" t="s">
        <v>39</v>
      </c>
      <c r="B31" s="32">
        <v>619851696.67999995</v>
      </c>
      <c r="C31" s="32">
        <v>135839924.91999999</v>
      </c>
      <c r="D31" s="32">
        <v>14895606.74</v>
      </c>
      <c r="E31" s="32">
        <v>422417.51</v>
      </c>
      <c r="F31" s="32">
        <v>1783838760.5599999</v>
      </c>
      <c r="G31" s="32">
        <v>54683280.409999996</v>
      </c>
      <c r="H31" s="34"/>
      <c r="I31" s="34">
        <v>1531407162.1900001</v>
      </c>
      <c r="J31" s="34">
        <v>118051125.79000001</v>
      </c>
      <c r="K31" s="34">
        <v>4258989974.8000002</v>
      </c>
      <c r="L31" s="29"/>
      <c r="M31" s="29"/>
    </row>
    <row r="32" spans="1:13" x14ac:dyDescent="0.2">
      <c r="A32" s="2" t="s">
        <v>40</v>
      </c>
      <c r="B32" s="32">
        <v>19390540.670000002</v>
      </c>
      <c r="C32" s="32">
        <v>4249419.0199999996</v>
      </c>
      <c r="D32" s="32">
        <v>465972.54</v>
      </c>
      <c r="E32" s="32">
        <v>14028.18</v>
      </c>
      <c r="F32" s="32">
        <v>27511253.280000001</v>
      </c>
      <c r="G32" s="32">
        <v>843352.89</v>
      </c>
      <c r="H32" s="34"/>
      <c r="I32" s="34"/>
      <c r="J32" s="34">
        <v>1820643.49</v>
      </c>
      <c r="K32" s="34">
        <v>54295210.07</v>
      </c>
      <c r="L32" s="29"/>
      <c r="M32" s="29"/>
    </row>
    <row r="33" spans="1:13" x14ac:dyDescent="0.2">
      <c r="A33" s="2" t="s">
        <v>41</v>
      </c>
      <c r="B33" s="32">
        <v>31072521.68</v>
      </c>
      <c r="C33" s="32">
        <v>6809514.3300000001</v>
      </c>
      <c r="D33" s="32">
        <v>746701.29</v>
      </c>
      <c r="E33" s="32">
        <v>20271.650000000001</v>
      </c>
      <c r="F33" s="32">
        <v>54696956</v>
      </c>
      <c r="G33" s="32">
        <v>1676726.09</v>
      </c>
      <c r="H33" s="34"/>
      <c r="I33" s="34"/>
      <c r="J33" s="34">
        <v>3619742.64</v>
      </c>
      <c r="K33" s="34">
        <v>98642433.680000007</v>
      </c>
      <c r="L33" s="29"/>
      <c r="M33" s="29"/>
    </row>
    <row r="34" spans="1:13" x14ac:dyDescent="0.2">
      <c r="A34" s="2" t="s">
        <v>42</v>
      </c>
      <c r="B34" s="32">
        <v>22687808.32</v>
      </c>
      <c r="C34" s="32">
        <v>4972012.17</v>
      </c>
      <c r="D34" s="32">
        <v>545208.91</v>
      </c>
      <c r="E34" s="32">
        <v>16179.67</v>
      </c>
      <c r="F34" s="32">
        <v>57818673.829999998</v>
      </c>
      <c r="G34" s="32">
        <v>1772421.83</v>
      </c>
      <c r="H34" s="34"/>
      <c r="I34" s="34"/>
      <c r="J34" s="34">
        <v>3826332.12</v>
      </c>
      <c r="K34" s="34">
        <v>91638636.849999994</v>
      </c>
      <c r="L34" s="29"/>
      <c r="M34" s="29"/>
    </row>
    <row r="35" spans="1:13" x14ac:dyDescent="0.2">
      <c r="A35" s="2" t="s">
        <v>43</v>
      </c>
      <c r="B35" s="32">
        <v>32174326.379999999</v>
      </c>
      <c r="C35" s="32">
        <v>7050973.8099999996</v>
      </c>
      <c r="D35" s="32">
        <v>773178.67</v>
      </c>
      <c r="E35" s="32">
        <v>21403.26</v>
      </c>
      <c r="F35" s="32">
        <v>64543745.950000003</v>
      </c>
      <c r="G35" s="32">
        <v>1978577.79</v>
      </c>
      <c r="H35" s="34"/>
      <c r="I35" s="34"/>
      <c r="J35" s="34">
        <v>4271384.8600000003</v>
      </c>
      <c r="K35" s="34">
        <v>110813590.72</v>
      </c>
      <c r="L35" s="29"/>
      <c r="M35" s="29"/>
    </row>
    <row r="36" spans="1:13" x14ac:dyDescent="0.2">
      <c r="A36" s="2" t="s">
        <v>44</v>
      </c>
      <c r="B36" s="32">
        <v>19085049.530000001</v>
      </c>
      <c r="C36" s="32">
        <v>4182470.92</v>
      </c>
      <c r="D36" s="32">
        <v>458631.3</v>
      </c>
      <c r="E36" s="32">
        <v>13610.29</v>
      </c>
      <c r="F36" s="32">
        <v>36778295.649999999</v>
      </c>
      <c r="G36" s="32">
        <v>1127432.53</v>
      </c>
      <c r="H36" s="34"/>
      <c r="I36" s="34"/>
      <c r="J36" s="34">
        <v>2433919.09</v>
      </c>
      <c r="K36" s="34">
        <v>64079409.310000002</v>
      </c>
      <c r="L36" s="29"/>
      <c r="M36" s="29"/>
    </row>
    <row r="37" spans="1:13" x14ac:dyDescent="0.2">
      <c r="A37" s="2" t="s">
        <v>45</v>
      </c>
      <c r="B37" s="32">
        <v>122312540.78</v>
      </c>
      <c r="C37" s="32">
        <v>26804679.969999999</v>
      </c>
      <c r="D37" s="32">
        <v>2939282.92</v>
      </c>
      <c r="E37" s="32">
        <v>85277.9</v>
      </c>
      <c r="F37" s="32">
        <v>191994565.80000001</v>
      </c>
      <c r="G37" s="32">
        <v>5885561.4699999997</v>
      </c>
      <c r="H37" s="33"/>
      <c r="I37" s="33"/>
      <c r="J37" s="33">
        <v>12705842.67</v>
      </c>
      <c r="K37" s="34">
        <v>362727751.50999999</v>
      </c>
      <c r="L37" s="29"/>
      <c r="M37" s="29"/>
    </row>
    <row r="38" spans="1:13" x14ac:dyDescent="0.2">
      <c r="A38" s="2" t="s">
        <v>46</v>
      </c>
      <c r="B38" s="32">
        <v>39956203.899999999</v>
      </c>
      <c r="C38" s="32">
        <v>8756365.0600000005</v>
      </c>
      <c r="D38" s="32">
        <v>960184.35</v>
      </c>
      <c r="E38" s="32">
        <v>26606.16</v>
      </c>
      <c r="F38" s="32">
        <v>73271177.090000004</v>
      </c>
      <c r="G38" s="32">
        <v>2246115.7400000002</v>
      </c>
      <c r="H38" s="33"/>
      <c r="I38" s="33"/>
      <c r="J38" s="33">
        <v>4848949.99</v>
      </c>
      <c r="K38" s="34">
        <v>130065602.29000001</v>
      </c>
      <c r="L38" s="29"/>
      <c r="M38" s="29"/>
    </row>
    <row r="39" spans="1:13" x14ac:dyDescent="0.2">
      <c r="A39" s="2" t="s">
        <v>47</v>
      </c>
      <c r="B39" s="32">
        <v>24616475.690000001</v>
      </c>
      <c r="C39" s="32">
        <v>5394677.8399999999</v>
      </c>
      <c r="D39" s="32">
        <v>591556.56999999995</v>
      </c>
      <c r="E39" s="32">
        <v>16876.84</v>
      </c>
      <c r="F39" s="32">
        <v>40069478.159999996</v>
      </c>
      <c r="G39" s="35">
        <v>1228323.19</v>
      </c>
      <c r="H39" s="33"/>
      <c r="I39" s="33">
        <v>20516916.75</v>
      </c>
      <c r="J39" s="33">
        <v>2651723.41</v>
      </c>
      <c r="K39" s="34">
        <v>95086028.450000003</v>
      </c>
      <c r="L39" s="29"/>
      <c r="M39" s="29"/>
    </row>
    <row r="40" spans="1:13" x14ac:dyDescent="0.2">
      <c r="A40" s="2" t="s">
        <v>48</v>
      </c>
      <c r="B40" s="32">
        <v>17380408.989999998</v>
      </c>
      <c r="C40" s="32">
        <v>3808900.53</v>
      </c>
      <c r="D40" s="32">
        <v>417667.22</v>
      </c>
      <c r="E40" s="32">
        <v>12395.93</v>
      </c>
      <c r="F40" s="32">
        <v>45733166.219999999</v>
      </c>
      <c r="G40" s="36">
        <v>1401942.6</v>
      </c>
      <c r="H40" s="33"/>
      <c r="I40" s="33"/>
      <c r="J40" s="33">
        <v>3026535.74</v>
      </c>
      <c r="K40" s="34">
        <v>71781017.230000004</v>
      </c>
      <c r="L40" s="29"/>
      <c r="M40" s="29"/>
    </row>
    <row r="41" spans="1:13" x14ac:dyDescent="0.2">
      <c r="A41" s="2" t="s">
        <v>49</v>
      </c>
      <c r="B41" s="32">
        <v>22451561.84</v>
      </c>
      <c r="C41" s="32">
        <v>4920238.97</v>
      </c>
      <c r="D41" s="32">
        <v>539531.68999999994</v>
      </c>
      <c r="E41" s="32">
        <v>15308.73</v>
      </c>
      <c r="F41" s="32">
        <v>27154485.530000001</v>
      </c>
      <c r="G41" s="32">
        <v>832416.24</v>
      </c>
      <c r="H41" s="33"/>
      <c r="I41" s="33">
        <v>12009857.5</v>
      </c>
      <c r="J41" s="33">
        <v>1797033.26</v>
      </c>
      <c r="K41" s="34">
        <v>69720433.760000005</v>
      </c>
      <c r="L41" s="29"/>
      <c r="M41" s="29"/>
    </row>
    <row r="42" spans="1:13" x14ac:dyDescent="0.2">
      <c r="A42" s="2" t="s">
        <v>50</v>
      </c>
      <c r="B42" s="32">
        <v>31984921.870000001</v>
      </c>
      <c r="C42" s="32">
        <v>7009465.9900000002</v>
      </c>
      <c r="D42" s="32">
        <v>768627.11</v>
      </c>
      <c r="E42" s="32">
        <v>22810.01</v>
      </c>
      <c r="F42" s="32">
        <v>125207642.59999999</v>
      </c>
      <c r="G42" s="32">
        <v>3838219.45</v>
      </c>
      <c r="H42" s="33"/>
      <c r="I42" s="33"/>
      <c r="J42" s="33">
        <v>8286008.5199999996</v>
      </c>
      <c r="K42" s="34">
        <v>177117695.55000001</v>
      </c>
      <c r="L42" s="29"/>
      <c r="M42" s="29"/>
    </row>
    <row r="43" spans="1:13" x14ac:dyDescent="0.2">
      <c r="A43" s="2" t="s">
        <v>51</v>
      </c>
      <c r="B43" s="32">
        <v>17934366.25</v>
      </c>
      <c r="C43" s="32">
        <v>3930299.75</v>
      </c>
      <c r="D43" s="32">
        <v>430979.33</v>
      </c>
      <c r="E43" s="32">
        <v>12859.33</v>
      </c>
      <c r="F43" s="32">
        <v>58750729.579999998</v>
      </c>
      <c r="G43" s="32">
        <v>1800993.84</v>
      </c>
      <c r="H43" s="33"/>
      <c r="I43" s="33"/>
      <c r="J43" s="33">
        <v>3888013.83</v>
      </c>
      <c r="K43" s="34">
        <v>86748241.909999996</v>
      </c>
      <c r="L43" s="29"/>
      <c r="M43" s="29"/>
    </row>
    <row r="44" spans="1:13" x14ac:dyDescent="0.2">
      <c r="A44" s="2" t="s">
        <v>52</v>
      </c>
      <c r="B44" s="32">
        <v>260441375.93000001</v>
      </c>
      <c r="C44" s="32">
        <v>57075486.189999998</v>
      </c>
      <c r="D44" s="32">
        <v>6258645.9500000002</v>
      </c>
      <c r="E44" s="32">
        <v>185732.13</v>
      </c>
      <c r="F44" s="32">
        <v>456198924.62</v>
      </c>
      <c r="G44" s="32">
        <v>13984702.119999999</v>
      </c>
      <c r="H44" s="33"/>
      <c r="I44" s="33"/>
      <c r="J44" s="33">
        <v>30190394.899999999</v>
      </c>
      <c r="K44" s="34">
        <v>824335261.84000003</v>
      </c>
      <c r="L44" s="29"/>
      <c r="M44" s="29"/>
    </row>
    <row r="45" spans="1:13" x14ac:dyDescent="0.2">
      <c r="A45" s="2" t="s">
        <v>53</v>
      </c>
      <c r="B45" s="32">
        <v>41194461.299999997</v>
      </c>
      <c r="C45" s="32">
        <v>9027728.0199999996</v>
      </c>
      <c r="D45" s="32">
        <v>989940.82</v>
      </c>
      <c r="E45" s="32">
        <v>29376.21</v>
      </c>
      <c r="F45" s="32">
        <v>96559192.109999999</v>
      </c>
      <c r="G45" s="32">
        <v>2960005.97</v>
      </c>
      <c r="H45" s="33"/>
      <c r="I45" s="33">
        <v>102708168.55</v>
      </c>
      <c r="J45" s="33">
        <v>6390107.4400000004</v>
      </c>
      <c r="K45" s="34">
        <v>259858980.41999999</v>
      </c>
      <c r="L45" s="29"/>
      <c r="M45" s="29"/>
    </row>
    <row r="46" spans="1:13" x14ac:dyDescent="0.2">
      <c r="A46" s="2" t="s">
        <v>54</v>
      </c>
      <c r="B46" s="32">
        <v>109428961.29000001</v>
      </c>
      <c r="C46" s="32">
        <v>23981255.460000001</v>
      </c>
      <c r="D46" s="32">
        <v>2629678.65</v>
      </c>
      <c r="E46" s="32">
        <v>78039.350000000006</v>
      </c>
      <c r="F46" s="32">
        <v>196494299.06999999</v>
      </c>
      <c r="G46" s="32">
        <v>6023500.04</v>
      </c>
      <c r="H46" s="33"/>
      <c r="I46" s="33"/>
      <c r="J46" s="33">
        <v>13003626.640000001</v>
      </c>
      <c r="K46" s="34">
        <v>351639360.5</v>
      </c>
      <c r="L46" s="29"/>
      <c r="M46" s="29"/>
    </row>
    <row r="47" spans="1:13" x14ac:dyDescent="0.2">
      <c r="A47" s="2" t="s">
        <v>55</v>
      </c>
      <c r="B47" s="32">
        <v>25176542.77</v>
      </c>
      <c r="C47" s="32">
        <v>5517416.0199999996</v>
      </c>
      <c r="D47" s="32">
        <v>605015.49</v>
      </c>
      <c r="E47" s="32">
        <v>18229.8</v>
      </c>
      <c r="F47" s="32">
        <v>45474509.600000001</v>
      </c>
      <c r="G47" s="32">
        <v>1394013.53</v>
      </c>
      <c r="H47" s="33"/>
      <c r="I47" s="33">
        <v>24078740.57</v>
      </c>
      <c r="J47" s="33">
        <v>3009418.32</v>
      </c>
      <c r="K47" s="34">
        <v>105273886.09999999</v>
      </c>
      <c r="L47" s="29"/>
      <c r="M47" s="29"/>
    </row>
    <row r="48" spans="1:13" x14ac:dyDescent="0.2">
      <c r="A48" s="2" t="s">
        <v>56</v>
      </c>
      <c r="B48" s="32">
        <v>19614567.5</v>
      </c>
      <c r="C48" s="32">
        <v>4298514.29</v>
      </c>
      <c r="D48" s="32">
        <v>471356.11</v>
      </c>
      <c r="E48" s="32">
        <v>14030.24</v>
      </c>
      <c r="F48" s="32">
        <v>23974792.940000001</v>
      </c>
      <c r="G48" s="32">
        <v>734943.29</v>
      </c>
      <c r="H48" s="33"/>
      <c r="I48" s="33">
        <v>9916294.5700000003</v>
      </c>
      <c r="J48" s="33">
        <v>1586607.13</v>
      </c>
      <c r="K48" s="34">
        <v>60611106.07</v>
      </c>
      <c r="L48" s="29"/>
      <c r="M48" s="29"/>
    </row>
    <row r="49" spans="1:13" x14ac:dyDescent="0.2">
      <c r="A49" s="2" t="s">
        <v>57</v>
      </c>
      <c r="B49" s="32">
        <v>22879249.43</v>
      </c>
      <c r="C49" s="32">
        <v>5013966.3099999996</v>
      </c>
      <c r="D49" s="32">
        <v>549809.42000000004</v>
      </c>
      <c r="E49" s="32">
        <v>15989.35</v>
      </c>
      <c r="F49" s="32">
        <v>28434389.84</v>
      </c>
      <c r="G49" s="32">
        <v>871651.49</v>
      </c>
      <c r="H49" s="33"/>
      <c r="I49" s="33">
        <v>12854660.869999999</v>
      </c>
      <c r="J49" s="33">
        <v>1881734.95</v>
      </c>
      <c r="K49" s="34">
        <v>72501451.659999996</v>
      </c>
      <c r="L49" s="29"/>
      <c r="M49" s="29"/>
    </row>
    <row r="50" spans="1:13" x14ac:dyDescent="0.2">
      <c r="A50" s="2" t="s">
        <v>58</v>
      </c>
      <c r="B50" s="32">
        <v>57517870.969999999</v>
      </c>
      <c r="C50" s="32">
        <v>12604988.119999999</v>
      </c>
      <c r="D50" s="32">
        <v>1382207.37</v>
      </c>
      <c r="E50" s="32">
        <v>36875.42</v>
      </c>
      <c r="F50" s="32">
        <v>99779021.069999993</v>
      </c>
      <c r="G50" s="32">
        <v>3058709.29</v>
      </c>
      <c r="H50" s="33"/>
      <c r="I50" s="33">
        <v>108743532.34999999</v>
      </c>
      <c r="J50" s="33">
        <v>6603189.7199999997</v>
      </c>
      <c r="K50" s="34">
        <v>289726394.31</v>
      </c>
      <c r="L50" s="29"/>
      <c r="M50" s="29"/>
    </row>
    <row r="51" spans="1:13" x14ac:dyDescent="0.2">
      <c r="A51" s="2" t="s">
        <v>59</v>
      </c>
      <c r="B51" s="32">
        <v>20247952.449999999</v>
      </c>
      <c r="C51" s="32">
        <v>4437320.0199999996</v>
      </c>
      <c r="D51" s="32">
        <v>486576.93</v>
      </c>
      <c r="E51" s="32">
        <v>13922.67</v>
      </c>
      <c r="F51" s="32">
        <v>23372747.359999999</v>
      </c>
      <c r="G51" s="32">
        <v>716487.68000000005</v>
      </c>
      <c r="H51" s="33"/>
      <c r="I51" s="33"/>
      <c r="J51" s="33">
        <v>1546764.88</v>
      </c>
      <c r="K51" s="34">
        <v>50821771.990000002</v>
      </c>
      <c r="L51" s="29"/>
      <c r="M51" s="29"/>
    </row>
    <row r="52" spans="1:13" x14ac:dyDescent="0.2">
      <c r="A52" s="2" t="s">
        <v>60</v>
      </c>
      <c r="B52" s="32">
        <v>348838290.86000001</v>
      </c>
      <c r="C52" s="32">
        <v>76447588.170000002</v>
      </c>
      <c r="D52" s="32">
        <v>8382905.1799999997</v>
      </c>
      <c r="E52" s="32">
        <v>253371.89</v>
      </c>
      <c r="F52" s="32">
        <v>472717271.55000001</v>
      </c>
      <c r="G52" s="32">
        <v>14491069.300000001</v>
      </c>
      <c r="H52" s="33"/>
      <c r="I52" s="33"/>
      <c r="J52" s="33">
        <v>31283548.329999998</v>
      </c>
      <c r="K52" s="34">
        <v>952414045.27999997</v>
      </c>
      <c r="L52" s="29"/>
      <c r="M52" s="29"/>
    </row>
    <row r="53" spans="1:13" ht="13.5" thickBot="1" x14ac:dyDescent="0.25">
      <c r="A53" s="4" t="s">
        <v>61</v>
      </c>
      <c r="B53" s="32">
        <v>37607995.369999997</v>
      </c>
      <c r="C53" s="32">
        <v>8241757.3399999999</v>
      </c>
      <c r="D53" s="32">
        <v>903754.74</v>
      </c>
      <c r="E53" s="32">
        <v>671794.65</v>
      </c>
      <c r="F53" s="32">
        <v>85334386.709999993</v>
      </c>
      <c r="G53" s="32">
        <v>2615911.4300000002</v>
      </c>
      <c r="H53" s="33"/>
      <c r="I53" s="33"/>
      <c r="J53" s="33">
        <v>5647270.7300000004</v>
      </c>
      <c r="K53" s="34">
        <v>141022870.97</v>
      </c>
      <c r="L53" s="29"/>
      <c r="M53" s="29"/>
    </row>
    <row r="54" spans="1:13" s="38" customFormat="1" ht="13.5" thickBot="1" x14ac:dyDescent="0.25">
      <c r="A54" s="5" t="s">
        <v>13</v>
      </c>
      <c r="B54" s="37">
        <v>2036607569.0699999</v>
      </c>
      <c r="C54" s="37">
        <v>446320661.49000001</v>
      </c>
      <c r="D54" s="37">
        <v>48941554.200000003</v>
      </c>
      <c r="E54" s="37">
        <v>2068747.27</v>
      </c>
      <c r="F54" s="37">
        <v>4459596901.3699999</v>
      </c>
      <c r="G54" s="37">
        <v>136708201.03999999</v>
      </c>
      <c r="H54" s="37">
        <v>0</v>
      </c>
      <c r="I54" s="37">
        <v>1844548840.6700001</v>
      </c>
      <c r="J54" s="37">
        <v>295127814.50999999</v>
      </c>
      <c r="K54" s="37">
        <v>9269920289.6200008</v>
      </c>
      <c r="L54" s="29"/>
      <c r="M54" s="29"/>
    </row>
    <row r="55" spans="1:13" x14ac:dyDescent="0.2">
      <c r="F55" s="29"/>
      <c r="G55" s="29"/>
      <c r="H55" s="29"/>
      <c r="I55" s="29"/>
      <c r="J55" s="29"/>
    </row>
    <row r="56" spans="1:13" x14ac:dyDescent="0.2">
      <c r="F56" s="29"/>
      <c r="G56" s="29"/>
      <c r="H56" s="29"/>
      <c r="I56" s="29"/>
      <c r="J56" s="29"/>
      <c r="K56" s="29"/>
    </row>
    <row r="57" spans="1:13" x14ac:dyDescent="0.2">
      <c r="F57" s="29"/>
      <c r="G57" s="29"/>
      <c r="H57" s="29"/>
      <c r="I57" s="29"/>
      <c r="J57" s="29"/>
    </row>
    <row r="58" spans="1:13" x14ac:dyDescent="0.2">
      <c r="F58" s="29"/>
      <c r="G58" s="29"/>
      <c r="H58" s="29"/>
      <c r="I58" s="29"/>
      <c r="J58" s="29"/>
    </row>
    <row r="59" spans="1:13" x14ac:dyDescent="0.2">
      <c r="F59" s="29"/>
      <c r="G59" s="29"/>
      <c r="H59" s="29"/>
      <c r="I59" s="29"/>
      <c r="J59" s="29"/>
    </row>
    <row r="60" spans="1:13" x14ac:dyDescent="0.2">
      <c r="G60" s="29"/>
      <c r="H60" s="29"/>
      <c r="I60" s="29"/>
      <c r="J60" s="29"/>
    </row>
    <row r="61" spans="1:13" x14ac:dyDescent="0.2">
      <c r="G61" s="29"/>
      <c r="H61" s="29"/>
      <c r="I61" s="29"/>
      <c r="J61" s="29"/>
    </row>
    <row r="62" spans="1:13" x14ac:dyDescent="0.2">
      <c r="G62" s="29"/>
      <c r="H62" s="29"/>
      <c r="I62" s="29"/>
      <c r="J62" s="29"/>
    </row>
    <row r="63" spans="1:13" x14ac:dyDescent="0.2">
      <c r="G63" s="29"/>
      <c r="H63" s="29"/>
      <c r="I63" s="29"/>
      <c r="J63" s="29"/>
    </row>
  </sheetData>
  <mergeCells count="12">
    <mergeCell ref="J5:J6"/>
    <mergeCell ref="K5:K6"/>
    <mergeCell ref="A1:K1"/>
    <mergeCell ref="A2:K2"/>
    <mergeCell ref="C4:D4"/>
    <mergeCell ref="A5:A6"/>
    <mergeCell ref="B5:B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6DD31-D6C8-420E-9D25-57E13FDA5ACE}">
  <dimension ref="A1:M63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:K2"/>
    </sheetView>
  </sheetViews>
  <sheetFormatPr baseColWidth="10" defaultRowHeight="12.75" x14ac:dyDescent="0.2"/>
  <cols>
    <col min="1" max="1" width="44.7109375" style="3" customWidth="1"/>
    <col min="2" max="4" width="17.140625" style="41" customWidth="1"/>
    <col min="5" max="5" width="17.7109375" style="41" customWidth="1"/>
    <col min="6" max="6" width="16.140625" style="39" customWidth="1"/>
    <col min="7" max="7" width="14.140625" style="39" customWidth="1"/>
    <col min="8" max="8" width="14.28515625" style="39" customWidth="1"/>
    <col min="9" max="10" width="17.140625" style="39" customWidth="1"/>
    <col min="11" max="11" width="16.85546875" style="39" customWidth="1"/>
    <col min="12" max="12" width="11.28515625" style="39" bestFit="1" customWidth="1"/>
    <col min="13" max="252" width="11.42578125" style="39"/>
    <col min="253" max="253" width="44.7109375" style="39" customWidth="1"/>
    <col min="254" max="256" width="17.140625" style="39" customWidth="1"/>
    <col min="257" max="257" width="17.7109375" style="39" customWidth="1"/>
    <col min="258" max="258" width="16.140625" style="39" customWidth="1"/>
    <col min="259" max="259" width="14.140625" style="39" customWidth="1"/>
    <col min="260" max="260" width="14.28515625" style="39" customWidth="1"/>
    <col min="261" max="262" width="17.140625" style="39" customWidth="1"/>
    <col min="263" max="263" width="16.85546875" style="39" customWidth="1"/>
    <col min="264" max="264" width="15.28515625" style="39" bestFit="1" customWidth="1"/>
    <col min="265" max="265" width="15.140625" style="39" customWidth="1"/>
    <col min="266" max="266" width="15.85546875" style="39" customWidth="1"/>
    <col min="267" max="267" width="15.5703125" style="39" customWidth="1"/>
    <col min="268" max="268" width="11.28515625" style="39" bestFit="1" customWidth="1"/>
    <col min="269" max="508" width="11.42578125" style="39"/>
    <col min="509" max="509" width="44.7109375" style="39" customWidth="1"/>
    <col min="510" max="512" width="17.140625" style="39" customWidth="1"/>
    <col min="513" max="513" width="17.7109375" style="39" customWidth="1"/>
    <col min="514" max="514" width="16.140625" style="39" customWidth="1"/>
    <col min="515" max="515" width="14.140625" style="39" customWidth="1"/>
    <col min="516" max="516" width="14.28515625" style="39" customWidth="1"/>
    <col min="517" max="518" width="17.140625" style="39" customWidth="1"/>
    <col min="519" max="519" width="16.85546875" style="39" customWidth="1"/>
    <col min="520" max="520" width="15.28515625" style="39" bestFit="1" customWidth="1"/>
    <col min="521" max="521" width="15.140625" style="39" customWidth="1"/>
    <col min="522" max="522" width="15.85546875" style="39" customWidth="1"/>
    <col min="523" max="523" width="15.5703125" style="39" customWidth="1"/>
    <col min="524" max="524" width="11.28515625" style="39" bestFit="1" customWidth="1"/>
    <col min="525" max="764" width="11.42578125" style="39"/>
    <col min="765" max="765" width="44.7109375" style="39" customWidth="1"/>
    <col min="766" max="768" width="17.140625" style="39" customWidth="1"/>
    <col min="769" max="769" width="17.7109375" style="39" customWidth="1"/>
    <col min="770" max="770" width="16.140625" style="39" customWidth="1"/>
    <col min="771" max="771" width="14.140625" style="39" customWidth="1"/>
    <col min="772" max="772" width="14.28515625" style="39" customWidth="1"/>
    <col min="773" max="774" width="17.140625" style="39" customWidth="1"/>
    <col min="775" max="775" width="16.85546875" style="39" customWidth="1"/>
    <col min="776" max="776" width="15.28515625" style="39" bestFit="1" customWidth="1"/>
    <col min="777" max="777" width="15.140625" style="39" customWidth="1"/>
    <col min="778" max="778" width="15.85546875" style="39" customWidth="1"/>
    <col min="779" max="779" width="15.5703125" style="39" customWidth="1"/>
    <col min="780" max="780" width="11.28515625" style="39" bestFit="1" customWidth="1"/>
    <col min="781" max="1020" width="11.42578125" style="39"/>
    <col min="1021" max="1021" width="44.7109375" style="39" customWidth="1"/>
    <col min="1022" max="1024" width="17.140625" style="39" customWidth="1"/>
    <col min="1025" max="1025" width="17.7109375" style="39" customWidth="1"/>
    <col min="1026" max="1026" width="16.140625" style="39" customWidth="1"/>
    <col min="1027" max="1027" width="14.140625" style="39" customWidth="1"/>
    <col min="1028" max="1028" width="14.28515625" style="39" customWidth="1"/>
    <col min="1029" max="1030" width="17.140625" style="39" customWidth="1"/>
    <col min="1031" max="1031" width="16.85546875" style="39" customWidth="1"/>
    <col min="1032" max="1032" width="15.28515625" style="39" bestFit="1" customWidth="1"/>
    <col min="1033" max="1033" width="15.140625" style="39" customWidth="1"/>
    <col min="1034" max="1034" width="15.85546875" style="39" customWidth="1"/>
    <col min="1035" max="1035" width="15.5703125" style="39" customWidth="1"/>
    <col min="1036" max="1036" width="11.28515625" style="39" bestFit="1" customWidth="1"/>
    <col min="1037" max="1276" width="11.42578125" style="39"/>
    <col min="1277" max="1277" width="44.7109375" style="39" customWidth="1"/>
    <col min="1278" max="1280" width="17.140625" style="39" customWidth="1"/>
    <col min="1281" max="1281" width="17.7109375" style="39" customWidth="1"/>
    <col min="1282" max="1282" width="16.140625" style="39" customWidth="1"/>
    <col min="1283" max="1283" width="14.140625" style="39" customWidth="1"/>
    <col min="1284" max="1284" width="14.28515625" style="39" customWidth="1"/>
    <col min="1285" max="1286" width="17.140625" style="39" customWidth="1"/>
    <col min="1287" max="1287" width="16.85546875" style="39" customWidth="1"/>
    <col min="1288" max="1288" width="15.28515625" style="39" bestFit="1" customWidth="1"/>
    <col min="1289" max="1289" width="15.140625" style="39" customWidth="1"/>
    <col min="1290" max="1290" width="15.85546875" style="39" customWidth="1"/>
    <col min="1291" max="1291" width="15.5703125" style="39" customWidth="1"/>
    <col min="1292" max="1292" width="11.28515625" style="39" bestFit="1" customWidth="1"/>
    <col min="1293" max="1532" width="11.42578125" style="39"/>
    <col min="1533" max="1533" width="44.7109375" style="39" customWidth="1"/>
    <col min="1534" max="1536" width="17.140625" style="39" customWidth="1"/>
    <col min="1537" max="1537" width="17.7109375" style="39" customWidth="1"/>
    <col min="1538" max="1538" width="16.140625" style="39" customWidth="1"/>
    <col min="1539" max="1539" width="14.140625" style="39" customWidth="1"/>
    <col min="1540" max="1540" width="14.28515625" style="39" customWidth="1"/>
    <col min="1541" max="1542" width="17.140625" style="39" customWidth="1"/>
    <col min="1543" max="1543" width="16.85546875" style="39" customWidth="1"/>
    <col min="1544" max="1544" width="15.28515625" style="39" bestFit="1" customWidth="1"/>
    <col min="1545" max="1545" width="15.140625" style="39" customWidth="1"/>
    <col min="1546" max="1546" width="15.85546875" style="39" customWidth="1"/>
    <col min="1547" max="1547" width="15.5703125" style="39" customWidth="1"/>
    <col min="1548" max="1548" width="11.28515625" style="39" bestFit="1" customWidth="1"/>
    <col min="1549" max="1788" width="11.42578125" style="39"/>
    <col min="1789" max="1789" width="44.7109375" style="39" customWidth="1"/>
    <col min="1790" max="1792" width="17.140625" style="39" customWidth="1"/>
    <col min="1793" max="1793" width="17.7109375" style="39" customWidth="1"/>
    <col min="1794" max="1794" width="16.140625" style="39" customWidth="1"/>
    <col min="1795" max="1795" width="14.140625" style="39" customWidth="1"/>
    <col min="1796" max="1796" width="14.28515625" style="39" customWidth="1"/>
    <col min="1797" max="1798" width="17.140625" style="39" customWidth="1"/>
    <col min="1799" max="1799" width="16.85546875" style="39" customWidth="1"/>
    <col min="1800" max="1800" width="15.28515625" style="39" bestFit="1" customWidth="1"/>
    <col min="1801" max="1801" width="15.140625" style="39" customWidth="1"/>
    <col min="1802" max="1802" width="15.85546875" style="39" customWidth="1"/>
    <col min="1803" max="1803" width="15.5703125" style="39" customWidth="1"/>
    <col min="1804" max="1804" width="11.28515625" style="39" bestFit="1" customWidth="1"/>
    <col min="1805" max="2044" width="11.42578125" style="39"/>
    <col min="2045" max="2045" width="44.7109375" style="39" customWidth="1"/>
    <col min="2046" max="2048" width="17.140625" style="39" customWidth="1"/>
    <col min="2049" max="2049" width="17.7109375" style="39" customWidth="1"/>
    <col min="2050" max="2050" width="16.140625" style="39" customWidth="1"/>
    <col min="2051" max="2051" width="14.140625" style="39" customWidth="1"/>
    <col min="2052" max="2052" width="14.28515625" style="39" customWidth="1"/>
    <col min="2053" max="2054" width="17.140625" style="39" customWidth="1"/>
    <col min="2055" max="2055" width="16.85546875" style="39" customWidth="1"/>
    <col min="2056" max="2056" width="15.28515625" style="39" bestFit="1" customWidth="1"/>
    <col min="2057" max="2057" width="15.140625" style="39" customWidth="1"/>
    <col min="2058" max="2058" width="15.85546875" style="39" customWidth="1"/>
    <col min="2059" max="2059" width="15.5703125" style="39" customWidth="1"/>
    <col min="2060" max="2060" width="11.28515625" style="39" bestFit="1" customWidth="1"/>
    <col min="2061" max="2300" width="11.42578125" style="39"/>
    <col min="2301" max="2301" width="44.7109375" style="39" customWidth="1"/>
    <col min="2302" max="2304" width="17.140625" style="39" customWidth="1"/>
    <col min="2305" max="2305" width="17.7109375" style="39" customWidth="1"/>
    <col min="2306" max="2306" width="16.140625" style="39" customWidth="1"/>
    <col min="2307" max="2307" width="14.140625" style="39" customWidth="1"/>
    <col min="2308" max="2308" width="14.28515625" style="39" customWidth="1"/>
    <col min="2309" max="2310" width="17.140625" style="39" customWidth="1"/>
    <col min="2311" max="2311" width="16.85546875" style="39" customWidth="1"/>
    <col min="2312" max="2312" width="15.28515625" style="39" bestFit="1" customWidth="1"/>
    <col min="2313" max="2313" width="15.140625" style="39" customWidth="1"/>
    <col min="2314" max="2314" width="15.85546875" style="39" customWidth="1"/>
    <col min="2315" max="2315" width="15.5703125" style="39" customWidth="1"/>
    <col min="2316" max="2316" width="11.28515625" style="39" bestFit="1" customWidth="1"/>
    <col min="2317" max="2556" width="11.42578125" style="39"/>
    <col min="2557" max="2557" width="44.7109375" style="39" customWidth="1"/>
    <col min="2558" max="2560" width="17.140625" style="39" customWidth="1"/>
    <col min="2561" max="2561" width="17.7109375" style="39" customWidth="1"/>
    <col min="2562" max="2562" width="16.140625" style="39" customWidth="1"/>
    <col min="2563" max="2563" width="14.140625" style="39" customWidth="1"/>
    <col min="2564" max="2564" width="14.28515625" style="39" customWidth="1"/>
    <col min="2565" max="2566" width="17.140625" style="39" customWidth="1"/>
    <col min="2567" max="2567" width="16.85546875" style="39" customWidth="1"/>
    <col min="2568" max="2568" width="15.28515625" style="39" bestFit="1" customWidth="1"/>
    <col min="2569" max="2569" width="15.140625" style="39" customWidth="1"/>
    <col min="2570" max="2570" width="15.85546875" style="39" customWidth="1"/>
    <col min="2571" max="2571" width="15.5703125" style="39" customWidth="1"/>
    <col min="2572" max="2572" width="11.28515625" style="39" bestFit="1" customWidth="1"/>
    <col min="2573" max="2812" width="11.42578125" style="39"/>
    <col min="2813" max="2813" width="44.7109375" style="39" customWidth="1"/>
    <col min="2814" max="2816" width="17.140625" style="39" customWidth="1"/>
    <col min="2817" max="2817" width="17.7109375" style="39" customWidth="1"/>
    <col min="2818" max="2818" width="16.140625" style="39" customWidth="1"/>
    <col min="2819" max="2819" width="14.140625" style="39" customWidth="1"/>
    <col min="2820" max="2820" width="14.28515625" style="39" customWidth="1"/>
    <col min="2821" max="2822" width="17.140625" style="39" customWidth="1"/>
    <col min="2823" max="2823" width="16.85546875" style="39" customWidth="1"/>
    <col min="2824" max="2824" width="15.28515625" style="39" bestFit="1" customWidth="1"/>
    <col min="2825" max="2825" width="15.140625" style="39" customWidth="1"/>
    <col min="2826" max="2826" width="15.85546875" style="39" customWidth="1"/>
    <col min="2827" max="2827" width="15.5703125" style="39" customWidth="1"/>
    <col min="2828" max="2828" width="11.28515625" style="39" bestFit="1" customWidth="1"/>
    <col min="2829" max="3068" width="11.42578125" style="39"/>
    <col min="3069" max="3069" width="44.7109375" style="39" customWidth="1"/>
    <col min="3070" max="3072" width="17.140625" style="39" customWidth="1"/>
    <col min="3073" max="3073" width="17.7109375" style="39" customWidth="1"/>
    <col min="3074" max="3074" width="16.140625" style="39" customWidth="1"/>
    <col min="3075" max="3075" width="14.140625" style="39" customWidth="1"/>
    <col min="3076" max="3076" width="14.28515625" style="39" customWidth="1"/>
    <col min="3077" max="3078" width="17.140625" style="39" customWidth="1"/>
    <col min="3079" max="3079" width="16.85546875" style="39" customWidth="1"/>
    <col min="3080" max="3080" width="15.28515625" style="39" bestFit="1" customWidth="1"/>
    <col min="3081" max="3081" width="15.140625" style="39" customWidth="1"/>
    <col min="3082" max="3082" width="15.85546875" style="39" customWidth="1"/>
    <col min="3083" max="3083" width="15.5703125" style="39" customWidth="1"/>
    <col min="3084" max="3084" width="11.28515625" style="39" bestFit="1" customWidth="1"/>
    <col min="3085" max="3324" width="11.42578125" style="39"/>
    <col min="3325" max="3325" width="44.7109375" style="39" customWidth="1"/>
    <col min="3326" max="3328" width="17.140625" style="39" customWidth="1"/>
    <col min="3329" max="3329" width="17.7109375" style="39" customWidth="1"/>
    <col min="3330" max="3330" width="16.140625" style="39" customWidth="1"/>
    <col min="3331" max="3331" width="14.140625" style="39" customWidth="1"/>
    <col min="3332" max="3332" width="14.28515625" style="39" customWidth="1"/>
    <col min="3333" max="3334" width="17.140625" style="39" customWidth="1"/>
    <col min="3335" max="3335" width="16.85546875" style="39" customWidth="1"/>
    <col min="3336" max="3336" width="15.28515625" style="39" bestFit="1" customWidth="1"/>
    <col min="3337" max="3337" width="15.140625" style="39" customWidth="1"/>
    <col min="3338" max="3338" width="15.85546875" style="39" customWidth="1"/>
    <col min="3339" max="3339" width="15.5703125" style="39" customWidth="1"/>
    <col min="3340" max="3340" width="11.28515625" style="39" bestFit="1" customWidth="1"/>
    <col min="3341" max="3580" width="11.42578125" style="39"/>
    <col min="3581" max="3581" width="44.7109375" style="39" customWidth="1"/>
    <col min="3582" max="3584" width="17.140625" style="39" customWidth="1"/>
    <col min="3585" max="3585" width="17.7109375" style="39" customWidth="1"/>
    <col min="3586" max="3586" width="16.140625" style="39" customWidth="1"/>
    <col min="3587" max="3587" width="14.140625" style="39" customWidth="1"/>
    <col min="3588" max="3588" width="14.28515625" style="39" customWidth="1"/>
    <col min="3589" max="3590" width="17.140625" style="39" customWidth="1"/>
    <col min="3591" max="3591" width="16.85546875" style="39" customWidth="1"/>
    <col min="3592" max="3592" width="15.28515625" style="39" bestFit="1" customWidth="1"/>
    <col min="3593" max="3593" width="15.140625" style="39" customWidth="1"/>
    <col min="3594" max="3594" width="15.85546875" style="39" customWidth="1"/>
    <col min="3595" max="3595" width="15.5703125" style="39" customWidth="1"/>
    <col min="3596" max="3596" width="11.28515625" style="39" bestFit="1" customWidth="1"/>
    <col min="3597" max="3836" width="11.42578125" style="39"/>
    <col min="3837" max="3837" width="44.7109375" style="39" customWidth="1"/>
    <col min="3838" max="3840" width="17.140625" style="39" customWidth="1"/>
    <col min="3841" max="3841" width="17.7109375" style="39" customWidth="1"/>
    <col min="3842" max="3842" width="16.140625" style="39" customWidth="1"/>
    <col min="3843" max="3843" width="14.140625" style="39" customWidth="1"/>
    <col min="3844" max="3844" width="14.28515625" style="39" customWidth="1"/>
    <col min="3845" max="3846" width="17.140625" style="39" customWidth="1"/>
    <col min="3847" max="3847" width="16.85546875" style="39" customWidth="1"/>
    <col min="3848" max="3848" width="15.28515625" style="39" bestFit="1" customWidth="1"/>
    <col min="3849" max="3849" width="15.140625" style="39" customWidth="1"/>
    <col min="3850" max="3850" width="15.85546875" style="39" customWidth="1"/>
    <col min="3851" max="3851" width="15.5703125" style="39" customWidth="1"/>
    <col min="3852" max="3852" width="11.28515625" style="39" bestFit="1" customWidth="1"/>
    <col min="3853" max="4092" width="11.42578125" style="39"/>
    <col min="4093" max="4093" width="44.7109375" style="39" customWidth="1"/>
    <col min="4094" max="4096" width="17.140625" style="39" customWidth="1"/>
    <col min="4097" max="4097" width="17.7109375" style="39" customWidth="1"/>
    <col min="4098" max="4098" width="16.140625" style="39" customWidth="1"/>
    <col min="4099" max="4099" width="14.140625" style="39" customWidth="1"/>
    <col min="4100" max="4100" width="14.28515625" style="39" customWidth="1"/>
    <col min="4101" max="4102" width="17.140625" style="39" customWidth="1"/>
    <col min="4103" max="4103" width="16.85546875" style="39" customWidth="1"/>
    <col min="4104" max="4104" width="15.28515625" style="39" bestFit="1" customWidth="1"/>
    <col min="4105" max="4105" width="15.140625" style="39" customWidth="1"/>
    <col min="4106" max="4106" width="15.85546875" style="39" customWidth="1"/>
    <col min="4107" max="4107" width="15.5703125" style="39" customWidth="1"/>
    <col min="4108" max="4108" width="11.28515625" style="39" bestFit="1" customWidth="1"/>
    <col min="4109" max="4348" width="11.42578125" style="39"/>
    <col min="4349" max="4349" width="44.7109375" style="39" customWidth="1"/>
    <col min="4350" max="4352" width="17.140625" style="39" customWidth="1"/>
    <col min="4353" max="4353" width="17.7109375" style="39" customWidth="1"/>
    <col min="4354" max="4354" width="16.140625" style="39" customWidth="1"/>
    <col min="4355" max="4355" width="14.140625" style="39" customWidth="1"/>
    <col min="4356" max="4356" width="14.28515625" style="39" customWidth="1"/>
    <col min="4357" max="4358" width="17.140625" style="39" customWidth="1"/>
    <col min="4359" max="4359" width="16.85546875" style="39" customWidth="1"/>
    <col min="4360" max="4360" width="15.28515625" style="39" bestFit="1" customWidth="1"/>
    <col min="4361" max="4361" width="15.140625" style="39" customWidth="1"/>
    <col min="4362" max="4362" width="15.85546875" style="39" customWidth="1"/>
    <col min="4363" max="4363" width="15.5703125" style="39" customWidth="1"/>
    <col min="4364" max="4364" width="11.28515625" style="39" bestFit="1" customWidth="1"/>
    <col min="4365" max="4604" width="11.42578125" style="39"/>
    <col min="4605" max="4605" width="44.7109375" style="39" customWidth="1"/>
    <col min="4606" max="4608" width="17.140625" style="39" customWidth="1"/>
    <col min="4609" max="4609" width="17.7109375" style="39" customWidth="1"/>
    <col min="4610" max="4610" width="16.140625" style="39" customWidth="1"/>
    <col min="4611" max="4611" width="14.140625" style="39" customWidth="1"/>
    <col min="4612" max="4612" width="14.28515625" style="39" customWidth="1"/>
    <col min="4613" max="4614" width="17.140625" style="39" customWidth="1"/>
    <col min="4615" max="4615" width="16.85546875" style="39" customWidth="1"/>
    <col min="4616" max="4616" width="15.28515625" style="39" bestFit="1" customWidth="1"/>
    <col min="4617" max="4617" width="15.140625" style="39" customWidth="1"/>
    <col min="4618" max="4618" width="15.85546875" style="39" customWidth="1"/>
    <col min="4619" max="4619" width="15.5703125" style="39" customWidth="1"/>
    <col min="4620" max="4620" width="11.28515625" style="39" bestFit="1" customWidth="1"/>
    <col min="4621" max="4860" width="11.42578125" style="39"/>
    <col min="4861" max="4861" width="44.7109375" style="39" customWidth="1"/>
    <col min="4862" max="4864" width="17.140625" style="39" customWidth="1"/>
    <col min="4865" max="4865" width="17.7109375" style="39" customWidth="1"/>
    <col min="4866" max="4866" width="16.140625" style="39" customWidth="1"/>
    <col min="4867" max="4867" width="14.140625" style="39" customWidth="1"/>
    <col min="4868" max="4868" width="14.28515625" style="39" customWidth="1"/>
    <col min="4869" max="4870" width="17.140625" style="39" customWidth="1"/>
    <col min="4871" max="4871" width="16.85546875" style="39" customWidth="1"/>
    <col min="4872" max="4872" width="15.28515625" style="39" bestFit="1" customWidth="1"/>
    <col min="4873" max="4873" width="15.140625" style="39" customWidth="1"/>
    <col min="4874" max="4874" width="15.85546875" style="39" customWidth="1"/>
    <col min="4875" max="4875" width="15.5703125" style="39" customWidth="1"/>
    <col min="4876" max="4876" width="11.28515625" style="39" bestFit="1" customWidth="1"/>
    <col min="4877" max="5116" width="11.42578125" style="39"/>
    <col min="5117" max="5117" width="44.7109375" style="39" customWidth="1"/>
    <col min="5118" max="5120" width="17.140625" style="39" customWidth="1"/>
    <col min="5121" max="5121" width="17.7109375" style="39" customWidth="1"/>
    <col min="5122" max="5122" width="16.140625" style="39" customWidth="1"/>
    <col min="5123" max="5123" width="14.140625" style="39" customWidth="1"/>
    <col min="5124" max="5124" width="14.28515625" style="39" customWidth="1"/>
    <col min="5125" max="5126" width="17.140625" style="39" customWidth="1"/>
    <col min="5127" max="5127" width="16.85546875" style="39" customWidth="1"/>
    <col min="5128" max="5128" width="15.28515625" style="39" bestFit="1" customWidth="1"/>
    <col min="5129" max="5129" width="15.140625" style="39" customWidth="1"/>
    <col min="5130" max="5130" width="15.85546875" style="39" customWidth="1"/>
    <col min="5131" max="5131" width="15.5703125" style="39" customWidth="1"/>
    <col min="5132" max="5132" width="11.28515625" style="39" bestFit="1" customWidth="1"/>
    <col min="5133" max="5372" width="11.42578125" style="39"/>
    <col min="5373" max="5373" width="44.7109375" style="39" customWidth="1"/>
    <col min="5374" max="5376" width="17.140625" style="39" customWidth="1"/>
    <col min="5377" max="5377" width="17.7109375" style="39" customWidth="1"/>
    <col min="5378" max="5378" width="16.140625" style="39" customWidth="1"/>
    <col min="5379" max="5379" width="14.140625" style="39" customWidth="1"/>
    <col min="5380" max="5380" width="14.28515625" style="39" customWidth="1"/>
    <col min="5381" max="5382" width="17.140625" style="39" customWidth="1"/>
    <col min="5383" max="5383" width="16.85546875" style="39" customWidth="1"/>
    <col min="5384" max="5384" width="15.28515625" style="39" bestFit="1" customWidth="1"/>
    <col min="5385" max="5385" width="15.140625" style="39" customWidth="1"/>
    <col min="5386" max="5386" width="15.85546875" style="39" customWidth="1"/>
    <col min="5387" max="5387" width="15.5703125" style="39" customWidth="1"/>
    <col min="5388" max="5388" width="11.28515625" style="39" bestFit="1" customWidth="1"/>
    <col min="5389" max="5628" width="11.42578125" style="39"/>
    <col min="5629" max="5629" width="44.7109375" style="39" customWidth="1"/>
    <col min="5630" max="5632" width="17.140625" style="39" customWidth="1"/>
    <col min="5633" max="5633" width="17.7109375" style="39" customWidth="1"/>
    <col min="5634" max="5634" width="16.140625" style="39" customWidth="1"/>
    <col min="5635" max="5635" width="14.140625" style="39" customWidth="1"/>
    <col min="5636" max="5636" width="14.28515625" style="39" customWidth="1"/>
    <col min="5637" max="5638" width="17.140625" style="39" customWidth="1"/>
    <col min="5639" max="5639" width="16.85546875" style="39" customWidth="1"/>
    <col min="5640" max="5640" width="15.28515625" style="39" bestFit="1" customWidth="1"/>
    <col min="5641" max="5641" width="15.140625" style="39" customWidth="1"/>
    <col min="5642" max="5642" width="15.85546875" style="39" customWidth="1"/>
    <col min="5643" max="5643" width="15.5703125" style="39" customWidth="1"/>
    <col min="5644" max="5644" width="11.28515625" style="39" bestFit="1" customWidth="1"/>
    <col min="5645" max="5884" width="11.42578125" style="39"/>
    <col min="5885" max="5885" width="44.7109375" style="39" customWidth="1"/>
    <col min="5886" max="5888" width="17.140625" style="39" customWidth="1"/>
    <col min="5889" max="5889" width="17.7109375" style="39" customWidth="1"/>
    <col min="5890" max="5890" width="16.140625" style="39" customWidth="1"/>
    <col min="5891" max="5891" width="14.140625" style="39" customWidth="1"/>
    <col min="5892" max="5892" width="14.28515625" style="39" customWidth="1"/>
    <col min="5893" max="5894" width="17.140625" style="39" customWidth="1"/>
    <col min="5895" max="5895" width="16.85546875" style="39" customWidth="1"/>
    <col min="5896" max="5896" width="15.28515625" style="39" bestFit="1" customWidth="1"/>
    <col min="5897" max="5897" width="15.140625" style="39" customWidth="1"/>
    <col min="5898" max="5898" width="15.85546875" style="39" customWidth="1"/>
    <col min="5899" max="5899" width="15.5703125" style="39" customWidth="1"/>
    <col min="5900" max="5900" width="11.28515625" style="39" bestFit="1" customWidth="1"/>
    <col min="5901" max="6140" width="11.42578125" style="39"/>
    <col min="6141" max="6141" width="44.7109375" style="39" customWidth="1"/>
    <col min="6142" max="6144" width="17.140625" style="39" customWidth="1"/>
    <col min="6145" max="6145" width="17.7109375" style="39" customWidth="1"/>
    <col min="6146" max="6146" width="16.140625" style="39" customWidth="1"/>
    <col min="6147" max="6147" width="14.140625" style="39" customWidth="1"/>
    <col min="6148" max="6148" width="14.28515625" style="39" customWidth="1"/>
    <col min="6149" max="6150" width="17.140625" style="39" customWidth="1"/>
    <col min="6151" max="6151" width="16.85546875" style="39" customWidth="1"/>
    <col min="6152" max="6152" width="15.28515625" style="39" bestFit="1" customWidth="1"/>
    <col min="6153" max="6153" width="15.140625" style="39" customWidth="1"/>
    <col min="6154" max="6154" width="15.85546875" style="39" customWidth="1"/>
    <col min="6155" max="6155" width="15.5703125" style="39" customWidth="1"/>
    <col min="6156" max="6156" width="11.28515625" style="39" bestFit="1" customWidth="1"/>
    <col min="6157" max="6396" width="11.42578125" style="39"/>
    <col min="6397" max="6397" width="44.7109375" style="39" customWidth="1"/>
    <col min="6398" max="6400" width="17.140625" style="39" customWidth="1"/>
    <col min="6401" max="6401" width="17.7109375" style="39" customWidth="1"/>
    <col min="6402" max="6402" width="16.140625" style="39" customWidth="1"/>
    <col min="6403" max="6403" width="14.140625" style="39" customWidth="1"/>
    <col min="6404" max="6404" width="14.28515625" style="39" customWidth="1"/>
    <col min="6405" max="6406" width="17.140625" style="39" customWidth="1"/>
    <col min="6407" max="6407" width="16.85546875" style="39" customWidth="1"/>
    <col min="6408" max="6408" width="15.28515625" style="39" bestFit="1" customWidth="1"/>
    <col min="6409" max="6409" width="15.140625" style="39" customWidth="1"/>
    <col min="6410" max="6410" width="15.85546875" style="39" customWidth="1"/>
    <col min="6411" max="6411" width="15.5703125" style="39" customWidth="1"/>
    <col min="6412" max="6412" width="11.28515625" style="39" bestFit="1" customWidth="1"/>
    <col min="6413" max="6652" width="11.42578125" style="39"/>
    <col min="6653" max="6653" width="44.7109375" style="39" customWidth="1"/>
    <col min="6654" max="6656" width="17.140625" style="39" customWidth="1"/>
    <col min="6657" max="6657" width="17.7109375" style="39" customWidth="1"/>
    <col min="6658" max="6658" width="16.140625" style="39" customWidth="1"/>
    <col min="6659" max="6659" width="14.140625" style="39" customWidth="1"/>
    <col min="6660" max="6660" width="14.28515625" style="39" customWidth="1"/>
    <col min="6661" max="6662" width="17.140625" style="39" customWidth="1"/>
    <col min="6663" max="6663" width="16.85546875" style="39" customWidth="1"/>
    <col min="6664" max="6664" width="15.28515625" style="39" bestFit="1" customWidth="1"/>
    <col min="6665" max="6665" width="15.140625" style="39" customWidth="1"/>
    <col min="6666" max="6666" width="15.85546875" style="39" customWidth="1"/>
    <col min="6667" max="6667" width="15.5703125" style="39" customWidth="1"/>
    <col min="6668" max="6668" width="11.28515625" style="39" bestFit="1" customWidth="1"/>
    <col min="6669" max="6908" width="11.42578125" style="39"/>
    <col min="6909" max="6909" width="44.7109375" style="39" customWidth="1"/>
    <col min="6910" max="6912" width="17.140625" style="39" customWidth="1"/>
    <col min="6913" max="6913" width="17.7109375" style="39" customWidth="1"/>
    <col min="6914" max="6914" width="16.140625" style="39" customWidth="1"/>
    <col min="6915" max="6915" width="14.140625" style="39" customWidth="1"/>
    <col min="6916" max="6916" width="14.28515625" style="39" customWidth="1"/>
    <col min="6917" max="6918" width="17.140625" style="39" customWidth="1"/>
    <col min="6919" max="6919" width="16.85546875" style="39" customWidth="1"/>
    <col min="6920" max="6920" width="15.28515625" style="39" bestFit="1" customWidth="1"/>
    <col min="6921" max="6921" width="15.140625" style="39" customWidth="1"/>
    <col min="6922" max="6922" width="15.85546875" style="39" customWidth="1"/>
    <col min="6923" max="6923" width="15.5703125" style="39" customWidth="1"/>
    <col min="6924" max="6924" width="11.28515625" style="39" bestFit="1" customWidth="1"/>
    <col min="6925" max="7164" width="11.42578125" style="39"/>
    <col min="7165" max="7165" width="44.7109375" style="39" customWidth="1"/>
    <col min="7166" max="7168" width="17.140625" style="39" customWidth="1"/>
    <col min="7169" max="7169" width="17.7109375" style="39" customWidth="1"/>
    <col min="7170" max="7170" width="16.140625" style="39" customWidth="1"/>
    <col min="7171" max="7171" width="14.140625" style="39" customWidth="1"/>
    <col min="7172" max="7172" width="14.28515625" style="39" customWidth="1"/>
    <col min="7173" max="7174" width="17.140625" style="39" customWidth="1"/>
    <col min="7175" max="7175" width="16.85546875" style="39" customWidth="1"/>
    <col min="7176" max="7176" width="15.28515625" style="39" bestFit="1" customWidth="1"/>
    <col min="7177" max="7177" width="15.140625" style="39" customWidth="1"/>
    <col min="7178" max="7178" width="15.85546875" style="39" customWidth="1"/>
    <col min="7179" max="7179" width="15.5703125" style="39" customWidth="1"/>
    <col min="7180" max="7180" width="11.28515625" style="39" bestFit="1" customWidth="1"/>
    <col min="7181" max="7420" width="11.42578125" style="39"/>
    <col min="7421" max="7421" width="44.7109375" style="39" customWidth="1"/>
    <col min="7422" max="7424" width="17.140625" style="39" customWidth="1"/>
    <col min="7425" max="7425" width="17.7109375" style="39" customWidth="1"/>
    <col min="7426" max="7426" width="16.140625" style="39" customWidth="1"/>
    <col min="7427" max="7427" width="14.140625" style="39" customWidth="1"/>
    <col min="7428" max="7428" width="14.28515625" style="39" customWidth="1"/>
    <col min="7429" max="7430" width="17.140625" style="39" customWidth="1"/>
    <col min="7431" max="7431" width="16.85546875" style="39" customWidth="1"/>
    <col min="7432" max="7432" width="15.28515625" style="39" bestFit="1" customWidth="1"/>
    <col min="7433" max="7433" width="15.140625" style="39" customWidth="1"/>
    <col min="7434" max="7434" width="15.85546875" style="39" customWidth="1"/>
    <col min="7435" max="7435" width="15.5703125" style="39" customWidth="1"/>
    <col min="7436" max="7436" width="11.28515625" style="39" bestFit="1" customWidth="1"/>
    <col min="7437" max="7676" width="11.42578125" style="39"/>
    <col min="7677" max="7677" width="44.7109375" style="39" customWidth="1"/>
    <col min="7678" max="7680" width="17.140625" style="39" customWidth="1"/>
    <col min="7681" max="7681" width="17.7109375" style="39" customWidth="1"/>
    <col min="7682" max="7682" width="16.140625" style="39" customWidth="1"/>
    <col min="7683" max="7683" width="14.140625" style="39" customWidth="1"/>
    <col min="7684" max="7684" width="14.28515625" style="39" customWidth="1"/>
    <col min="7685" max="7686" width="17.140625" style="39" customWidth="1"/>
    <col min="7687" max="7687" width="16.85546875" style="39" customWidth="1"/>
    <col min="7688" max="7688" width="15.28515625" style="39" bestFit="1" customWidth="1"/>
    <col min="7689" max="7689" width="15.140625" style="39" customWidth="1"/>
    <col min="7690" max="7690" width="15.85546875" style="39" customWidth="1"/>
    <col min="7691" max="7691" width="15.5703125" style="39" customWidth="1"/>
    <col min="7692" max="7692" width="11.28515625" style="39" bestFit="1" customWidth="1"/>
    <col min="7693" max="7932" width="11.42578125" style="39"/>
    <col min="7933" max="7933" width="44.7109375" style="39" customWidth="1"/>
    <col min="7934" max="7936" width="17.140625" style="39" customWidth="1"/>
    <col min="7937" max="7937" width="17.7109375" style="39" customWidth="1"/>
    <col min="7938" max="7938" width="16.140625" style="39" customWidth="1"/>
    <col min="7939" max="7939" width="14.140625" style="39" customWidth="1"/>
    <col min="7940" max="7940" width="14.28515625" style="39" customWidth="1"/>
    <col min="7941" max="7942" width="17.140625" style="39" customWidth="1"/>
    <col min="7943" max="7943" width="16.85546875" style="39" customWidth="1"/>
    <col min="7944" max="7944" width="15.28515625" style="39" bestFit="1" customWidth="1"/>
    <col min="7945" max="7945" width="15.140625" style="39" customWidth="1"/>
    <col min="7946" max="7946" width="15.85546875" style="39" customWidth="1"/>
    <col min="7947" max="7947" width="15.5703125" style="39" customWidth="1"/>
    <col min="7948" max="7948" width="11.28515625" style="39" bestFit="1" customWidth="1"/>
    <col min="7949" max="8188" width="11.42578125" style="39"/>
    <col min="8189" max="8189" width="44.7109375" style="39" customWidth="1"/>
    <col min="8190" max="8192" width="17.140625" style="39" customWidth="1"/>
    <col min="8193" max="8193" width="17.7109375" style="39" customWidth="1"/>
    <col min="8194" max="8194" width="16.140625" style="39" customWidth="1"/>
    <col min="8195" max="8195" width="14.140625" style="39" customWidth="1"/>
    <col min="8196" max="8196" width="14.28515625" style="39" customWidth="1"/>
    <col min="8197" max="8198" width="17.140625" style="39" customWidth="1"/>
    <col min="8199" max="8199" width="16.85546875" style="39" customWidth="1"/>
    <col min="8200" max="8200" width="15.28515625" style="39" bestFit="1" customWidth="1"/>
    <col min="8201" max="8201" width="15.140625" style="39" customWidth="1"/>
    <col min="8202" max="8202" width="15.85546875" style="39" customWidth="1"/>
    <col min="8203" max="8203" width="15.5703125" style="39" customWidth="1"/>
    <col min="8204" max="8204" width="11.28515625" style="39" bestFit="1" customWidth="1"/>
    <col min="8205" max="8444" width="11.42578125" style="39"/>
    <col min="8445" max="8445" width="44.7109375" style="39" customWidth="1"/>
    <col min="8446" max="8448" width="17.140625" style="39" customWidth="1"/>
    <col min="8449" max="8449" width="17.7109375" style="39" customWidth="1"/>
    <col min="8450" max="8450" width="16.140625" style="39" customWidth="1"/>
    <col min="8451" max="8451" width="14.140625" style="39" customWidth="1"/>
    <col min="8452" max="8452" width="14.28515625" style="39" customWidth="1"/>
    <col min="8453" max="8454" width="17.140625" style="39" customWidth="1"/>
    <col min="8455" max="8455" width="16.85546875" style="39" customWidth="1"/>
    <col min="8456" max="8456" width="15.28515625" style="39" bestFit="1" customWidth="1"/>
    <col min="8457" max="8457" width="15.140625" style="39" customWidth="1"/>
    <col min="8458" max="8458" width="15.85546875" style="39" customWidth="1"/>
    <col min="8459" max="8459" width="15.5703125" style="39" customWidth="1"/>
    <col min="8460" max="8460" width="11.28515625" style="39" bestFit="1" customWidth="1"/>
    <col min="8461" max="8700" width="11.42578125" style="39"/>
    <col min="8701" max="8701" width="44.7109375" style="39" customWidth="1"/>
    <col min="8702" max="8704" width="17.140625" style="39" customWidth="1"/>
    <col min="8705" max="8705" width="17.7109375" style="39" customWidth="1"/>
    <col min="8706" max="8706" width="16.140625" style="39" customWidth="1"/>
    <col min="8707" max="8707" width="14.140625" style="39" customWidth="1"/>
    <col min="8708" max="8708" width="14.28515625" style="39" customWidth="1"/>
    <col min="8709" max="8710" width="17.140625" style="39" customWidth="1"/>
    <col min="8711" max="8711" width="16.85546875" style="39" customWidth="1"/>
    <col min="8712" max="8712" width="15.28515625" style="39" bestFit="1" customWidth="1"/>
    <col min="8713" max="8713" width="15.140625" style="39" customWidth="1"/>
    <col min="8714" max="8714" width="15.85546875" style="39" customWidth="1"/>
    <col min="8715" max="8715" width="15.5703125" style="39" customWidth="1"/>
    <col min="8716" max="8716" width="11.28515625" style="39" bestFit="1" customWidth="1"/>
    <col min="8717" max="8956" width="11.42578125" style="39"/>
    <col min="8957" max="8957" width="44.7109375" style="39" customWidth="1"/>
    <col min="8958" max="8960" width="17.140625" style="39" customWidth="1"/>
    <col min="8961" max="8961" width="17.7109375" style="39" customWidth="1"/>
    <col min="8962" max="8962" width="16.140625" style="39" customWidth="1"/>
    <col min="8963" max="8963" width="14.140625" style="39" customWidth="1"/>
    <col min="8964" max="8964" width="14.28515625" style="39" customWidth="1"/>
    <col min="8965" max="8966" width="17.140625" style="39" customWidth="1"/>
    <col min="8967" max="8967" width="16.85546875" style="39" customWidth="1"/>
    <col min="8968" max="8968" width="15.28515625" style="39" bestFit="1" customWidth="1"/>
    <col min="8969" max="8969" width="15.140625" style="39" customWidth="1"/>
    <col min="8970" max="8970" width="15.85546875" style="39" customWidth="1"/>
    <col min="8971" max="8971" width="15.5703125" style="39" customWidth="1"/>
    <col min="8972" max="8972" width="11.28515625" style="39" bestFit="1" customWidth="1"/>
    <col min="8973" max="9212" width="11.42578125" style="39"/>
    <col min="9213" max="9213" width="44.7109375" style="39" customWidth="1"/>
    <col min="9214" max="9216" width="17.140625" style="39" customWidth="1"/>
    <col min="9217" max="9217" width="17.7109375" style="39" customWidth="1"/>
    <col min="9218" max="9218" width="16.140625" style="39" customWidth="1"/>
    <col min="9219" max="9219" width="14.140625" style="39" customWidth="1"/>
    <col min="9220" max="9220" width="14.28515625" style="39" customWidth="1"/>
    <col min="9221" max="9222" width="17.140625" style="39" customWidth="1"/>
    <col min="9223" max="9223" width="16.85546875" style="39" customWidth="1"/>
    <col min="9224" max="9224" width="15.28515625" style="39" bestFit="1" customWidth="1"/>
    <col min="9225" max="9225" width="15.140625" style="39" customWidth="1"/>
    <col min="9226" max="9226" width="15.85546875" style="39" customWidth="1"/>
    <col min="9227" max="9227" width="15.5703125" style="39" customWidth="1"/>
    <col min="9228" max="9228" width="11.28515625" style="39" bestFit="1" customWidth="1"/>
    <col min="9229" max="9468" width="11.42578125" style="39"/>
    <col min="9469" max="9469" width="44.7109375" style="39" customWidth="1"/>
    <col min="9470" max="9472" width="17.140625" style="39" customWidth="1"/>
    <col min="9473" max="9473" width="17.7109375" style="39" customWidth="1"/>
    <col min="9474" max="9474" width="16.140625" style="39" customWidth="1"/>
    <col min="9475" max="9475" width="14.140625" style="39" customWidth="1"/>
    <col min="9476" max="9476" width="14.28515625" style="39" customWidth="1"/>
    <col min="9477" max="9478" width="17.140625" style="39" customWidth="1"/>
    <col min="9479" max="9479" width="16.85546875" style="39" customWidth="1"/>
    <col min="9480" max="9480" width="15.28515625" style="39" bestFit="1" customWidth="1"/>
    <col min="9481" max="9481" width="15.140625" style="39" customWidth="1"/>
    <col min="9482" max="9482" width="15.85546875" style="39" customWidth="1"/>
    <col min="9483" max="9483" width="15.5703125" style="39" customWidth="1"/>
    <col min="9484" max="9484" width="11.28515625" style="39" bestFit="1" customWidth="1"/>
    <col min="9485" max="9724" width="11.42578125" style="39"/>
    <col min="9725" max="9725" width="44.7109375" style="39" customWidth="1"/>
    <col min="9726" max="9728" width="17.140625" style="39" customWidth="1"/>
    <col min="9729" max="9729" width="17.7109375" style="39" customWidth="1"/>
    <col min="9730" max="9730" width="16.140625" style="39" customWidth="1"/>
    <col min="9731" max="9731" width="14.140625" style="39" customWidth="1"/>
    <col min="9732" max="9732" width="14.28515625" style="39" customWidth="1"/>
    <col min="9733" max="9734" width="17.140625" style="39" customWidth="1"/>
    <col min="9735" max="9735" width="16.85546875" style="39" customWidth="1"/>
    <col min="9736" max="9736" width="15.28515625" style="39" bestFit="1" customWidth="1"/>
    <col min="9737" max="9737" width="15.140625" style="39" customWidth="1"/>
    <col min="9738" max="9738" width="15.85546875" style="39" customWidth="1"/>
    <col min="9739" max="9739" width="15.5703125" style="39" customWidth="1"/>
    <col min="9740" max="9740" width="11.28515625" style="39" bestFit="1" customWidth="1"/>
    <col min="9741" max="9980" width="11.42578125" style="39"/>
    <col min="9981" max="9981" width="44.7109375" style="39" customWidth="1"/>
    <col min="9982" max="9984" width="17.140625" style="39" customWidth="1"/>
    <col min="9985" max="9985" width="17.7109375" style="39" customWidth="1"/>
    <col min="9986" max="9986" width="16.140625" style="39" customWidth="1"/>
    <col min="9987" max="9987" width="14.140625" style="39" customWidth="1"/>
    <col min="9988" max="9988" width="14.28515625" style="39" customWidth="1"/>
    <col min="9989" max="9990" width="17.140625" style="39" customWidth="1"/>
    <col min="9991" max="9991" width="16.85546875" style="39" customWidth="1"/>
    <col min="9992" max="9992" width="15.28515625" style="39" bestFit="1" customWidth="1"/>
    <col min="9993" max="9993" width="15.140625" style="39" customWidth="1"/>
    <col min="9994" max="9994" width="15.85546875" style="39" customWidth="1"/>
    <col min="9995" max="9995" width="15.5703125" style="39" customWidth="1"/>
    <col min="9996" max="9996" width="11.28515625" style="39" bestFit="1" customWidth="1"/>
    <col min="9997" max="10236" width="11.42578125" style="39"/>
    <col min="10237" max="10237" width="44.7109375" style="39" customWidth="1"/>
    <col min="10238" max="10240" width="17.140625" style="39" customWidth="1"/>
    <col min="10241" max="10241" width="17.7109375" style="39" customWidth="1"/>
    <col min="10242" max="10242" width="16.140625" style="39" customWidth="1"/>
    <col min="10243" max="10243" width="14.140625" style="39" customWidth="1"/>
    <col min="10244" max="10244" width="14.28515625" style="39" customWidth="1"/>
    <col min="10245" max="10246" width="17.140625" style="39" customWidth="1"/>
    <col min="10247" max="10247" width="16.85546875" style="39" customWidth="1"/>
    <col min="10248" max="10248" width="15.28515625" style="39" bestFit="1" customWidth="1"/>
    <col min="10249" max="10249" width="15.140625" style="39" customWidth="1"/>
    <col min="10250" max="10250" width="15.85546875" style="39" customWidth="1"/>
    <col min="10251" max="10251" width="15.5703125" style="39" customWidth="1"/>
    <col min="10252" max="10252" width="11.28515625" style="39" bestFit="1" customWidth="1"/>
    <col min="10253" max="10492" width="11.42578125" style="39"/>
    <col min="10493" max="10493" width="44.7109375" style="39" customWidth="1"/>
    <col min="10494" max="10496" width="17.140625" style="39" customWidth="1"/>
    <col min="10497" max="10497" width="17.7109375" style="39" customWidth="1"/>
    <col min="10498" max="10498" width="16.140625" style="39" customWidth="1"/>
    <col min="10499" max="10499" width="14.140625" style="39" customWidth="1"/>
    <col min="10500" max="10500" width="14.28515625" style="39" customWidth="1"/>
    <col min="10501" max="10502" width="17.140625" style="39" customWidth="1"/>
    <col min="10503" max="10503" width="16.85546875" style="39" customWidth="1"/>
    <col min="10504" max="10504" width="15.28515625" style="39" bestFit="1" customWidth="1"/>
    <col min="10505" max="10505" width="15.140625" style="39" customWidth="1"/>
    <col min="10506" max="10506" width="15.85546875" style="39" customWidth="1"/>
    <col min="10507" max="10507" width="15.5703125" style="39" customWidth="1"/>
    <col min="10508" max="10508" width="11.28515625" style="39" bestFit="1" customWidth="1"/>
    <col min="10509" max="10748" width="11.42578125" style="39"/>
    <col min="10749" max="10749" width="44.7109375" style="39" customWidth="1"/>
    <col min="10750" max="10752" width="17.140625" style="39" customWidth="1"/>
    <col min="10753" max="10753" width="17.7109375" style="39" customWidth="1"/>
    <col min="10754" max="10754" width="16.140625" style="39" customWidth="1"/>
    <col min="10755" max="10755" width="14.140625" style="39" customWidth="1"/>
    <col min="10756" max="10756" width="14.28515625" style="39" customWidth="1"/>
    <col min="10757" max="10758" width="17.140625" style="39" customWidth="1"/>
    <col min="10759" max="10759" width="16.85546875" style="39" customWidth="1"/>
    <col min="10760" max="10760" width="15.28515625" style="39" bestFit="1" customWidth="1"/>
    <col min="10761" max="10761" width="15.140625" style="39" customWidth="1"/>
    <col min="10762" max="10762" width="15.85546875" style="39" customWidth="1"/>
    <col min="10763" max="10763" width="15.5703125" style="39" customWidth="1"/>
    <col min="10764" max="10764" width="11.28515625" style="39" bestFit="1" customWidth="1"/>
    <col min="10765" max="11004" width="11.42578125" style="39"/>
    <col min="11005" max="11005" width="44.7109375" style="39" customWidth="1"/>
    <col min="11006" max="11008" width="17.140625" style="39" customWidth="1"/>
    <col min="11009" max="11009" width="17.7109375" style="39" customWidth="1"/>
    <col min="11010" max="11010" width="16.140625" style="39" customWidth="1"/>
    <col min="11011" max="11011" width="14.140625" style="39" customWidth="1"/>
    <col min="11012" max="11012" width="14.28515625" style="39" customWidth="1"/>
    <col min="11013" max="11014" width="17.140625" style="39" customWidth="1"/>
    <col min="11015" max="11015" width="16.85546875" style="39" customWidth="1"/>
    <col min="11016" max="11016" width="15.28515625" style="39" bestFit="1" customWidth="1"/>
    <col min="11017" max="11017" width="15.140625" style="39" customWidth="1"/>
    <col min="11018" max="11018" width="15.85546875" style="39" customWidth="1"/>
    <col min="11019" max="11019" width="15.5703125" style="39" customWidth="1"/>
    <col min="11020" max="11020" width="11.28515625" style="39" bestFit="1" customWidth="1"/>
    <col min="11021" max="11260" width="11.42578125" style="39"/>
    <col min="11261" max="11261" width="44.7109375" style="39" customWidth="1"/>
    <col min="11262" max="11264" width="17.140625" style="39" customWidth="1"/>
    <col min="11265" max="11265" width="17.7109375" style="39" customWidth="1"/>
    <col min="11266" max="11266" width="16.140625" style="39" customWidth="1"/>
    <col min="11267" max="11267" width="14.140625" style="39" customWidth="1"/>
    <col min="11268" max="11268" width="14.28515625" style="39" customWidth="1"/>
    <col min="11269" max="11270" width="17.140625" style="39" customWidth="1"/>
    <col min="11271" max="11271" width="16.85546875" style="39" customWidth="1"/>
    <col min="11272" max="11272" width="15.28515625" style="39" bestFit="1" customWidth="1"/>
    <col min="11273" max="11273" width="15.140625" style="39" customWidth="1"/>
    <col min="11274" max="11274" width="15.85546875" style="39" customWidth="1"/>
    <col min="11275" max="11275" width="15.5703125" style="39" customWidth="1"/>
    <col min="11276" max="11276" width="11.28515625" style="39" bestFit="1" customWidth="1"/>
    <col min="11277" max="11516" width="11.42578125" style="39"/>
    <col min="11517" max="11517" width="44.7109375" style="39" customWidth="1"/>
    <col min="11518" max="11520" width="17.140625" style="39" customWidth="1"/>
    <col min="11521" max="11521" width="17.7109375" style="39" customWidth="1"/>
    <col min="11522" max="11522" width="16.140625" style="39" customWidth="1"/>
    <col min="11523" max="11523" width="14.140625" style="39" customWidth="1"/>
    <col min="11524" max="11524" width="14.28515625" style="39" customWidth="1"/>
    <col min="11525" max="11526" width="17.140625" style="39" customWidth="1"/>
    <col min="11527" max="11527" width="16.85546875" style="39" customWidth="1"/>
    <col min="11528" max="11528" width="15.28515625" style="39" bestFit="1" customWidth="1"/>
    <col min="11529" max="11529" width="15.140625" style="39" customWidth="1"/>
    <col min="11530" max="11530" width="15.85546875" style="39" customWidth="1"/>
    <col min="11531" max="11531" width="15.5703125" style="39" customWidth="1"/>
    <col min="11532" max="11532" width="11.28515625" style="39" bestFit="1" customWidth="1"/>
    <col min="11533" max="11772" width="11.42578125" style="39"/>
    <col min="11773" max="11773" width="44.7109375" style="39" customWidth="1"/>
    <col min="11774" max="11776" width="17.140625" style="39" customWidth="1"/>
    <col min="11777" max="11777" width="17.7109375" style="39" customWidth="1"/>
    <col min="11778" max="11778" width="16.140625" style="39" customWidth="1"/>
    <col min="11779" max="11779" width="14.140625" style="39" customWidth="1"/>
    <col min="11780" max="11780" width="14.28515625" style="39" customWidth="1"/>
    <col min="11781" max="11782" width="17.140625" style="39" customWidth="1"/>
    <col min="11783" max="11783" width="16.85546875" style="39" customWidth="1"/>
    <col min="11784" max="11784" width="15.28515625" style="39" bestFit="1" customWidth="1"/>
    <col min="11785" max="11785" width="15.140625" style="39" customWidth="1"/>
    <col min="11786" max="11786" width="15.85546875" style="39" customWidth="1"/>
    <col min="11787" max="11787" width="15.5703125" style="39" customWidth="1"/>
    <col min="11788" max="11788" width="11.28515625" style="39" bestFit="1" customWidth="1"/>
    <col min="11789" max="12028" width="11.42578125" style="39"/>
    <col min="12029" max="12029" width="44.7109375" style="39" customWidth="1"/>
    <col min="12030" max="12032" width="17.140625" style="39" customWidth="1"/>
    <col min="12033" max="12033" width="17.7109375" style="39" customWidth="1"/>
    <col min="12034" max="12034" width="16.140625" style="39" customWidth="1"/>
    <col min="12035" max="12035" width="14.140625" style="39" customWidth="1"/>
    <col min="12036" max="12036" width="14.28515625" style="39" customWidth="1"/>
    <col min="12037" max="12038" width="17.140625" style="39" customWidth="1"/>
    <col min="12039" max="12039" width="16.85546875" style="39" customWidth="1"/>
    <col min="12040" max="12040" width="15.28515625" style="39" bestFit="1" customWidth="1"/>
    <col min="12041" max="12041" width="15.140625" style="39" customWidth="1"/>
    <col min="12042" max="12042" width="15.85546875" style="39" customWidth="1"/>
    <col min="12043" max="12043" width="15.5703125" style="39" customWidth="1"/>
    <col min="12044" max="12044" width="11.28515625" style="39" bestFit="1" customWidth="1"/>
    <col min="12045" max="12284" width="11.42578125" style="39"/>
    <col min="12285" max="12285" width="44.7109375" style="39" customWidth="1"/>
    <col min="12286" max="12288" width="17.140625" style="39" customWidth="1"/>
    <col min="12289" max="12289" width="17.7109375" style="39" customWidth="1"/>
    <col min="12290" max="12290" width="16.140625" style="39" customWidth="1"/>
    <col min="12291" max="12291" width="14.140625" style="39" customWidth="1"/>
    <col min="12292" max="12292" width="14.28515625" style="39" customWidth="1"/>
    <col min="12293" max="12294" width="17.140625" style="39" customWidth="1"/>
    <col min="12295" max="12295" width="16.85546875" style="39" customWidth="1"/>
    <col min="12296" max="12296" width="15.28515625" style="39" bestFit="1" customWidth="1"/>
    <col min="12297" max="12297" width="15.140625" style="39" customWidth="1"/>
    <col min="12298" max="12298" width="15.85546875" style="39" customWidth="1"/>
    <col min="12299" max="12299" width="15.5703125" style="39" customWidth="1"/>
    <col min="12300" max="12300" width="11.28515625" style="39" bestFit="1" customWidth="1"/>
    <col min="12301" max="12540" width="11.42578125" style="39"/>
    <col min="12541" max="12541" width="44.7109375" style="39" customWidth="1"/>
    <col min="12542" max="12544" width="17.140625" style="39" customWidth="1"/>
    <col min="12545" max="12545" width="17.7109375" style="39" customWidth="1"/>
    <col min="12546" max="12546" width="16.140625" style="39" customWidth="1"/>
    <col min="12547" max="12547" width="14.140625" style="39" customWidth="1"/>
    <col min="12548" max="12548" width="14.28515625" style="39" customWidth="1"/>
    <col min="12549" max="12550" width="17.140625" style="39" customWidth="1"/>
    <col min="12551" max="12551" width="16.85546875" style="39" customWidth="1"/>
    <col min="12552" max="12552" width="15.28515625" style="39" bestFit="1" customWidth="1"/>
    <col min="12553" max="12553" width="15.140625" style="39" customWidth="1"/>
    <col min="12554" max="12554" width="15.85546875" style="39" customWidth="1"/>
    <col min="12555" max="12555" width="15.5703125" style="39" customWidth="1"/>
    <col min="12556" max="12556" width="11.28515625" style="39" bestFit="1" customWidth="1"/>
    <col min="12557" max="12796" width="11.42578125" style="39"/>
    <col min="12797" max="12797" width="44.7109375" style="39" customWidth="1"/>
    <col min="12798" max="12800" width="17.140625" style="39" customWidth="1"/>
    <col min="12801" max="12801" width="17.7109375" style="39" customWidth="1"/>
    <col min="12802" max="12802" width="16.140625" style="39" customWidth="1"/>
    <col min="12803" max="12803" width="14.140625" style="39" customWidth="1"/>
    <col min="12804" max="12804" width="14.28515625" style="39" customWidth="1"/>
    <col min="12805" max="12806" width="17.140625" style="39" customWidth="1"/>
    <col min="12807" max="12807" width="16.85546875" style="39" customWidth="1"/>
    <col min="12808" max="12808" width="15.28515625" style="39" bestFit="1" customWidth="1"/>
    <col min="12809" max="12809" width="15.140625" style="39" customWidth="1"/>
    <col min="12810" max="12810" width="15.85546875" style="39" customWidth="1"/>
    <col min="12811" max="12811" width="15.5703125" style="39" customWidth="1"/>
    <col min="12812" max="12812" width="11.28515625" style="39" bestFit="1" customWidth="1"/>
    <col min="12813" max="13052" width="11.42578125" style="39"/>
    <col min="13053" max="13053" width="44.7109375" style="39" customWidth="1"/>
    <col min="13054" max="13056" width="17.140625" style="39" customWidth="1"/>
    <col min="13057" max="13057" width="17.7109375" style="39" customWidth="1"/>
    <col min="13058" max="13058" width="16.140625" style="39" customWidth="1"/>
    <col min="13059" max="13059" width="14.140625" style="39" customWidth="1"/>
    <col min="13060" max="13060" width="14.28515625" style="39" customWidth="1"/>
    <col min="13061" max="13062" width="17.140625" style="39" customWidth="1"/>
    <col min="13063" max="13063" width="16.85546875" style="39" customWidth="1"/>
    <col min="13064" max="13064" width="15.28515625" style="39" bestFit="1" customWidth="1"/>
    <col min="13065" max="13065" width="15.140625" style="39" customWidth="1"/>
    <col min="13066" max="13066" width="15.85546875" style="39" customWidth="1"/>
    <col min="13067" max="13067" width="15.5703125" style="39" customWidth="1"/>
    <col min="13068" max="13068" width="11.28515625" style="39" bestFit="1" customWidth="1"/>
    <col min="13069" max="13308" width="11.42578125" style="39"/>
    <col min="13309" max="13309" width="44.7109375" style="39" customWidth="1"/>
    <col min="13310" max="13312" width="17.140625" style="39" customWidth="1"/>
    <col min="13313" max="13313" width="17.7109375" style="39" customWidth="1"/>
    <col min="13314" max="13314" width="16.140625" style="39" customWidth="1"/>
    <col min="13315" max="13315" width="14.140625" style="39" customWidth="1"/>
    <col min="13316" max="13316" width="14.28515625" style="39" customWidth="1"/>
    <col min="13317" max="13318" width="17.140625" style="39" customWidth="1"/>
    <col min="13319" max="13319" width="16.85546875" style="39" customWidth="1"/>
    <col min="13320" max="13320" width="15.28515625" style="39" bestFit="1" customWidth="1"/>
    <col min="13321" max="13321" width="15.140625" style="39" customWidth="1"/>
    <col min="13322" max="13322" width="15.85546875" style="39" customWidth="1"/>
    <col min="13323" max="13323" width="15.5703125" style="39" customWidth="1"/>
    <col min="13324" max="13324" width="11.28515625" style="39" bestFit="1" customWidth="1"/>
    <col min="13325" max="13564" width="11.42578125" style="39"/>
    <col min="13565" max="13565" width="44.7109375" style="39" customWidth="1"/>
    <col min="13566" max="13568" width="17.140625" style="39" customWidth="1"/>
    <col min="13569" max="13569" width="17.7109375" style="39" customWidth="1"/>
    <col min="13570" max="13570" width="16.140625" style="39" customWidth="1"/>
    <col min="13571" max="13571" width="14.140625" style="39" customWidth="1"/>
    <col min="13572" max="13572" width="14.28515625" style="39" customWidth="1"/>
    <col min="13573" max="13574" width="17.140625" style="39" customWidth="1"/>
    <col min="13575" max="13575" width="16.85546875" style="39" customWidth="1"/>
    <col min="13576" max="13576" width="15.28515625" style="39" bestFit="1" customWidth="1"/>
    <col min="13577" max="13577" width="15.140625" style="39" customWidth="1"/>
    <col min="13578" max="13578" width="15.85546875" style="39" customWidth="1"/>
    <col min="13579" max="13579" width="15.5703125" style="39" customWidth="1"/>
    <col min="13580" max="13580" width="11.28515625" style="39" bestFit="1" customWidth="1"/>
    <col min="13581" max="13820" width="11.42578125" style="39"/>
    <col min="13821" max="13821" width="44.7109375" style="39" customWidth="1"/>
    <col min="13822" max="13824" width="17.140625" style="39" customWidth="1"/>
    <col min="13825" max="13825" width="17.7109375" style="39" customWidth="1"/>
    <col min="13826" max="13826" width="16.140625" style="39" customWidth="1"/>
    <col min="13827" max="13827" width="14.140625" style="39" customWidth="1"/>
    <col min="13828" max="13828" width="14.28515625" style="39" customWidth="1"/>
    <col min="13829" max="13830" width="17.140625" style="39" customWidth="1"/>
    <col min="13831" max="13831" width="16.85546875" style="39" customWidth="1"/>
    <col min="13832" max="13832" width="15.28515625" style="39" bestFit="1" customWidth="1"/>
    <col min="13833" max="13833" width="15.140625" style="39" customWidth="1"/>
    <col min="13834" max="13834" width="15.85546875" style="39" customWidth="1"/>
    <col min="13835" max="13835" width="15.5703125" style="39" customWidth="1"/>
    <col min="13836" max="13836" width="11.28515625" style="39" bestFit="1" customWidth="1"/>
    <col min="13837" max="14076" width="11.42578125" style="39"/>
    <col min="14077" max="14077" width="44.7109375" style="39" customWidth="1"/>
    <col min="14078" max="14080" width="17.140625" style="39" customWidth="1"/>
    <col min="14081" max="14081" width="17.7109375" style="39" customWidth="1"/>
    <col min="14082" max="14082" width="16.140625" style="39" customWidth="1"/>
    <col min="14083" max="14083" width="14.140625" style="39" customWidth="1"/>
    <col min="14084" max="14084" width="14.28515625" style="39" customWidth="1"/>
    <col min="14085" max="14086" width="17.140625" style="39" customWidth="1"/>
    <col min="14087" max="14087" width="16.85546875" style="39" customWidth="1"/>
    <col min="14088" max="14088" width="15.28515625" style="39" bestFit="1" customWidth="1"/>
    <col min="14089" max="14089" width="15.140625" style="39" customWidth="1"/>
    <col min="14090" max="14090" width="15.85546875" style="39" customWidth="1"/>
    <col min="14091" max="14091" width="15.5703125" style="39" customWidth="1"/>
    <col min="14092" max="14092" width="11.28515625" style="39" bestFit="1" customWidth="1"/>
    <col min="14093" max="14332" width="11.42578125" style="39"/>
    <col min="14333" max="14333" width="44.7109375" style="39" customWidth="1"/>
    <col min="14334" max="14336" width="17.140625" style="39" customWidth="1"/>
    <col min="14337" max="14337" width="17.7109375" style="39" customWidth="1"/>
    <col min="14338" max="14338" width="16.140625" style="39" customWidth="1"/>
    <col min="14339" max="14339" width="14.140625" style="39" customWidth="1"/>
    <col min="14340" max="14340" width="14.28515625" style="39" customWidth="1"/>
    <col min="14341" max="14342" width="17.140625" style="39" customWidth="1"/>
    <col min="14343" max="14343" width="16.85546875" style="39" customWidth="1"/>
    <col min="14344" max="14344" width="15.28515625" style="39" bestFit="1" customWidth="1"/>
    <col min="14345" max="14345" width="15.140625" style="39" customWidth="1"/>
    <col min="14346" max="14346" width="15.85546875" style="39" customWidth="1"/>
    <col min="14347" max="14347" width="15.5703125" style="39" customWidth="1"/>
    <col min="14348" max="14348" width="11.28515625" style="39" bestFit="1" customWidth="1"/>
    <col min="14349" max="14588" width="11.42578125" style="39"/>
    <col min="14589" max="14589" width="44.7109375" style="39" customWidth="1"/>
    <col min="14590" max="14592" width="17.140625" style="39" customWidth="1"/>
    <col min="14593" max="14593" width="17.7109375" style="39" customWidth="1"/>
    <col min="14594" max="14594" width="16.140625" style="39" customWidth="1"/>
    <col min="14595" max="14595" width="14.140625" style="39" customWidth="1"/>
    <col min="14596" max="14596" width="14.28515625" style="39" customWidth="1"/>
    <col min="14597" max="14598" width="17.140625" style="39" customWidth="1"/>
    <col min="14599" max="14599" width="16.85546875" style="39" customWidth="1"/>
    <col min="14600" max="14600" width="15.28515625" style="39" bestFit="1" customWidth="1"/>
    <col min="14601" max="14601" width="15.140625" style="39" customWidth="1"/>
    <col min="14602" max="14602" width="15.85546875" style="39" customWidth="1"/>
    <col min="14603" max="14603" width="15.5703125" style="39" customWidth="1"/>
    <col min="14604" max="14604" width="11.28515625" style="39" bestFit="1" customWidth="1"/>
    <col min="14605" max="14844" width="11.42578125" style="39"/>
    <col min="14845" max="14845" width="44.7109375" style="39" customWidth="1"/>
    <col min="14846" max="14848" width="17.140625" style="39" customWidth="1"/>
    <col min="14849" max="14849" width="17.7109375" style="39" customWidth="1"/>
    <col min="14850" max="14850" width="16.140625" style="39" customWidth="1"/>
    <col min="14851" max="14851" width="14.140625" style="39" customWidth="1"/>
    <col min="14852" max="14852" width="14.28515625" style="39" customWidth="1"/>
    <col min="14853" max="14854" width="17.140625" style="39" customWidth="1"/>
    <col min="14855" max="14855" width="16.85546875" style="39" customWidth="1"/>
    <col min="14856" max="14856" width="15.28515625" style="39" bestFit="1" customWidth="1"/>
    <col min="14857" max="14857" width="15.140625" style="39" customWidth="1"/>
    <col min="14858" max="14858" width="15.85546875" style="39" customWidth="1"/>
    <col min="14859" max="14859" width="15.5703125" style="39" customWidth="1"/>
    <col min="14860" max="14860" width="11.28515625" style="39" bestFit="1" customWidth="1"/>
    <col min="14861" max="15100" width="11.42578125" style="39"/>
    <col min="15101" max="15101" width="44.7109375" style="39" customWidth="1"/>
    <col min="15102" max="15104" width="17.140625" style="39" customWidth="1"/>
    <col min="15105" max="15105" width="17.7109375" style="39" customWidth="1"/>
    <col min="15106" max="15106" width="16.140625" style="39" customWidth="1"/>
    <col min="15107" max="15107" width="14.140625" style="39" customWidth="1"/>
    <col min="15108" max="15108" width="14.28515625" style="39" customWidth="1"/>
    <col min="15109" max="15110" width="17.140625" style="39" customWidth="1"/>
    <col min="15111" max="15111" width="16.85546875" style="39" customWidth="1"/>
    <col min="15112" max="15112" width="15.28515625" style="39" bestFit="1" customWidth="1"/>
    <col min="15113" max="15113" width="15.140625" style="39" customWidth="1"/>
    <col min="15114" max="15114" width="15.85546875" style="39" customWidth="1"/>
    <col min="15115" max="15115" width="15.5703125" style="39" customWidth="1"/>
    <col min="15116" max="15116" width="11.28515625" style="39" bestFit="1" customWidth="1"/>
    <col min="15117" max="15356" width="11.42578125" style="39"/>
    <col min="15357" max="15357" width="44.7109375" style="39" customWidth="1"/>
    <col min="15358" max="15360" width="17.140625" style="39" customWidth="1"/>
    <col min="15361" max="15361" width="17.7109375" style="39" customWidth="1"/>
    <col min="15362" max="15362" width="16.140625" style="39" customWidth="1"/>
    <col min="15363" max="15363" width="14.140625" style="39" customWidth="1"/>
    <col min="15364" max="15364" width="14.28515625" style="39" customWidth="1"/>
    <col min="15365" max="15366" width="17.140625" style="39" customWidth="1"/>
    <col min="15367" max="15367" width="16.85546875" style="39" customWidth="1"/>
    <col min="15368" max="15368" width="15.28515625" style="39" bestFit="1" customWidth="1"/>
    <col min="15369" max="15369" width="15.140625" style="39" customWidth="1"/>
    <col min="15370" max="15370" width="15.85546875" style="39" customWidth="1"/>
    <col min="15371" max="15371" width="15.5703125" style="39" customWidth="1"/>
    <col min="15372" max="15372" width="11.28515625" style="39" bestFit="1" customWidth="1"/>
    <col min="15373" max="15612" width="11.42578125" style="39"/>
    <col min="15613" max="15613" width="44.7109375" style="39" customWidth="1"/>
    <col min="15614" max="15616" width="17.140625" style="39" customWidth="1"/>
    <col min="15617" max="15617" width="17.7109375" style="39" customWidth="1"/>
    <col min="15618" max="15618" width="16.140625" style="39" customWidth="1"/>
    <col min="15619" max="15619" width="14.140625" style="39" customWidth="1"/>
    <col min="15620" max="15620" width="14.28515625" style="39" customWidth="1"/>
    <col min="15621" max="15622" width="17.140625" style="39" customWidth="1"/>
    <col min="15623" max="15623" width="16.85546875" style="39" customWidth="1"/>
    <col min="15624" max="15624" width="15.28515625" style="39" bestFit="1" customWidth="1"/>
    <col min="15625" max="15625" width="15.140625" style="39" customWidth="1"/>
    <col min="15626" max="15626" width="15.85546875" style="39" customWidth="1"/>
    <col min="15627" max="15627" width="15.5703125" style="39" customWidth="1"/>
    <col min="15628" max="15628" width="11.28515625" style="39" bestFit="1" customWidth="1"/>
    <col min="15629" max="15868" width="11.42578125" style="39"/>
    <col min="15869" max="15869" width="44.7109375" style="39" customWidth="1"/>
    <col min="15870" max="15872" width="17.140625" style="39" customWidth="1"/>
    <col min="15873" max="15873" width="17.7109375" style="39" customWidth="1"/>
    <col min="15874" max="15874" width="16.140625" style="39" customWidth="1"/>
    <col min="15875" max="15875" width="14.140625" style="39" customWidth="1"/>
    <col min="15876" max="15876" width="14.28515625" style="39" customWidth="1"/>
    <col min="15877" max="15878" width="17.140625" style="39" customWidth="1"/>
    <col min="15879" max="15879" width="16.85546875" style="39" customWidth="1"/>
    <col min="15880" max="15880" width="15.28515625" style="39" bestFit="1" customWidth="1"/>
    <col min="15881" max="15881" width="15.140625" style="39" customWidth="1"/>
    <col min="15882" max="15882" width="15.85546875" style="39" customWidth="1"/>
    <col min="15883" max="15883" width="15.5703125" style="39" customWidth="1"/>
    <col min="15884" max="15884" width="11.28515625" style="39" bestFit="1" customWidth="1"/>
    <col min="15885" max="16124" width="11.42578125" style="39"/>
    <col min="16125" max="16125" width="44.7109375" style="39" customWidth="1"/>
    <col min="16126" max="16128" width="17.140625" style="39" customWidth="1"/>
    <col min="16129" max="16129" width="17.7109375" style="39" customWidth="1"/>
    <col min="16130" max="16130" width="16.140625" style="39" customWidth="1"/>
    <col min="16131" max="16131" width="14.140625" style="39" customWidth="1"/>
    <col min="16132" max="16132" width="14.28515625" style="39" customWidth="1"/>
    <col min="16133" max="16134" width="17.140625" style="39" customWidth="1"/>
    <col min="16135" max="16135" width="16.85546875" style="39" customWidth="1"/>
    <col min="16136" max="16136" width="15.28515625" style="39" bestFit="1" customWidth="1"/>
    <col min="16137" max="16137" width="15.140625" style="39" customWidth="1"/>
    <col min="16138" max="16138" width="15.85546875" style="39" customWidth="1"/>
    <col min="16139" max="16139" width="15.5703125" style="39" customWidth="1"/>
    <col min="16140" max="16140" width="11.28515625" style="39" bestFit="1" customWidth="1"/>
    <col min="16141" max="16384" width="11.42578125" style="39"/>
  </cols>
  <sheetData>
    <row r="1" spans="1:13" x14ac:dyDescent="0.2">
      <c r="A1" s="75" t="s">
        <v>62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3" x14ac:dyDescent="0.2">
      <c r="A2" s="77">
        <v>46055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3" ht="11.25" x14ac:dyDescent="0.2">
      <c r="A3" s="40"/>
      <c r="B3" s="39"/>
      <c r="C3" s="39"/>
      <c r="E3" s="39"/>
    </row>
    <row r="4" spans="1:13" ht="13.5" customHeight="1" thickBot="1" x14ac:dyDescent="0.25">
      <c r="A4" s="40"/>
      <c r="B4" s="39"/>
      <c r="C4" s="79"/>
      <c r="D4" s="79"/>
      <c r="E4" s="39"/>
    </row>
    <row r="5" spans="1:13" ht="12.75" customHeight="1" x14ac:dyDescent="0.2">
      <c r="A5" s="80" t="s">
        <v>0</v>
      </c>
      <c r="B5" s="82" t="s">
        <v>9</v>
      </c>
      <c r="C5" s="42" t="s">
        <v>10</v>
      </c>
      <c r="D5" s="42" t="s">
        <v>10</v>
      </c>
      <c r="E5" s="82" t="s">
        <v>1</v>
      </c>
      <c r="F5" s="73" t="s">
        <v>7</v>
      </c>
      <c r="G5" s="73" t="s">
        <v>8</v>
      </c>
      <c r="H5" s="73" t="s">
        <v>2</v>
      </c>
      <c r="I5" s="73" t="s">
        <v>3</v>
      </c>
      <c r="J5" s="73" t="s">
        <v>4</v>
      </c>
      <c r="K5" s="73" t="s">
        <v>5</v>
      </c>
    </row>
    <row r="6" spans="1:13" ht="23.25" customHeight="1" thickBot="1" x14ac:dyDescent="0.25">
      <c r="A6" s="81"/>
      <c r="B6" s="83"/>
      <c r="C6" s="43" t="s">
        <v>11</v>
      </c>
      <c r="D6" s="43" t="s">
        <v>12</v>
      </c>
      <c r="E6" s="83" t="s">
        <v>6</v>
      </c>
      <c r="F6" s="74" t="s">
        <v>6</v>
      </c>
      <c r="G6" s="74" t="s">
        <v>6</v>
      </c>
      <c r="H6" s="74"/>
      <c r="I6" s="74"/>
      <c r="J6" s="74"/>
      <c r="K6" s="74" t="s">
        <v>6</v>
      </c>
    </row>
    <row r="7" spans="1:13" x14ac:dyDescent="0.2">
      <c r="A7" s="1" t="s">
        <v>15</v>
      </c>
      <c r="B7" s="44">
        <v>26324764.43</v>
      </c>
      <c r="C7" s="44">
        <v>2357950.59</v>
      </c>
      <c r="D7" s="44">
        <v>394664.69</v>
      </c>
      <c r="E7" s="44"/>
      <c r="F7" s="44"/>
      <c r="G7" s="44"/>
      <c r="H7" s="45"/>
      <c r="I7" s="45"/>
      <c r="J7" s="45"/>
      <c r="K7" s="46">
        <v>29077379.710000001</v>
      </c>
      <c r="L7" s="41"/>
      <c r="M7" s="41"/>
    </row>
    <row r="8" spans="1:13" x14ac:dyDescent="0.2">
      <c r="A8" s="2" t="s">
        <v>16</v>
      </c>
      <c r="B8" s="44">
        <v>24881864.390000001</v>
      </c>
      <c r="C8" s="44">
        <v>2228707.7599999998</v>
      </c>
      <c r="D8" s="44">
        <v>373032.53</v>
      </c>
      <c r="E8" s="44"/>
      <c r="F8" s="44"/>
      <c r="G8" s="44"/>
      <c r="H8" s="45"/>
      <c r="I8" s="45"/>
      <c r="J8" s="45"/>
      <c r="K8" s="46">
        <v>27483604.68</v>
      </c>
      <c r="L8" s="41"/>
      <c r="M8" s="41"/>
    </row>
    <row r="9" spans="1:13" x14ac:dyDescent="0.2">
      <c r="A9" s="2" t="s">
        <v>17</v>
      </c>
      <c r="B9" s="44"/>
      <c r="C9" s="44"/>
      <c r="E9" s="44"/>
      <c r="F9" s="44"/>
      <c r="G9" s="44"/>
      <c r="H9" s="45"/>
      <c r="I9" s="45"/>
      <c r="J9" s="45"/>
      <c r="K9" s="46"/>
      <c r="L9" s="41"/>
      <c r="M9" s="41"/>
    </row>
    <row r="10" spans="1:13" x14ac:dyDescent="0.2">
      <c r="A10" s="2" t="s">
        <v>18</v>
      </c>
      <c r="B10" s="44"/>
      <c r="C10" s="44"/>
      <c r="D10" s="44"/>
      <c r="E10" s="44"/>
      <c r="F10" s="44"/>
      <c r="G10" s="44"/>
      <c r="H10" s="45"/>
      <c r="I10" s="45"/>
      <c r="J10" s="45"/>
      <c r="K10" s="46"/>
      <c r="L10" s="41"/>
      <c r="M10" s="41"/>
    </row>
    <row r="11" spans="1:13" x14ac:dyDescent="0.2">
      <c r="A11" s="2" t="s">
        <v>19</v>
      </c>
      <c r="B11" s="44"/>
      <c r="C11" s="44"/>
      <c r="D11" s="44"/>
      <c r="E11" s="44"/>
      <c r="F11" s="44"/>
      <c r="G11" s="44"/>
      <c r="H11" s="45"/>
      <c r="I11" s="45"/>
      <c r="J11" s="45"/>
      <c r="K11" s="46"/>
      <c r="L11" s="41"/>
      <c r="M11" s="41"/>
    </row>
    <row r="12" spans="1:13" x14ac:dyDescent="0.2">
      <c r="A12" s="2" t="s">
        <v>20</v>
      </c>
      <c r="B12" s="44"/>
      <c r="C12" s="44"/>
      <c r="D12" s="44"/>
      <c r="E12" s="44"/>
      <c r="F12" s="44"/>
      <c r="G12" s="44"/>
      <c r="H12" s="45"/>
      <c r="I12" s="45"/>
      <c r="J12" s="45"/>
      <c r="K12" s="46"/>
      <c r="L12" s="41"/>
      <c r="M12" s="41"/>
    </row>
    <row r="13" spans="1:13" x14ac:dyDescent="0.2">
      <c r="A13" s="2" t="s">
        <v>21</v>
      </c>
      <c r="B13" s="44"/>
      <c r="C13" s="44"/>
      <c r="D13" s="44"/>
      <c r="E13" s="44"/>
      <c r="F13" s="44"/>
      <c r="G13" s="44"/>
      <c r="H13" s="45"/>
      <c r="I13" s="45"/>
      <c r="J13" s="45"/>
      <c r="K13" s="46"/>
      <c r="L13" s="41"/>
      <c r="M13" s="41"/>
    </row>
    <row r="14" spans="1:13" x14ac:dyDescent="0.2">
      <c r="A14" s="2" t="s">
        <v>22</v>
      </c>
      <c r="B14" s="44"/>
      <c r="C14" s="44"/>
      <c r="D14" s="44"/>
      <c r="E14" s="44"/>
      <c r="F14" s="44"/>
      <c r="G14" s="44"/>
      <c r="H14" s="45"/>
      <c r="I14" s="45"/>
      <c r="J14" s="45"/>
      <c r="K14" s="46"/>
      <c r="L14" s="41"/>
      <c r="M14" s="41"/>
    </row>
    <row r="15" spans="1:13" x14ac:dyDescent="0.2">
      <c r="A15" s="2" t="s">
        <v>23</v>
      </c>
      <c r="B15" s="44"/>
      <c r="C15" s="44"/>
      <c r="D15" s="44"/>
      <c r="E15" s="44"/>
      <c r="F15" s="44"/>
      <c r="G15" s="44"/>
      <c r="H15" s="45"/>
      <c r="I15" s="45"/>
      <c r="J15" s="45"/>
      <c r="K15" s="46"/>
      <c r="L15" s="41"/>
      <c r="M15" s="41"/>
    </row>
    <row r="16" spans="1:13" x14ac:dyDescent="0.2">
      <c r="A16" s="2" t="s">
        <v>24</v>
      </c>
      <c r="B16" s="44"/>
      <c r="C16" s="44"/>
      <c r="D16" s="44"/>
      <c r="E16" s="44"/>
      <c r="F16" s="44"/>
      <c r="G16" s="44"/>
      <c r="H16" s="45"/>
      <c r="I16" s="45"/>
      <c r="J16" s="45"/>
      <c r="K16" s="46"/>
      <c r="L16" s="41"/>
      <c r="M16" s="41"/>
    </row>
    <row r="17" spans="1:13" x14ac:dyDescent="0.2">
      <c r="A17" s="2" t="s">
        <v>25</v>
      </c>
      <c r="B17" s="44"/>
      <c r="C17" s="44"/>
      <c r="D17" s="44"/>
      <c r="E17" s="44"/>
      <c r="F17" s="44"/>
      <c r="G17" s="44"/>
      <c r="H17" s="45"/>
      <c r="I17" s="45"/>
      <c r="J17" s="45"/>
      <c r="K17" s="46"/>
      <c r="L17" s="41"/>
      <c r="M17" s="41"/>
    </row>
    <row r="18" spans="1:13" x14ac:dyDescent="0.2">
      <c r="A18" s="2" t="s">
        <v>26</v>
      </c>
      <c r="B18" s="44"/>
      <c r="C18" s="44"/>
      <c r="D18" s="44"/>
      <c r="E18" s="44"/>
      <c r="F18" s="44"/>
      <c r="G18" s="44"/>
      <c r="H18" s="45"/>
      <c r="I18" s="45"/>
      <c r="J18" s="45"/>
      <c r="K18" s="46"/>
      <c r="L18" s="41"/>
      <c r="M18" s="41"/>
    </row>
    <row r="19" spans="1:13" x14ac:dyDescent="0.2">
      <c r="A19" s="2" t="s">
        <v>27</v>
      </c>
      <c r="B19" s="44"/>
      <c r="C19" s="44"/>
      <c r="D19" s="44"/>
      <c r="E19" s="44"/>
      <c r="F19" s="44"/>
      <c r="G19" s="44"/>
      <c r="H19" s="45"/>
      <c r="I19" s="45"/>
      <c r="J19" s="45"/>
      <c r="K19" s="46"/>
      <c r="L19" s="41"/>
      <c r="M19" s="41"/>
    </row>
    <row r="20" spans="1:13" x14ac:dyDescent="0.2">
      <c r="A20" s="2" t="s">
        <v>28</v>
      </c>
      <c r="B20" s="44"/>
      <c r="C20" s="44"/>
      <c r="D20" s="44"/>
      <c r="E20" s="44"/>
      <c r="F20" s="44"/>
      <c r="G20" s="44"/>
      <c r="H20" s="46"/>
      <c r="I20" s="46"/>
      <c r="J20" s="46"/>
      <c r="K20" s="46"/>
      <c r="L20" s="41"/>
      <c r="M20" s="41"/>
    </row>
    <row r="21" spans="1:13" x14ac:dyDescent="0.2">
      <c r="A21" s="2" t="s">
        <v>29</v>
      </c>
      <c r="B21" s="44"/>
      <c r="C21" s="44"/>
      <c r="D21" s="44"/>
      <c r="E21" s="44"/>
      <c r="F21" s="44"/>
      <c r="G21" s="44"/>
      <c r="H21" s="46"/>
      <c r="I21" s="46"/>
      <c r="J21" s="46"/>
      <c r="K21" s="46"/>
      <c r="L21" s="41"/>
      <c r="M21" s="41"/>
    </row>
    <row r="22" spans="1:13" x14ac:dyDescent="0.2">
      <c r="A22" s="2" t="s">
        <v>30</v>
      </c>
      <c r="B22" s="44"/>
      <c r="C22" s="44"/>
      <c r="D22" s="44"/>
      <c r="E22" s="44"/>
      <c r="F22" s="44"/>
      <c r="G22" s="44"/>
      <c r="H22" s="46"/>
      <c r="I22" s="46"/>
      <c r="J22" s="46"/>
      <c r="K22" s="46"/>
      <c r="L22" s="41"/>
      <c r="M22" s="41"/>
    </row>
    <row r="23" spans="1:13" x14ac:dyDescent="0.2">
      <c r="A23" s="2" t="s">
        <v>31</v>
      </c>
      <c r="B23" s="44"/>
      <c r="C23" s="44"/>
      <c r="D23" s="44"/>
      <c r="E23" s="44"/>
      <c r="F23" s="44"/>
      <c r="G23" s="44"/>
      <c r="H23" s="46"/>
      <c r="I23" s="46"/>
      <c r="J23" s="46"/>
      <c r="K23" s="46"/>
      <c r="L23" s="41"/>
      <c r="M23" s="41"/>
    </row>
    <row r="24" spans="1:13" x14ac:dyDescent="0.2">
      <c r="A24" s="2" t="s">
        <v>32</v>
      </c>
      <c r="B24" s="44"/>
      <c r="C24" s="44"/>
      <c r="D24" s="44"/>
      <c r="E24" s="44"/>
      <c r="F24" s="44"/>
      <c r="G24" s="44"/>
      <c r="H24" s="46"/>
      <c r="I24" s="46"/>
      <c r="J24" s="46"/>
      <c r="K24" s="46"/>
      <c r="L24" s="41"/>
      <c r="M24" s="41"/>
    </row>
    <row r="25" spans="1:13" x14ac:dyDescent="0.2">
      <c r="A25" s="2" t="s">
        <v>33</v>
      </c>
      <c r="B25" s="44"/>
      <c r="C25" s="44"/>
      <c r="D25" s="44"/>
      <c r="E25" s="44"/>
      <c r="F25" s="44"/>
      <c r="G25" s="44"/>
      <c r="H25" s="46"/>
      <c r="I25" s="46"/>
      <c r="J25" s="46"/>
      <c r="K25" s="46"/>
      <c r="L25" s="41"/>
      <c r="M25" s="41"/>
    </row>
    <row r="26" spans="1:13" x14ac:dyDescent="0.2">
      <c r="A26" s="2" t="s">
        <v>34</v>
      </c>
      <c r="B26" s="44"/>
      <c r="C26" s="44"/>
      <c r="D26" s="44"/>
      <c r="E26" s="44"/>
      <c r="F26" s="44"/>
      <c r="G26" s="44"/>
      <c r="H26" s="46"/>
      <c r="I26" s="46"/>
      <c r="J26" s="46"/>
      <c r="K26" s="46"/>
      <c r="L26" s="41"/>
      <c r="M26" s="41"/>
    </row>
    <row r="27" spans="1:13" x14ac:dyDescent="0.2">
      <c r="A27" s="2" t="s">
        <v>35</v>
      </c>
      <c r="B27" s="44"/>
      <c r="C27" s="44"/>
      <c r="D27" s="44"/>
      <c r="E27" s="44"/>
      <c r="F27" s="44"/>
      <c r="G27" s="44"/>
      <c r="H27" s="46"/>
      <c r="I27" s="46"/>
      <c r="J27" s="46"/>
      <c r="K27" s="46"/>
      <c r="L27" s="41"/>
      <c r="M27" s="41"/>
    </row>
    <row r="28" spans="1:13" x14ac:dyDescent="0.2">
      <c r="A28" s="2" t="s">
        <v>36</v>
      </c>
      <c r="B28" s="44"/>
      <c r="C28" s="44"/>
      <c r="D28" s="44"/>
      <c r="E28" s="44"/>
      <c r="F28" s="44"/>
      <c r="G28" s="44"/>
      <c r="H28" s="46"/>
      <c r="I28" s="46"/>
      <c r="J28" s="46"/>
      <c r="K28" s="46"/>
      <c r="L28" s="41"/>
      <c r="M28" s="41"/>
    </row>
    <row r="29" spans="1:13" x14ac:dyDescent="0.2">
      <c r="A29" s="2" t="s">
        <v>37</v>
      </c>
      <c r="B29" s="44">
        <v>28867794.120000001</v>
      </c>
      <c r="C29" s="44">
        <v>2585733.7599999998</v>
      </c>
      <c r="D29" s="44">
        <v>432790.16</v>
      </c>
      <c r="E29" s="44"/>
      <c r="F29" s="44"/>
      <c r="G29" s="44"/>
      <c r="H29" s="46"/>
      <c r="I29" s="46"/>
      <c r="J29" s="46"/>
      <c r="K29" s="46">
        <v>31886318.039999999</v>
      </c>
      <c r="L29" s="41"/>
      <c r="M29" s="41"/>
    </row>
    <row r="30" spans="1:13" x14ac:dyDescent="0.2">
      <c r="A30" s="2" t="s">
        <v>38</v>
      </c>
      <c r="B30" s="44">
        <v>36555643.850000001</v>
      </c>
      <c r="C30" s="44">
        <v>3274346.57</v>
      </c>
      <c r="D30" s="44">
        <v>548047.52</v>
      </c>
      <c r="E30" s="44"/>
      <c r="F30" s="44"/>
      <c r="G30" s="44"/>
      <c r="H30" s="46"/>
      <c r="I30" s="46"/>
      <c r="J30" s="46"/>
      <c r="K30" s="46">
        <v>40378037.939999998</v>
      </c>
      <c r="L30" s="41"/>
      <c r="M30" s="41"/>
    </row>
    <row r="31" spans="1:13" x14ac:dyDescent="0.2">
      <c r="A31" s="2" t="s">
        <v>39</v>
      </c>
      <c r="B31" s="44">
        <v>993560723.79999995</v>
      </c>
      <c r="C31" s="44">
        <v>88994798.090000004</v>
      </c>
      <c r="D31" s="44">
        <v>14895606.74</v>
      </c>
      <c r="E31" s="44"/>
      <c r="F31" s="44"/>
      <c r="G31" s="44"/>
      <c r="H31" s="46"/>
      <c r="I31" s="46"/>
      <c r="J31" s="46"/>
      <c r="K31" s="46">
        <v>1097451128.6300001</v>
      </c>
      <c r="L31" s="41"/>
      <c r="M31" s="41"/>
    </row>
    <row r="32" spans="1:13" x14ac:dyDescent="0.2">
      <c r="A32" s="2" t="s">
        <v>40</v>
      </c>
      <c r="B32" s="44">
        <v>31081111.370000001</v>
      </c>
      <c r="C32" s="44">
        <v>2783984.07</v>
      </c>
      <c r="D32" s="44">
        <v>465972.54</v>
      </c>
      <c r="E32" s="44"/>
      <c r="F32" s="44"/>
      <c r="G32" s="44"/>
      <c r="H32" s="46"/>
      <c r="I32" s="46"/>
      <c r="J32" s="46"/>
      <c r="K32" s="46">
        <v>34331067.979999997</v>
      </c>
      <c r="L32" s="41"/>
      <c r="M32" s="41"/>
    </row>
    <row r="33" spans="1:13" x14ac:dyDescent="0.2">
      <c r="A33" s="2" t="s">
        <v>41</v>
      </c>
      <c r="B33" s="44">
        <v>49806167.020000003</v>
      </c>
      <c r="C33" s="44">
        <v>4461216.78</v>
      </c>
      <c r="D33" s="44">
        <v>746701.29</v>
      </c>
      <c r="E33" s="44"/>
      <c r="F33" s="44"/>
      <c r="G33" s="44"/>
      <c r="H33" s="46"/>
      <c r="I33" s="46"/>
      <c r="J33" s="46"/>
      <c r="K33" s="46">
        <v>55014085.090000004</v>
      </c>
      <c r="L33" s="41"/>
      <c r="M33" s="41"/>
    </row>
    <row r="34" spans="1:13" x14ac:dyDescent="0.2">
      <c r="A34" s="2" t="s">
        <v>42</v>
      </c>
      <c r="B34" s="44">
        <v>36366304.030000001</v>
      </c>
      <c r="C34" s="44">
        <v>3257387.1</v>
      </c>
      <c r="D34" s="44">
        <v>545208.91</v>
      </c>
      <c r="E34" s="44"/>
      <c r="F34" s="44"/>
      <c r="G34" s="44"/>
      <c r="H34" s="46"/>
      <c r="I34" s="46"/>
      <c r="J34" s="46"/>
      <c r="K34" s="46">
        <v>40168900.039999999</v>
      </c>
      <c r="L34" s="41"/>
      <c r="M34" s="41"/>
    </row>
    <row r="35" spans="1:13" x14ac:dyDescent="0.2">
      <c r="A35" s="2" t="s">
        <v>43</v>
      </c>
      <c r="B35" s="44">
        <v>51572250.539999999</v>
      </c>
      <c r="C35" s="44">
        <v>4619407.67</v>
      </c>
      <c r="D35" s="44">
        <v>773178.67</v>
      </c>
      <c r="E35" s="44"/>
      <c r="F35" s="44"/>
      <c r="G35" s="44"/>
      <c r="H35" s="46"/>
      <c r="I35" s="46"/>
      <c r="J35" s="46"/>
      <c r="K35" s="46">
        <v>56964836.880000003</v>
      </c>
      <c r="L35" s="41"/>
      <c r="M35" s="41"/>
    </row>
    <row r="36" spans="1:13" x14ac:dyDescent="0.2">
      <c r="A36" s="2" t="s">
        <v>44</v>
      </c>
      <c r="B36" s="44">
        <v>30591439.41</v>
      </c>
      <c r="C36" s="44">
        <v>2740123.38</v>
      </c>
      <c r="D36" s="44">
        <v>458631.3</v>
      </c>
      <c r="E36" s="44"/>
      <c r="F36" s="44"/>
      <c r="G36" s="44"/>
      <c r="H36" s="46"/>
      <c r="I36" s="46"/>
      <c r="J36" s="46"/>
      <c r="K36" s="46">
        <v>33790194.090000004</v>
      </c>
      <c r="L36" s="41"/>
      <c r="M36" s="41"/>
    </row>
    <row r="37" spans="1:13" x14ac:dyDescent="0.2">
      <c r="A37" s="2" t="s">
        <v>45</v>
      </c>
      <c r="B37" s="44">
        <v>196054858.27000001</v>
      </c>
      <c r="C37" s="44">
        <v>17560942.280000001</v>
      </c>
      <c r="D37" s="44">
        <v>2939282.92</v>
      </c>
      <c r="E37" s="44"/>
      <c r="F37" s="44"/>
      <c r="G37" s="44"/>
      <c r="H37" s="45"/>
      <c r="I37" s="45"/>
      <c r="J37" s="45"/>
      <c r="K37" s="46">
        <v>216555083.47</v>
      </c>
      <c r="L37" s="41"/>
      <c r="M37" s="41"/>
    </row>
    <row r="38" spans="1:13" x14ac:dyDescent="0.2">
      <c r="A38" s="2" t="s">
        <v>46</v>
      </c>
      <c r="B38" s="44">
        <v>64045827.539999999</v>
      </c>
      <c r="C38" s="44">
        <v>5736685.5899999999</v>
      </c>
      <c r="D38" s="44">
        <v>960184.35</v>
      </c>
      <c r="E38" s="44"/>
      <c r="F38" s="44"/>
      <c r="G38" s="44"/>
      <c r="H38" s="45"/>
      <c r="I38" s="45"/>
      <c r="J38" s="45"/>
      <c r="K38" s="46">
        <v>70742697.480000004</v>
      </c>
      <c r="L38" s="41"/>
      <c r="M38" s="41"/>
    </row>
    <row r="39" spans="1:13" x14ac:dyDescent="0.2">
      <c r="A39" s="2" t="s">
        <v>47</v>
      </c>
      <c r="B39" s="44">
        <v>39457766.32</v>
      </c>
      <c r="C39" s="44">
        <v>3534294.24</v>
      </c>
      <c r="D39" s="44">
        <v>591556.56999999995</v>
      </c>
      <c r="E39" s="44"/>
      <c r="F39" s="44"/>
      <c r="G39" s="47"/>
      <c r="H39" s="45"/>
      <c r="I39" s="45"/>
      <c r="J39" s="45"/>
      <c r="K39" s="46">
        <v>43583617.130000003</v>
      </c>
      <c r="L39" s="41"/>
      <c r="M39" s="41"/>
    </row>
    <row r="40" spans="1:13" x14ac:dyDescent="0.2">
      <c r="A40" s="2" t="s">
        <v>48</v>
      </c>
      <c r="B40" s="44">
        <v>27859069.890000001</v>
      </c>
      <c r="C40" s="44">
        <v>2495380.75</v>
      </c>
      <c r="D40" s="44">
        <v>417667.22</v>
      </c>
      <c r="E40" s="44"/>
      <c r="F40" s="44"/>
      <c r="G40" s="48"/>
      <c r="H40" s="45"/>
      <c r="I40" s="45"/>
      <c r="J40" s="45"/>
      <c r="K40" s="46">
        <v>30772117.859999999</v>
      </c>
      <c r="L40" s="41"/>
      <c r="M40" s="41"/>
    </row>
    <row r="41" spans="1:13" x14ac:dyDescent="0.2">
      <c r="A41" s="2" t="s">
        <v>49</v>
      </c>
      <c r="B41" s="44">
        <v>35987624.380000003</v>
      </c>
      <c r="C41" s="44">
        <v>3223468.17</v>
      </c>
      <c r="D41" s="44">
        <v>539531.68999999994</v>
      </c>
      <c r="E41" s="44"/>
      <c r="F41" s="44"/>
      <c r="G41" s="44"/>
      <c r="H41" s="45"/>
      <c r="I41" s="45"/>
      <c r="J41" s="45"/>
      <c r="K41" s="46">
        <v>39750624.240000002</v>
      </c>
      <c r="L41" s="41"/>
      <c r="M41" s="41"/>
    </row>
    <row r="42" spans="1:13" x14ac:dyDescent="0.2">
      <c r="A42" s="2" t="s">
        <v>50</v>
      </c>
      <c r="B42" s="44">
        <v>51268653.93</v>
      </c>
      <c r="C42" s="44">
        <v>4592214.04</v>
      </c>
      <c r="D42" s="44">
        <v>768627.11</v>
      </c>
      <c r="E42" s="44"/>
      <c r="F42" s="44"/>
      <c r="G42" s="44"/>
      <c r="H42" s="45"/>
      <c r="I42" s="45"/>
      <c r="J42" s="45"/>
      <c r="K42" s="46">
        <v>56629495.079999998</v>
      </c>
      <c r="L42" s="41"/>
      <c r="M42" s="41"/>
    </row>
    <row r="43" spans="1:13" x14ac:dyDescent="0.2">
      <c r="A43" s="2" t="s">
        <v>51</v>
      </c>
      <c r="B43" s="44">
        <v>28747008.370000001</v>
      </c>
      <c r="C43" s="44">
        <v>2574914.79</v>
      </c>
      <c r="D43" s="44">
        <v>430979.33</v>
      </c>
      <c r="E43" s="44"/>
      <c r="F43" s="44"/>
      <c r="G43" s="44"/>
      <c r="H43" s="45"/>
      <c r="I43" s="45"/>
      <c r="J43" s="45"/>
      <c r="K43" s="46">
        <v>31752902.489999998</v>
      </c>
      <c r="L43" s="41"/>
      <c r="M43" s="41"/>
    </row>
    <row r="44" spans="1:13" x14ac:dyDescent="0.2">
      <c r="A44" s="2" t="s">
        <v>52</v>
      </c>
      <c r="B44" s="44">
        <v>417461666.00999999</v>
      </c>
      <c r="C44" s="44">
        <v>37392698.590000004</v>
      </c>
      <c r="D44" s="44">
        <v>6258645.9500000002</v>
      </c>
      <c r="E44" s="44"/>
      <c r="F44" s="44"/>
      <c r="G44" s="44"/>
      <c r="H44" s="45"/>
      <c r="I44" s="45"/>
      <c r="J44" s="45"/>
      <c r="K44" s="46">
        <v>461113010.55000001</v>
      </c>
      <c r="L44" s="41"/>
      <c r="M44" s="41"/>
    </row>
    <row r="45" spans="1:13" x14ac:dyDescent="0.2">
      <c r="A45" s="2" t="s">
        <v>53</v>
      </c>
      <c r="B45" s="44">
        <v>66030631.200000003</v>
      </c>
      <c r="C45" s="44">
        <v>5914467.5800000001</v>
      </c>
      <c r="D45" s="44">
        <v>989940.82</v>
      </c>
      <c r="E45" s="44"/>
      <c r="F45" s="44"/>
      <c r="G45" s="44"/>
      <c r="H45" s="45"/>
      <c r="I45" s="45"/>
      <c r="J45" s="45"/>
      <c r="K45" s="46">
        <v>72935039.599999994</v>
      </c>
      <c r="L45" s="41"/>
      <c r="M45" s="41"/>
    </row>
    <row r="46" spans="1:13" x14ac:dyDescent="0.2">
      <c r="A46" s="2" t="s">
        <v>54</v>
      </c>
      <c r="B46" s="44">
        <v>175403759.59</v>
      </c>
      <c r="C46" s="44">
        <v>15711190.869999999</v>
      </c>
      <c r="D46" s="44">
        <v>2629678.65</v>
      </c>
      <c r="E46" s="44"/>
      <c r="F46" s="44"/>
      <c r="G46" s="44"/>
      <c r="H46" s="45"/>
      <c r="I46" s="45"/>
      <c r="J46" s="45"/>
      <c r="K46" s="46">
        <v>193744629.11000001</v>
      </c>
      <c r="L46" s="41"/>
      <c r="M46" s="41"/>
    </row>
    <row r="47" spans="1:13" x14ac:dyDescent="0.2">
      <c r="A47" s="2" t="s">
        <v>55</v>
      </c>
      <c r="B47" s="44">
        <v>40355498.240000002</v>
      </c>
      <c r="C47" s="44">
        <v>3614705.5</v>
      </c>
      <c r="D47" s="44">
        <v>605015.49</v>
      </c>
      <c r="E47" s="44"/>
      <c r="F47" s="44"/>
      <c r="G47" s="44"/>
      <c r="H47" s="45"/>
      <c r="I47" s="45"/>
      <c r="J47" s="45"/>
      <c r="K47" s="46">
        <v>44575219.229999997</v>
      </c>
      <c r="L47" s="41"/>
      <c r="M47" s="41"/>
    </row>
    <row r="48" spans="1:13" x14ac:dyDescent="0.2">
      <c r="A48" s="2" t="s">
        <v>56</v>
      </c>
      <c r="B48" s="44">
        <v>31440204.140000001</v>
      </c>
      <c r="C48" s="44">
        <v>2816148.58</v>
      </c>
      <c r="D48" s="44">
        <v>471356.11</v>
      </c>
      <c r="E48" s="44"/>
      <c r="F48" s="44"/>
      <c r="G48" s="44"/>
      <c r="H48" s="45"/>
      <c r="I48" s="45"/>
      <c r="J48" s="45"/>
      <c r="K48" s="46">
        <v>34727708.829999998</v>
      </c>
      <c r="L48" s="41"/>
      <c r="M48" s="41"/>
    </row>
    <row r="49" spans="1:13" x14ac:dyDescent="0.2">
      <c r="A49" s="2" t="s">
        <v>57</v>
      </c>
      <c r="B49" s="44">
        <v>36673165.119999997</v>
      </c>
      <c r="C49" s="44">
        <v>3284873.13</v>
      </c>
      <c r="D49" s="44">
        <v>549809.42000000004</v>
      </c>
      <c r="E49" s="44"/>
      <c r="F49" s="44"/>
      <c r="G49" s="44"/>
      <c r="H49" s="45"/>
      <c r="I49" s="45"/>
      <c r="J49" s="45"/>
      <c r="K49" s="46">
        <v>40507847.670000002</v>
      </c>
      <c r="L49" s="41"/>
      <c r="M49" s="41"/>
    </row>
    <row r="50" spans="1:13" x14ac:dyDescent="0.2">
      <c r="A50" s="2" t="s">
        <v>58</v>
      </c>
      <c r="B50" s="44">
        <v>92195436.120000005</v>
      </c>
      <c r="C50" s="44">
        <v>8258090.3499999996</v>
      </c>
      <c r="D50" s="44">
        <v>1382207.37</v>
      </c>
      <c r="E50" s="44"/>
      <c r="F50" s="44"/>
      <c r="G50" s="44"/>
      <c r="H50" s="45"/>
      <c r="I50" s="45"/>
      <c r="J50" s="45"/>
      <c r="K50" s="46">
        <v>101835733.84</v>
      </c>
      <c r="L50" s="41"/>
      <c r="M50" s="41"/>
    </row>
    <row r="51" spans="1:13" x14ac:dyDescent="0.2">
      <c r="A51" s="2" t="s">
        <v>59</v>
      </c>
      <c r="B51" s="44">
        <v>32455457.329999998</v>
      </c>
      <c r="C51" s="44">
        <v>2907086.4</v>
      </c>
      <c r="D51" s="44">
        <v>486576.93</v>
      </c>
      <c r="E51" s="44"/>
      <c r="F51" s="44"/>
      <c r="G51" s="44"/>
      <c r="H51" s="45"/>
      <c r="I51" s="45"/>
      <c r="J51" s="45"/>
      <c r="K51" s="46">
        <v>35849120.659999996</v>
      </c>
      <c r="L51" s="41"/>
      <c r="M51" s="41"/>
    </row>
    <row r="52" spans="1:13" x14ac:dyDescent="0.2">
      <c r="A52" s="2" t="s">
        <v>60</v>
      </c>
      <c r="B52" s="44">
        <v>559153143.59000003</v>
      </c>
      <c r="C52" s="44">
        <v>50084227.289999999</v>
      </c>
      <c r="D52" s="44">
        <v>8382905.1799999997</v>
      </c>
      <c r="E52" s="44"/>
      <c r="F52" s="44"/>
      <c r="G52" s="44"/>
      <c r="H52" s="45"/>
      <c r="I52" s="45"/>
      <c r="J52" s="45"/>
      <c r="K52" s="46">
        <v>617620276.05999994</v>
      </c>
      <c r="L52" s="41"/>
      <c r="M52" s="41"/>
    </row>
    <row r="53" spans="1:13" ht="13.5" thickBot="1" x14ac:dyDescent="0.25">
      <c r="A53" s="4" t="s">
        <v>61</v>
      </c>
      <c r="B53" s="44">
        <v>60281882.43</v>
      </c>
      <c r="C53" s="44">
        <v>5399543.0999999996</v>
      </c>
      <c r="D53" s="44">
        <v>903754.74</v>
      </c>
      <c r="E53" s="44"/>
      <c r="F53" s="44"/>
      <c r="G53" s="44"/>
      <c r="H53" s="45"/>
      <c r="I53" s="45"/>
      <c r="J53" s="45"/>
      <c r="K53" s="46">
        <v>66585180.270000003</v>
      </c>
      <c r="L53" s="41"/>
      <c r="M53" s="41"/>
    </row>
    <row r="54" spans="1:13" s="50" customFormat="1" ht="13.5" thickBot="1" x14ac:dyDescent="0.25">
      <c r="A54" s="5" t="s">
        <v>13</v>
      </c>
      <c r="B54" s="49">
        <v>3264479715.4299998</v>
      </c>
      <c r="C54" s="49">
        <v>292404587.01999998</v>
      </c>
      <c r="D54" s="49">
        <v>48941554.200000003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3605825856.6500001</v>
      </c>
      <c r="L54" s="41"/>
      <c r="M54" s="41"/>
    </row>
    <row r="55" spans="1:13" x14ac:dyDescent="0.2">
      <c r="F55" s="41"/>
      <c r="G55" s="41"/>
      <c r="H55" s="41"/>
      <c r="I55" s="41"/>
      <c r="J55" s="41"/>
    </row>
    <row r="56" spans="1:13" x14ac:dyDescent="0.2">
      <c r="F56" s="41"/>
      <c r="G56" s="41"/>
      <c r="H56" s="41"/>
      <c r="I56" s="41"/>
      <c r="J56" s="41"/>
      <c r="K56" s="41"/>
    </row>
    <row r="57" spans="1:13" x14ac:dyDescent="0.2">
      <c r="F57" s="41"/>
      <c r="G57" s="41"/>
      <c r="H57" s="41"/>
      <c r="I57" s="41"/>
      <c r="J57" s="41"/>
    </row>
    <row r="58" spans="1:13" x14ac:dyDescent="0.2">
      <c r="F58" s="41"/>
      <c r="G58" s="41"/>
      <c r="H58" s="41"/>
      <c r="I58" s="41"/>
      <c r="J58" s="41"/>
    </row>
    <row r="59" spans="1:13" x14ac:dyDescent="0.2">
      <c r="F59" s="41"/>
      <c r="G59" s="41"/>
      <c r="H59" s="41"/>
      <c r="I59" s="41"/>
      <c r="J59" s="41"/>
    </row>
    <row r="60" spans="1:13" x14ac:dyDescent="0.2">
      <c r="G60" s="41"/>
      <c r="H60" s="41"/>
      <c r="I60" s="41"/>
      <c r="J60" s="41"/>
    </row>
    <row r="61" spans="1:13" x14ac:dyDescent="0.2">
      <c r="G61" s="41"/>
      <c r="H61" s="41"/>
      <c r="I61" s="41"/>
      <c r="J61" s="41"/>
    </row>
    <row r="62" spans="1:13" x14ac:dyDescent="0.2">
      <c r="G62" s="41"/>
      <c r="H62" s="41"/>
      <c r="I62" s="41"/>
      <c r="J62" s="41"/>
    </row>
    <row r="63" spans="1:13" x14ac:dyDescent="0.2">
      <c r="G63" s="41"/>
      <c r="H63" s="41"/>
      <c r="I63" s="41"/>
      <c r="J63" s="41"/>
    </row>
  </sheetData>
  <mergeCells count="12">
    <mergeCell ref="J5:J6"/>
    <mergeCell ref="K5:K6"/>
    <mergeCell ref="A1:K1"/>
    <mergeCell ref="A2:K2"/>
    <mergeCell ref="C4:D4"/>
    <mergeCell ref="A5:A6"/>
    <mergeCell ref="B5:B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4C968-F6BC-44C8-B54E-E79C096C1312}">
  <dimension ref="A1:M63"/>
  <sheetViews>
    <sheetView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15" sqref="B15"/>
    </sheetView>
  </sheetViews>
  <sheetFormatPr baseColWidth="10" defaultRowHeight="12.75" x14ac:dyDescent="0.2"/>
  <cols>
    <col min="1" max="1" width="44.7109375" style="3" customWidth="1"/>
    <col min="2" max="4" width="17.140625" style="100" customWidth="1"/>
    <col min="5" max="5" width="17.7109375" style="100" customWidth="1"/>
    <col min="6" max="6" width="16.140625" style="96" customWidth="1"/>
    <col min="7" max="7" width="14.140625" style="96" customWidth="1"/>
    <col min="8" max="8" width="14.28515625" style="96" customWidth="1"/>
    <col min="9" max="10" width="17.140625" style="96" customWidth="1"/>
    <col min="11" max="11" width="16.85546875" style="96" customWidth="1"/>
    <col min="12" max="12" width="11.28515625" style="96" bestFit="1" customWidth="1"/>
    <col min="13" max="252" width="11.42578125" style="96"/>
    <col min="253" max="253" width="44.7109375" style="96" customWidth="1"/>
    <col min="254" max="256" width="17.140625" style="96" customWidth="1"/>
    <col min="257" max="257" width="17.7109375" style="96" customWidth="1"/>
    <col min="258" max="258" width="16.140625" style="96" customWidth="1"/>
    <col min="259" max="259" width="14.140625" style="96" customWidth="1"/>
    <col min="260" max="260" width="14.28515625" style="96" customWidth="1"/>
    <col min="261" max="262" width="17.140625" style="96" customWidth="1"/>
    <col min="263" max="263" width="16.85546875" style="96" customWidth="1"/>
    <col min="264" max="264" width="15.28515625" style="96" bestFit="1" customWidth="1"/>
    <col min="265" max="265" width="15.140625" style="96" customWidth="1"/>
    <col min="266" max="266" width="15.85546875" style="96" customWidth="1"/>
    <col min="267" max="267" width="15.5703125" style="96" customWidth="1"/>
    <col min="268" max="268" width="11.28515625" style="96" bestFit="1" customWidth="1"/>
    <col min="269" max="508" width="11.42578125" style="96"/>
    <col min="509" max="509" width="44.7109375" style="96" customWidth="1"/>
    <col min="510" max="512" width="17.140625" style="96" customWidth="1"/>
    <col min="513" max="513" width="17.7109375" style="96" customWidth="1"/>
    <col min="514" max="514" width="16.140625" style="96" customWidth="1"/>
    <col min="515" max="515" width="14.140625" style="96" customWidth="1"/>
    <col min="516" max="516" width="14.28515625" style="96" customWidth="1"/>
    <col min="517" max="518" width="17.140625" style="96" customWidth="1"/>
    <col min="519" max="519" width="16.85546875" style="96" customWidth="1"/>
    <col min="520" max="520" width="15.28515625" style="96" bestFit="1" customWidth="1"/>
    <col min="521" max="521" width="15.140625" style="96" customWidth="1"/>
    <col min="522" max="522" width="15.85546875" style="96" customWidth="1"/>
    <col min="523" max="523" width="15.5703125" style="96" customWidth="1"/>
    <col min="524" max="524" width="11.28515625" style="96" bestFit="1" customWidth="1"/>
    <col min="525" max="764" width="11.42578125" style="96"/>
    <col min="765" max="765" width="44.7109375" style="96" customWidth="1"/>
    <col min="766" max="768" width="17.140625" style="96" customWidth="1"/>
    <col min="769" max="769" width="17.7109375" style="96" customWidth="1"/>
    <col min="770" max="770" width="16.140625" style="96" customWidth="1"/>
    <col min="771" max="771" width="14.140625" style="96" customWidth="1"/>
    <col min="772" max="772" width="14.28515625" style="96" customWidth="1"/>
    <col min="773" max="774" width="17.140625" style="96" customWidth="1"/>
    <col min="775" max="775" width="16.85546875" style="96" customWidth="1"/>
    <col min="776" max="776" width="15.28515625" style="96" bestFit="1" customWidth="1"/>
    <col min="777" max="777" width="15.140625" style="96" customWidth="1"/>
    <col min="778" max="778" width="15.85546875" style="96" customWidth="1"/>
    <col min="779" max="779" width="15.5703125" style="96" customWidth="1"/>
    <col min="780" max="780" width="11.28515625" style="96" bestFit="1" customWidth="1"/>
    <col min="781" max="1020" width="11.42578125" style="96"/>
    <col min="1021" max="1021" width="44.7109375" style="96" customWidth="1"/>
    <col min="1022" max="1024" width="17.140625" style="96" customWidth="1"/>
    <col min="1025" max="1025" width="17.7109375" style="96" customWidth="1"/>
    <col min="1026" max="1026" width="16.140625" style="96" customWidth="1"/>
    <col min="1027" max="1027" width="14.140625" style="96" customWidth="1"/>
    <col min="1028" max="1028" width="14.28515625" style="96" customWidth="1"/>
    <col min="1029" max="1030" width="17.140625" style="96" customWidth="1"/>
    <col min="1031" max="1031" width="16.85546875" style="96" customWidth="1"/>
    <col min="1032" max="1032" width="15.28515625" style="96" bestFit="1" customWidth="1"/>
    <col min="1033" max="1033" width="15.140625" style="96" customWidth="1"/>
    <col min="1034" max="1034" width="15.85546875" style="96" customWidth="1"/>
    <col min="1035" max="1035" width="15.5703125" style="96" customWidth="1"/>
    <col min="1036" max="1036" width="11.28515625" style="96" bestFit="1" customWidth="1"/>
    <col min="1037" max="1276" width="11.42578125" style="96"/>
    <col min="1277" max="1277" width="44.7109375" style="96" customWidth="1"/>
    <col min="1278" max="1280" width="17.140625" style="96" customWidth="1"/>
    <col min="1281" max="1281" width="17.7109375" style="96" customWidth="1"/>
    <col min="1282" max="1282" width="16.140625" style="96" customWidth="1"/>
    <col min="1283" max="1283" width="14.140625" style="96" customWidth="1"/>
    <col min="1284" max="1284" width="14.28515625" style="96" customWidth="1"/>
    <col min="1285" max="1286" width="17.140625" style="96" customWidth="1"/>
    <col min="1287" max="1287" width="16.85546875" style="96" customWidth="1"/>
    <col min="1288" max="1288" width="15.28515625" style="96" bestFit="1" customWidth="1"/>
    <col min="1289" max="1289" width="15.140625" style="96" customWidth="1"/>
    <col min="1290" max="1290" width="15.85546875" style="96" customWidth="1"/>
    <col min="1291" max="1291" width="15.5703125" style="96" customWidth="1"/>
    <col min="1292" max="1292" width="11.28515625" style="96" bestFit="1" customWidth="1"/>
    <col min="1293" max="1532" width="11.42578125" style="96"/>
    <col min="1533" max="1533" width="44.7109375" style="96" customWidth="1"/>
    <col min="1534" max="1536" width="17.140625" style="96" customWidth="1"/>
    <col min="1537" max="1537" width="17.7109375" style="96" customWidth="1"/>
    <col min="1538" max="1538" width="16.140625" style="96" customWidth="1"/>
    <col min="1539" max="1539" width="14.140625" style="96" customWidth="1"/>
    <col min="1540" max="1540" width="14.28515625" style="96" customWidth="1"/>
    <col min="1541" max="1542" width="17.140625" style="96" customWidth="1"/>
    <col min="1543" max="1543" width="16.85546875" style="96" customWidth="1"/>
    <col min="1544" max="1544" width="15.28515625" style="96" bestFit="1" customWidth="1"/>
    <col min="1545" max="1545" width="15.140625" style="96" customWidth="1"/>
    <col min="1546" max="1546" width="15.85546875" style="96" customWidth="1"/>
    <col min="1547" max="1547" width="15.5703125" style="96" customWidth="1"/>
    <col min="1548" max="1548" width="11.28515625" style="96" bestFit="1" customWidth="1"/>
    <col min="1549" max="1788" width="11.42578125" style="96"/>
    <col min="1789" max="1789" width="44.7109375" style="96" customWidth="1"/>
    <col min="1790" max="1792" width="17.140625" style="96" customWidth="1"/>
    <col min="1793" max="1793" width="17.7109375" style="96" customWidth="1"/>
    <col min="1794" max="1794" width="16.140625" style="96" customWidth="1"/>
    <col min="1795" max="1795" width="14.140625" style="96" customWidth="1"/>
    <col min="1796" max="1796" width="14.28515625" style="96" customWidth="1"/>
    <col min="1797" max="1798" width="17.140625" style="96" customWidth="1"/>
    <col min="1799" max="1799" width="16.85546875" style="96" customWidth="1"/>
    <col min="1800" max="1800" width="15.28515625" style="96" bestFit="1" customWidth="1"/>
    <col min="1801" max="1801" width="15.140625" style="96" customWidth="1"/>
    <col min="1802" max="1802" width="15.85546875" style="96" customWidth="1"/>
    <col min="1803" max="1803" width="15.5703125" style="96" customWidth="1"/>
    <col min="1804" max="1804" width="11.28515625" style="96" bestFit="1" customWidth="1"/>
    <col min="1805" max="2044" width="11.42578125" style="96"/>
    <col min="2045" max="2045" width="44.7109375" style="96" customWidth="1"/>
    <col min="2046" max="2048" width="17.140625" style="96" customWidth="1"/>
    <col min="2049" max="2049" width="17.7109375" style="96" customWidth="1"/>
    <col min="2050" max="2050" width="16.140625" style="96" customWidth="1"/>
    <col min="2051" max="2051" width="14.140625" style="96" customWidth="1"/>
    <col min="2052" max="2052" width="14.28515625" style="96" customWidth="1"/>
    <col min="2053" max="2054" width="17.140625" style="96" customWidth="1"/>
    <col min="2055" max="2055" width="16.85546875" style="96" customWidth="1"/>
    <col min="2056" max="2056" width="15.28515625" style="96" bestFit="1" customWidth="1"/>
    <col min="2057" max="2057" width="15.140625" style="96" customWidth="1"/>
    <col min="2058" max="2058" width="15.85546875" style="96" customWidth="1"/>
    <col min="2059" max="2059" width="15.5703125" style="96" customWidth="1"/>
    <col min="2060" max="2060" width="11.28515625" style="96" bestFit="1" customWidth="1"/>
    <col min="2061" max="2300" width="11.42578125" style="96"/>
    <col min="2301" max="2301" width="44.7109375" style="96" customWidth="1"/>
    <col min="2302" max="2304" width="17.140625" style="96" customWidth="1"/>
    <col min="2305" max="2305" width="17.7109375" style="96" customWidth="1"/>
    <col min="2306" max="2306" width="16.140625" style="96" customWidth="1"/>
    <col min="2307" max="2307" width="14.140625" style="96" customWidth="1"/>
    <col min="2308" max="2308" width="14.28515625" style="96" customWidth="1"/>
    <col min="2309" max="2310" width="17.140625" style="96" customWidth="1"/>
    <col min="2311" max="2311" width="16.85546875" style="96" customWidth="1"/>
    <col min="2312" max="2312" width="15.28515625" style="96" bestFit="1" customWidth="1"/>
    <col min="2313" max="2313" width="15.140625" style="96" customWidth="1"/>
    <col min="2314" max="2314" width="15.85546875" style="96" customWidth="1"/>
    <col min="2315" max="2315" width="15.5703125" style="96" customWidth="1"/>
    <col min="2316" max="2316" width="11.28515625" style="96" bestFit="1" customWidth="1"/>
    <col min="2317" max="2556" width="11.42578125" style="96"/>
    <col min="2557" max="2557" width="44.7109375" style="96" customWidth="1"/>
    <col min="2558" max="2560" width="17.140625" style="96" customWidth="1"/>
    <col min="2561" max="2561" width="17.7109375" style="96" customWidth="1"/>
    <col min="2562" max="2562" width="16.140625" style="96" customWidth="1"/>
    <col min="2563" max="2563" width="14.140625" style="96" customWidth="1"/>
    <col min="2564" max="2564" width="14.28515625" style="96" customWidth="1"/>
    <col min="2565" max="2566" width="17.140625" style="96" customWidth="1"/>
    <col min="2567" max="2567" width="16.85546875" style="96" customWidth="1"/>
    <col min="2568" max="2568" width="15.28515625" style="96" bestFit="1" customWidth="1"/>
    <col min="2569" max="2569" width="15.140625" style="96" customWidth="1"/>
    <col min="2570" max="2570" width="15.85546875" style="96" customWidth="1"/>
    <col min="2571" max="2571" width="15.5703125" style="96" customWidth="1"/>
    <col min="2572" max="2572" width="11.28515625" style="96" bestFit="1" customWidth="1"/>
    <col min="2573" max="2812" width="11.42578125" style="96"/>
    <col min="2813" max="2813" width="44.7109375" style="96" customWidth="1"/>
    <col min="2814" max="2816" width="17.140625" style="96" customWidth="1"/>
    <col min="2817" max="2817" width="17.7109375" style="96" customWidth="1"/>
    <col min="2818" max="2818" width="16.140625" style="96" customWidth="1"/>
    <col min="2819" max="2819" width="14.140625" style="96" customWidth="1"/>
    <col min="2820" max="2820" width="14.28515625" style="96" customWidth="1"/>
    <col min="2821" max="2822" width="17.140625" style="96" customWidth="1"/>
    <col min="2823" max="2823" width="16.85546875" style="96" customWidth="1"/>
    <col min="2824" max="2824" width="15.28515625" style="96" bestFit="1" customWidth="1"/>
    <col min="2825" max="2825" width="15.140625" style="96" customWidth="1"/>
    <col min="2826" max="2826" width="15.85546875" style="96" customWidth="1"/>
    <col min="2827" max="2827" width="15.5703125" style="96" customWidth="1"/>
    <col min="2828" max="2828" width="11.28515625" style="96" bestFit="1" customWidth="1"/>
    <col min="2829" max="3068" width="11.42578125" style="96"/>
    <col min="3069" max="3069" width="44.7109375" style="96" customWidth="1"/>
    <col min="3070" max="3072" width="17.140625" style="96" customWidth="1"/>
    <col min="3073" max="3073" width="17.7109375" style="96" customWidth="1"/>
    <col min="3074" max="3074" width="16.140625" style="96" customWidth="1"/>
    <col min="3075" max="3075" width="14.140625" style="96" customWidth="1"/>
    <col min="3076" max="3076" width="14.28515625" style="96" customWidth="1"/>
    <col min="3077" max="3078" width="17.140625" style="96" customWidth="1"/>
    <col min="3079" max="3079" width="16.85546875" style="96" customWidth="1"/>
    <col min="3080" max="3080" width="15.28515625" style="96" bestFit="1" customWidth="1"/>
    <col min="3081" max="3081" width="15.140625" style="96" customWidth="1"/>
    <col min="3082" max="3082" width="15.85546875" style="96" customWidth="1"/>
    <col min="3083" max="3083" width="15.5703125" style="96" customWidth="1"/>
    <col min="3084" max="3084" width="11.28515625" style="96" bestFit="1" customWidth="1"/>
    <col min="3085" max="3324" width="11.42578125" style="96"/>
    <col min="3325" max="3325" width="44.7109375" style="96" customWidth="1"/>
    <col min="3326" max="3328" width="17.140625" style="96" customWidth="1"/>
    <col min="3329" max="3329" width="17.7109375" style="96" customWidth="1"/>
    <col min="3330" max="3330" width="16.140625" style="96" customWidth="1"/>
    <col min="3331" max="3331" width="14.140625" style="96" customWidth="1"/>
    <col min="3332" max="3332" width="14.28515625" style="96" customWidth="1"/>
    <col min="3333" max="3334" width="17.140625" style="96" customWidth="1"/>
    <col min="3335" max="3335" width="16.85546875" style="96" customWidth="1"/>
    <col min="3336" max="3336" width="15.28515625" style="96" bestFit="1" customWidth="1"/>
    <col min="3337" max="3337" width="15.140625" style="96" customWidth="1"/>
    <col min="3338" max="3338" width="15.85546875" style="96" customWidth="1"/>
    <col min="3339" max="3339" width="15.5703125" style="96" customWidth="1"/>
    <col min="3340" max="3340" width="11.28515625" style="96" bestFit="1" customWidth="1"/>
    <col min="3341" max="3580" width="11.42578125" style="96"/>
    <col min="3581" max="3581" width="44.7109375" style="96" customWidth="1"/>
    <col min="3582" max="3584" width="17.140625" style="96" customWidth="1"/>
    <col min="3585" max="3585" width="17.7109375" style="96" customWidth="1"/>
    <col min="3586" max="3586" width="16.140625" style="96" customWidth="1"/>
    <col min="3587" max="3587" width="14.140625" style="96" customWidth="1"/>
    <col min="3588" max="3588" width="14.28515625" style="96" customWidth="1"/>
    <col min="3589" max="3590" width="17.140625" style="96" customWidth="1"/>
    <col min="3591" max="3591" width="16.85546875" style="96" customWidth="1"/>
    <col min="3592" max="3592" width="15.28515625" style="96" bestFit="1" customWidth="1"/>
    <col min="3593" max="3593" width="15.140625" style="96" customWidth="1"/>
    <col min="3594" max="3594" width="15.85546875" style="96" customWidth="1"/>
    <col min="3595" max="3595" width="15.5703125" style="96" customWidth="1"/>
    <col min="3596" max="3596" width="11.28515625" style="96" bestFit="1" customWidth="1"/>
    <col min="3597" max="3836" width="11.42578125" style="96"/>
    <col min="3837" max="3837" width="44.7109375" style="96" customWidth="1"/>
    <col min="3838" max="3840" width="17.140625" style="96" customWidth="1"/>
    <col min="3841" max="3841" width="17.7109375" style="96" customWidth="1"/>
    <col min="3842" max="3842" width="16.140625" style="96" customWidth="1"/>
    <col min="3843" max="3843" width="14.140625" style="96" customWidth="1"/>
    <col min="3844" max="3844" width="14.28515625" style="96" customWidth="1"/>
    <col min="3845" max="3846" width="17.140625" style="96" customWidth="1"/>
    <col min="3847" max="3847" width="16.85546875" style="96" customWidth="1"/>
    <col min="3848" max="3848" width="15.28515625" style="96" bestFit="1" customWidth="1"/>
    <col min="3849" max="3849" width="15.140625" style="96" customWidth="1"/>
    <col min="3850" max="3850" width="15.85546875" style="96" customWidth="1"/>
    <col min="3851" max="3851" width="15.5703125" style="96" customWidth="1"/>
    <col min="3852" max="3852" width="11.28515625" style="96" bestFit="1" customWidth="1"/>
    <col min="3853" max="4092" width="11.42578125" style="96"/>
    <col min="4093" max="4093" width="44.7109375" style="96" customWidth="1"/>
    <col min="4094" max="4096" width="17.140625" style="96" customWidth="1"/>
    <col min="4097" max="4097" width="17.7109375" style="96" customWidth="1"/>
    <col min="4098" max="4098" width="16.140625" style="96" customWidth="1"/>
    <col min="4099" max="4099" width="14.140625" style="96" customWidth="1"/>
    <col min="4100" max="4100" width="14.28515625" style="96" customWidth="1"/>
    <col min="4101" max="4102" width="17.140625" style="96" customWidth="1"/>
    <col min="4103" max="4103" width="16.85546875" style="96" customWidth="1"/>
    <col min="4104" max="4104" width="15.28515625" style="96" bestFit="1" customWidth="1"/>
    <col min="4105" max="4105" width="15.140625" style="96" customWidth="1"/>
    <col min="4106" max="4106" width="15.85546875" style="96" customWidth="1"/>
    <col min="4107" max="4107" width="15.5703125" style="96" customWidth="1"/>
    <col min="4108" max="4108" width="11.28515625" style="96" bestFit="1" customWidth="1"/>
    <col min="4109" max="4348" width="11.42578125" style="96"/>
    <col min="4349" max="4349" width="44.7109375" style="96" customWidth="1"/>
    <col min="4350" max="4352" width="17.140625" style="96" customWidth="1"/>
    <col min="4353" max="4353" width="17.7109375" style="96" customWidth="1"/>
    <col min="4354" max="4354" width="16.140625" style="96" customWidth="1"/>
    <col min="4355" max="4355" width="14.140625" style="96" customWidth="1"/>
    <col min="4356" max="4356" width="14.28515625" style="96" customWidth="1"/>
    <col min="4357" max="4358" width="17.140625" style="96" customWidth="1"/>
    <col min="4359" max="4359" width="16.85546875" style="96" customWidth="1"/>
    <col min="4360" max="4360" width="15.28515625" style="96" bestFit="1" customWidth="1"/>
    <col min="4361" max="4361" width="15.140625" style="96" customWidth="1"/>
    <col min="4362" max="4362" width="15.85546875" style="96" customWidth="1"/>
    <col min="4363" max="4363" width="15.5703125" style="96" customWidth="1"/>
    <col min="4364" max="4364" width="11.28515625" style="96" bestFit="1" customWidth="1"/>
    <col min="4365" max="4604" width="11.42578125" style="96"/>
    <col min="4605" max="4605" width="44.7109375" style="96" customWidth="1"/>
    <col min="4606" max="4608" width="17.140625" style="96" customWidth="1"/>
    <col min="4609" max="4609" width="17.7109375" style="96" customWidth="1"/>
    <col min="4610" max="4610" width="16.140625" style="96" customWidth="1"/>
    <col min="4611" max="4611" width="14.140625" style="96" customWidth="1"/>
    <col min="4612" max="4612" width="14.28515625" style="96" customWidth="1"/>
    <col min="4613" max="4614" width="17.140625" style="96" customWidth="1"/>
    <col min="4615" max="4615" width="16.85546875" style="96" customWidth="1"/>
    <col min="4616" max="4616" width="15.28515625" style="96" bestFit="1" customWidth="1"/>
    <col min="4617" max="4617" width="15.140625" style="96" customWidth="1"/>
    <col min="4618" max="4618" width="15.85546875" style="96" customWidth="1"/>
    <col min="4619" max="4619" width="15.5703125" style="96" customWidth="1"/>
    <col min="4620" max="4620" width="11.28515625" style="96" bestFit="1" customWidth="1"/>
    <col min="4621" max="4860" width="11.42578125" style="96"/>
    <col min="4861" max="4861" width="44.7109375" style="96" customWidth="1"/>
    <col min="4862" max="4864" width="17.140625" style="96" customWidth="1"/>
    <col min="4865" max="4865" width="17.7109375" style="96" customWidth="1"/>
    <col min="4866" max="4866" width="16.140625" style="96" customWidth="1"/>
    <col min="4867" max="4867" width="14.140625" style="96" customWidth="1"/>
    <col min="4868" max="4868" width="14.28515625" style="96" customWidth="1"/>
    <col min="4869" max="4870" width="17.140625" style="96" customWidth="1"/>
    <col min="4871" max="4871" width="16.85546875" style="96" customWidth="1"/>
    <col min="4872" max="4872" width="15.28515625" style="96" bestFit="1" customWidth="1"/>
    <col min="4873" max="4873" width="15.140625" style="96" customWidth="1"/>
    <col min="4874" max="4874" width="15.85546875" style="96" customWidth="1"/>
    <col min="4875" max="4875" width="15.5703125" style="96" customWidth="1"/>
    <col min="4876" max="4876" width="11.28515625" style="96" bestFit="1" customWidth="1"/>
    <col min="4877" max="5116" width="11.42578125" style="96"/>
    <col min="5117" max="5117" width="44.7109375" style="96" customWidth="1"/>
    <col min="5118" max="5120" width="17.140625" style="96" customWidth="1"/>
    <col min="5121" max="5121" width="17.7109375" style="96" customWidth="1"/>
    <col min="5122" max="5122" width="16.140625" style="96" customWidth="1"/>
    <col min="5123" max="5123" width="14.140625" style="96" customWidth="1"/>
    <col min="5124" max="5124" width="14.28515625" style="96" customWidth="1"/>
    <col min="5125" max="5126" width="17.140625" style="96" customWidth="1"/>
    <col min="5127" max="5127" width="16.85546875" style="96" customWidth="1"/>
    <col min="5128" max="5128" width="15.28515625" style="96" bestFit="1" customWidth="1"/>
    <col min="5129" max="5129" width="15.140625" style="96" customWidth="1"/>
    <col min="5130" max="5130" width="15.85546875" style="96" customWidth="1"/>
    <col min="5131" max="5131" width="15.5703125" style="96" customWidth="1"/>
    <col min="5132" max="5132" width="11.28515625" style="96" bestFit="1" customWidth="1"/>
    <col min="5133" max="5372" width="11.42578125" style="96"/>
    <col min="5373" max="5373" width="44.7109375" style="96" customWidth="1"/>
    <col min="5374" max="5376" width="17.140625" style="96" customWidth="1"/>
    <col min="5377" max="5377" width="17.7109375" style="96" customWidth="1"/>
    <col min="5378" max="5378" width="16.140625" style="96" customWidth="1"/>
    <col min="5379" max="5379" width="14.140625" style="96" customWidth="1"/>
    <col min="5380" max="5380" width="14.28515625" style="96" customWidth="1"/>
    <col min="5381" max="5382" width="17.140625" style="96" customWidth="1"/>
    <col min="5383" max="5383" width="16.85546875" style="96" customWidth="1"/>
    <col min="5384" max="5384" width="15.28515625" style="96" bestFit="1" customWidth="1"/>
    <col min="5385" max="5385" width="15.140625" style="96" customWidth="1"/>
    <col min="5386" max="5386" width="15.85546875" style="96" customWidth="1"/>
    <col min="5387" max="5387" width="15.5703125" style="96" customWidth="1"/>
    <col min="5388" max="5388" width="11.28515625" style="96" bestFit="1" customWidth="1"/>
    <col min="5389" max="5628" width="11.42578125" style="96"/>
    <col min="5629" max="5629" width="44.7109375" style="96" customWidth="1"/>
    <col min="5630" max="5632" width="17.140625" style="96" customWidth="1"/>
    <col min="5633" max="5633" width="17.7109375" style="96" customWidth="1"/>
    <col min="5634" max="5634" width="16.140625" style="96" customWidth="1"/>
    <col min="5635" max="5635" width="14.140625" style="96" customWidth="1"/>
    <col min="5636" max="5636" width="14.28515625" style="96" customWidth="1"/>
    <col min="5637" max="5638" width="17.140625" style="96" customWidth="1"/>
    <col min="5639" max="5639" width="16.85546875" style="96" customWidth="1"/>
    <col min="5640" max="5640" width="15.28515625" style="96" bestFit="1" customWidth="1"/>
    <col min="5641" max="5641" width="15.140625" style="96" customWidth="1"/>
    <col min="5642" max="5642" width="15.85546875" style="96" customWidth="1"/>
    <col min="5643" max="5643" width="15.5703125" style="96" customWidth="1"/>
    <col min="5644" max="5644" width="11.28515625" style="96" bestFit="1" customWidth="1"/>
    <col min="5645" max="5884" width="11.42578125" style="96"/>
    <col min="5885" max="5885" width="44.7109375" style="96" customWidth="1"/>
    <col min="5886" max="5888" width="17.140625" style="96" customWidth="1"/>
    <col min="5889" max="5889" width="17.7109375" style="96" customWidth="1"/>
    <col min="5890" max="5890" width="16.140625" style="96" customWidth="1"/>
    <col min="5891" max="5891" width="14.140625" style="96" customWidth="1"/>
    <col min="5892" max="5892" width="14.28515625" style="96" customWidth="1"/>
    <col min="5893" max="5894" width="17.140625" style="96" customWidth="1"/>
    <col min="5895" max="5895" width="16.85546875" style="96" customWidth="1"/>
    <col min="5896" max="5896" width="15.28515625" style="96" bestFit="1" customWidth="1"/>
    <col min="5897" max="5897" width="15.140625" style="96" customWidth="1"/>
    <col min="5898" max="5898" width="15.85546875" style="96" customWidth="1"/>
    <col min="5899" max="5899" width="15.5703125" style="96" customWidth="1"/>
    <col min="5900" max="5900" width="11.28515625" style="96" bestFit="1" customWidth="1"/>
    <col min="5901" max="6140" width="11.42578125" style="96"/>
    <col min="6141" max="6141" width="44.7109375" style="96" customWidth="1"/>
    <col min="6142" max="6144" width="17.140625" style="96" customWidth="1"/>
    <col min="6145" max="6145" width="17.7109375" style="96" customWidth="1"/>
    <col min="6146" max="6146" width="16.140625" style="96" customWidth="1"/>
    <col min="6147" max="6147" width="14.140625" style="96" customWidth="1"/>
    <col min="6148" max="6148" width="14.28515625" style="96" customWidth="1"/>
    <col min="6149" max="6150" width="17.140625" style="96" customWidth="1"/>
    <col min="6151" max="6151" width="16.85546875" style="96" customWidth="1"/>
    <col min="6152" max="6152" width="15.28515625" style="96" bestFit="1" customWidth="1"/>
    <col min="6153" max="6153" width="15.140625" style="96" customWidth="1"/>
    <col min="6154" max="6154" width="15.85546875" style="96" customWidth="1"/>
    <col min="6155" max="6155" width="15.5703125" style="96" customWidth="1"/>
    <col min="6156" max="6156" width="11.28515625" style="96" bestFit="1" customWidth="1"/>
    <col min="6157" max="6396" width="11.42578125" style="96"/>
    <col min="6397" max="6397" width="44.7109375" style="96" customWidth="1"/>
    <col min="6398" max="6400" width="17.140625" style="96" customWidth="1"/>
    <col min="6401" max="6401" width="17.7109375" style="96" customWidth="1"/>
    <col min="6402" max="6402" width="16.140625" style="96" customWidth="1"/>
    <col min="6403" max="6403" width="14.140625" style="96" customWidth="1"/>
    <col min="6404" max="6404" width="14.28515625" style="96" customWidth="1"/>
    <col min="6405" max="6406" width="17.140625" style="96" customWidth="1"/>
    <col min="6407" max="6407" width="16.85546875" style="96" customWidth="1"/>
    <col min="6408" max="6408" width="15.28515625" style="96" bestFit="1" customWidth="1"/>
    <col min="6409" max="6409" width="15.140625" style="96" customWidth="1"/>
    <col min="6410" max="6410" width="15.85546875" style="96" customWidth="1"/>
    <col min="6411" max="6411" width="15.5703125" style="96" customWidth="1"/>
    <col min="6412" max="6412" width="11.28515625" style="96" bestFit="1" customWidth="1"/>
    <col min="6413" max="6652" width="11.42578125" style="96"/>
    <col min="6653" max="6653" width="44.7109375" style="96" customWidth="1"/>
    <col min="6654" max="6656" width="17.140625" style="96" customWidth="1"/>
    <col min="6657" max="6657" width="17.7109375" style="96" customWidth="1"/>
    <col min="6658" max="6658" width="16.140625" style="96" customWidth="1"/>
    <col min="6659" max="6659" width="14.140625" style="96" customWidth="1"/>
    <col min="6660" max="6660" width="14.28515625" style="96" customWidth="1"/>
    <col min="6661" max="6662" width="17.140625" style="96" customWidth="1"/>
    <col min="6663" max="6663" width="16.85546875" style="96" customWidth="1"/>
    <col min="6664" max="6664" width="15.28515625" style="96" bestFit="1" customWidth="1"/>
    <col min="6665" max="6665" width="15.140625" style="96" customWidth="1"/>
    <col min="6666" max="6666" width="15.85546875" style="96" customWidth="1"/>
    <col min="6667" max="6667" width="15.5703125" style="96" customWidth="1"/>
    <col min="6668" max="6668" width="11.28515625" style="96" bestFit="1" customWidth="1"/>
    <col min="6669" max="6908" width="11.42578125" style="96"/>
    <col min="6909" max="6909" width="44.7109375" style="96" customWidth="1"/>
    <col min="6910" max="6912" width="17.140625" style="96" customWidth="1"/>
    <col min="6913" max="6913" width="17.7109375" style="96" customWidth="1"/>
    <col min="6914" max="6914" width="16.140625" style="96" customWidth="1"/>
    <col min="6915" max="6915" width="14.140625" style="96" customWidth="1"/>
    <col min="6916" max="6916" width="14.28515625" style="96" customWidth="1"/>
    <col min="6917" max="6918" width="17.140625" style="96" customWidth="1"/>
    <col min="6919" max="6919" width="16.85546875" style="96" customWidth="1"/>
    <col min="6920" max="6920" width="15.28515625" style="96" bestFit="1" customWidth="1"/>
    <col min="6921" max="6921" width="15.140625" style="96" customWidth="1"/>
    <col min="6922" max="6922" width="15.85546875" style="96" customWidth="1"/>
    <col min="6923" max="6923" width="15.5703125" style="96" customWidth="1"/>
    <col min="6924" max="6924" width="11.28515625" style="96" bestFit="1" customWidth="1"/>
    <col min="6925" max="7164" width="11.42578125" style="96"/>
    <col min="7165" max="7165" width="44.7109375" style="96" customWidth="1"/>
    <col min="7166" max="7168" width="17.140625" style="96" customWidth="1"/>
    <col min="7169" max="7169" width="17.7109375" style="96" customWidth="1"/>
    <col min="7170" max="7170" width="16.140625" style="96" customWidth="1"/>
    <col min="7171" max="7171" width="14.140625" style="96" customWidth="1"/>
    <col min="7172" max="7172" width="14.28515625" style="96" customWidth="1"/>
    <col min="7173" max="7174" width="17.140625" style="96" customWidth="1"/>
    <col min="7175" max="7175" width="16.85546875" style="96" customWidth="1"/>
    <col min="7176" max="7176" width="15.28515625" style="96" bestFit="1" customWidth="1"/>
    <col min="7177" max="7177" width="15.140625" style="96" customWidth="1"/>
    <col min="7178" max="7178" width="15.85546875" style="96" customWidth="1"/>
    <col min="7179" max="7179" width="15.5703125" style="96" customWidth="1"/>
    <col min="7180" max="7180" width="11.28515625" style="96" bestFit="1" customWidth="1"/>
    <col min="7181" max="7420" width="11.42578125" style="96"/>
    <col min="7421" max="7421" width="44.7109375" style="96" customWidth="1"/>
    <col min="7422" max="7424" width="17.140625" style="96" customWidth="1"/>
    <col min="7425" max="7425" width="17.7109375" style="96" customWidth="1"/>
    <col min="7426" max="7426" width="16.140625" style="96" customWidth="1"/>
    <col min="7427" max="7427" width="14.140625" style="96" customWidth="1"/>
    <col min="7428" max="7428" width="14.28515625" style="96" customWidth="1"/>
    <col min="7429" max="7430" width="17.140625" style="96" customWidth="1"/>
    <col min="7431" max="7431" width="16.85546875" style="96" customWidth="1"/>
    <col min="7432" max="7432" width="15.28515625" style="96" bestFit="1" customWidth="1"/>
    <col min="7433" max="7433" width="15.140625" style="96" customWidth="1"/>
    <col min="7434" max="7434" width="15.85546875" style="96" customWidth="1"/>
    <col min="7435" max="7435" width="15.5703125" style="96" customWidth="1"/>
    <col min="7436" max="7436" width="11.28515625" style="96" bestFit="1" customWidth="1"/>
    <col min="7437" max="7676" width="11.42578125" style="96"/>
    <col min="7677" max="7677" width="44.7109375" style="96" customWidth="1"/>
    <col min="7678" max="7680" width="17.140625" style="96" customWidth="1"/>
    <col min="7681" max="7681" width="17.7109375" style="96" customWidth="1"/>
    <col min="7682" max="7682" width="16.140625" style="96" customWidth="1"/>
    <col min="7683" max="7683" width="14.140625" style="96" customWidth="1"/>
    <col min="7684" max="7684" width="14.28515625" style="96" customWidth="1"/>
    <col min="7685" max="7686" width="17.140625" style="96" customWidth="1"/>
    <col min="7687" max="7687" width="16.85546875" style="96" customWidth="1"/>
    <col min="7688" max="7688" width="15.28515625" style="96" bestFit="1" customWidth="1"/>
    <col min="7689" max="7689" width="15.140625" style="96" customWidth="1"/>
    <col min="7690" max="7690" width="15.85546875" style="96" customWidth="1"/>
    <col min="7691" max="7691" width="15.5703125" style="96" customWidth="1"/>
    <col min="7692" max="7692" width="11.28515625" style="96" bestFit="1" customWidth="1"/>
    <col min="7693" max="7932" width="11.42578125" style="96"/>
    <col min="7933" max="7933" width="44.7109375" style="96" customWidth="1"/>
    <col min="7934" max="7936" width="17.140625" style="96" customWidth="1"/>
    <col min="7937" max="7937" width="17.7109375" style="96" customWidth="1"/>
    <col min="7938" max="7938" width="16.140625" style="96" customWidth="1"/>
    <col min="7939" max="7939" width="14.140625" style="96" customWidth="1"/>
    <col min="7940" max="7940" width="14.28515625" style="96" customWidth="1"/>
    <col min="7941" max="7942" width="17.140625" style="96" customWidth="1"/>
    <col min="7943" max="7943" width="16.85546875" style="96" customWidth="1"/>
    <col min="7944" max="7944" width="15.28515625" style="96" bestFit="1" customWidth="1"/>
    <col min="7945" max="7945" width="15.140625" style="96" customWidth="1"/>
    <col min="7946" max="7946" width="15.85546875" style="96" customWidth="1"/>
    <col min="7947" max="7947" width="15.5703125" style="96" customWidth="1"/>
    <col min="7948" max="7948" width="11.28515625" style="96" bestFit="1" customWidth="1"/>
    <col min="7949" max="8188" width="11.42578125" style="96"/>
    <col min="8189" max="8189" width="44.7109375" style="96" customWidth="1"/>
    <col min="8190" max="8192" width="17.140625" style="96" customWidth="1"/>
    <col min="8193" max="8193" width="17.7109375" style="96" customWidth="1"/>
    <col min="8194" max="8194" width="16.140625" style="96" customWidth="1"/>
    <col min="8195" max="8195" width="14.140625" style="96" customWidth="1"/>
    <col min="8196" max="8196" width="14.28515625" style="96" customWidth="1"/>
    <col min="8197" max="8198" width="17.140625" style="96" customWidth="1"/>
    <col min="8199" max="8199" width="16.85546875" style="96" customWidth="1"/>
    <col min="8200" max="8200" width="15.28515625" style="96" bestFit="1" customWidth="1"/>
    <col min="8201" max="8201" width="15.140625" style="96" customWidth="1"/>
    <col min="8202" max="8202" width="15.85546875" style="96" customWidth="1"/>
    <col min="8203" max="8203" width="15.5703125" style="96" customWidth="1"/>
    <col min="8204" max="8204" width="11.28515625" style="96" bestFit="1" customWidth="1"/>
    <col min="8205" max="8444" width="11.42578125" style="96"/>
    <col min="8445" max="8445" width="44.7109375" style="96" customWidth="1"/>
    <col min="8446" max="8448" width="17.140625" style="96" customWidth="1"/>
    <col min="8449" max="8449" width="17.7109375" style="96" customWidth="1"/>
    <col min="8450" max="8450" width="16.140625" style="96" customWidth="1"/>
    <col min="8451" max="8451" width="14.140625" style="96" customWidth="1"/>
    <col min="8452" max="8452" width="14.28515625" style="96" customWidth="1"/>
    <col min="8453" max="8454" width="17.140625" style="96" customWidth="1"/>
    <col min="8455" max="8455" width="16.85546875" style="96" customWidth="1"/>
    <col min="8456" max="8456" width="15.28515625" style="96" bestFit="1" customWidth="1"/>
    <col min="8457" max="8457" width="15.140625" style="96" customWidth="1"/>
    <col min="8458" max="8458" width="15.85546875" style="96" customWidth="1"/>
    <col min="8459" max="8459" width="15.5703125" style="96" customWidth="1"/>
    <col min="8460" max="8460" width="11.28515625" style="96" bestFit="1" customWidth="1"/>
    <col min="8461" max="8700" width="11.42578125" style="96"/>
    <col min="8701" max="8701" width="44.7109375" style="96" customWidth="1"/>
    <col min="8702" max="8704" width="17.140625" style="96" customWidth="1"/>
    <col min="8705" max="8705" width="17.7109375" style="96" customWidth="1"/>
    <col min="8706" max="8706" width="16.140625" style="96" customWidth="1"/>
    <col min="8707" max="8707" width="14.140625" style="96" customWidth="1"/>
    <col min="8708" max="8708" width="14.28515625" style="96" customWidth="1"/>
    <col min="8709" max="8710" width="17.140625" style="96" customWidth="1"/>
    <col min="8711" max="8711" width="16.85546875" style="96" customWidth="1"/>
    <col min="8712" max="8712" width="15.28515625" style="96" bestFit="1" customWidth="1"/>
    <col min="8713" max="8713" width="15.140625" style="96" customWidth="1"/>
    <col min="8714" max="8714" width="15.85546875" style="96" customWidth="1"/>
    <col min="8715" max="8715" width="15.5703125" style="96" customWidth="1"/>
    <col min="8716" max="8716" width="11.28515625" style="96" bestFit="1" customWidth="1"/>
    <col min="8717" max="8956" width="11.42578125" style="96"/>
    <col min="8957" max="8957" width="44.7109375" style="96" customWidth="1"/>
    <col min="8958" max="8960" width="17.140625" style="96" customWidth="1"/>
    <col min="8961" max="8961" width="17.7109375" style="96" customWidth="1"/>
    <col min="8962" max="8962" width="16.140625" style="96" customWidth="1"/>
    <col min="8963" max="8963" width="14.140625" style="96" customWidth="1"/>
    <col min="8964" max="8964" width="14.28515625" style="96" customWidth="1"/>
    <col min="8965" max="8966" width="17.140625" style="96" customWidth="1"/>
    <col min="8967" max="8967" width="16.85546875" style="96" customWidth="1"/>
    <col min="8968" max="8968" width="15.28515625" style="96" bestFit="1" customWidth="1"/>
    <col min="8969" max="8969" width="15.140625" style="96" customWidth="1"/>
    <col min="8970" max="8970" width="15.85546875" style="96" customWidth="1"/>
    <col min="8971" max="8971" width="15.5703125" style="96" customWidth="1"/>
    <col min="8972" max="8972" width="11.28515625" style="96" bestFit="1" customWidth="1"/>
    <col min="8973" max="9212" width="11.42578125" style="96"/>
    <col min="9213" max="9213" width="44.7109375" style="96" customWidth="1"/>
    <col min="9214" max="9216" width="17.140625" style="96" customWidth="1"/>
    <col min="9217" max="9217" width="17.7109375" style="96" customWidth="1"/>
    <col min="9218" max="9218" width="16.140625" style="96" customWidth="1"/>
    <col min="9219" max="9219" width="14.140625" style="96" customWidth="1"/>
    <col min="9220" max="9220" width="14.28515625" style="96" customWidth="1"/>
    <col min="9221" max="9222" width="17.140625" style="96" customWidth="1"/>
    <col min="9223" max="9223" width="16.85546875" style="96" customWidth="1"/>
    <col min="9224" max="9224" width="15.28515625" style="96" bestFit="1" customWidth="1"/>
    <col min="9225" max="9225" width="15.140625" style="96" customWidth="1"/>
    <col min="9226" max="9226" width="15.85546875" style="96" customWidth="1"/>
    <col min="9227" max="9227" width="15.5703125" style="96" customWidth="1"/>
    <col min="9228" max="9228" width="11.28515625" style="96" bestFit="1" customWidth="1"/>
    <col min="9229" max="9468" width="11.42578125" style="96"/>
    <col min="9469" max="9469" width="44.7109375" style="96" customWidth="1"/>
    <col min="9470" max="9472" width="17.140625" style="96" customWidth="1"/>
    <col min="9473" max="9473" width="17.7109375" style="96" customWidth="1"/>
    <col min="9474" max="9474" width="16.140625" style="96" customWidth="1"/>
    <col min="9475" max="9475" width="14.140625" style="96" customWidth="1"/>
    <col min="9476" max="9476" width="14.28515625" style="96" customWidth="1"/>
    <col min="9477" max="9478" width="17.140625" style="96" customWidth="1"/>
    <col min="9479" max="9479" width="16.85546875" style="96" customWidth="1"/>
    <col min="9480" max="9480" width="15.28515625" style="96" bestFit="1" customWidth="1"/>
    <col min="9481" max="9481" width="15.140625" style="96" customWidth="1"/>
    <col min="9482" max="9482" width="15.85546875" style="96" customWidth="1"/>
    <col min="9483" max="9483" width="15.5703125" style="96" customWidth="1"/>
    <col min="9484" max="9484" width="11.28515625" style="96" bestFit="1" customWidth="1"/>
    <col min="9485" max="9724" width="11.42578125" style="96"/>
    <col min="9725" max="9725" width="44.7109375" style="96" customWidth="1"/>
    <col min="9726" max="9728" width="17.140625" style="96" customWidth="1"/>
    <col min="9729" max="9729" width="17.7109375" style="96" customWidth="1"/>
    <col min="9730" max="9730" width="16.140625" style="96" customWidth="1"/>
    <col min="9731" max="9731" width="14.140625" style="96" customWidth="1"/>
    <col min="9732" max="9732" width="14.28515625" style="96" customWidth="1"/>
    <col min="9733" max="9734" width="17.140625" style="96" customWidth="1"/>
    <col min="9735" max="9735" width="16.85546875" style="96" customWidth="1"/>
    <col min="9736" max="9736" width="15.28515625" style="96" bestFit="1" customWidth="1"/>
    <col min="9737" max="9737" width="15.140625" style="96" customWidth="1"/>
    <col min="9738" max="9738" width="15.85546875" style="96" customWidth="1"/>
    <col min="9739" max="9739" width="15.5703125" style="96" customWidth="1"/>
    <col min="9740" max="9740" width="11.28515625" style="96" bestFit="1" customWidth="1"/>
    <col min="9741" max="9980" width="11.42578125" style="96"/>
    <col min="9981" max="9981" width="44.7109375" style="96" customWidth="1"/>
    <col min="9982" max="9984" width="17.140625" style="96" customWidth="1"/>
    <col min="9985" max="9985" width="17.7109375" style="96" customWidth="1"/>
    <col min="9986" max="9986" width="16.140625" style="96" customWidth="1"/>
    <col min="9987" max="9987" width="14.140625" style="96" customWidth="1"/>
    <col min="9988" max="9988" width="14.28515625" style="96" customWidth="1"/>
    <col min="9989" max="9990" width="17.140625" style="96" customWidth="1"/>
    <col min="9991" max="9991" width="16.85546875" style="96" customWidth="1"/>
    <col min="9992" max="9992" width="15.28515625" style="96" bestFit="1" customWidth="1"/>
    <col min="9993" max="9993" width="15.140625" style="96" customWidth="1"/>
    <col min="9994" max="9994" width="15.85546875" style="96" customWidth="1"/>
    <col min="9995" max="9995" width="15.5703125" style="96" customWidth="1"/>
    <col min="9996" max="9996" width="11.28515625" style="96" bestFit="1" customWidth="1"/>
    <col min="9997" max="10236" width="11.42578125" style="96"/>
    <col min="10237" max="10237" width="44.7109375" style="96" customWidth="1"/>
    <col min="10238" max="10240" width="17.140625" style="96" customWidth="1"/>
    <col min="10241" max="10241" width="17.7109375" style="96" customWidth="1"/>
    <col min="10242" max="10242" width="16.140625" style="96" customWidth="1"/>
    <col min="10243" max="10243" width="14.140625" style="96" customWidth="1"/>
    <col min="10244" max="10244" width="14.28515625" style="96" customWidth="1"/>
    <col min="10245" max="10246" width="17.140625" style="96" customWidth="1"/>
    <col min="10247" max="10247" width="16.85546875" style="96" customWidth="1"/>
    <col min="10248" max="10248" width="15.28515625" style="96" bestFit="1" customWidth="1"/>
    <col min="10249" max="10249" width="15.140625" style="96" customWidth="1"/>
    <col min="10250" max="10250" width="15.85546875" style="96" customWidth="1"/>
    <col min="10251" max="10251" width="15.5703125" style="96" customWidth="1"/>
    <col min="10252" max="10252" width="11.28515625" style="96" bestFit="1" customWidth="1"/>
    <col min="10253" max="10492" width="11.42578125" style="96"/>
    <col min="10493" max="10493" width="44.7109375" style="96" customWidth="1"/>
    <col min="10494" max="10496" width="17.140625" style="96" customWidth="1"/>
    <col min="10497" max="10497" width="17.7109375" style="96" customWidth="1"/>
    <col min="10498" max="10498" width="16.140625" style="96" customWidth="1"/>
    <col min="10499" max="10499" width="14.140625" style="96" customWidth="1"/>
    <col min="10500" max="10500" width="14.28515625" style="96" customWidth="1"/>
    <col min="10501" max="10502" width="17.140625" style="96" customWidth="1"/>
    <col min="10503" max="10503" width="16.85546875" style="96" customWidth="1"/>
    <col min="10504" max="10504" width="15.28515625" style="96" bestFit="1" customWidth="1"/>
    <col min="10505" max="10505" width="15.140625" style="96" customWidth="1"/>
    <col min="10506" max="10506" width="15.85546875" style="96" customWidth="1"/>
    <col min="10507" max="10507" width="15.5703125" style="96" customWidth="1"/>
    <col min="10508" max="10508" width="11.28515625" style="96" bestFit="1" customWidth="1"/>
    <col min="10509" max="10748" width="11.42578125" style="96"/>
    <col min="10749" max="10749" width="44.7109375" style="96" customWidth="1"/>
    <col min="10750" max="10752" width="17.140625" style="96" customWidth="1"/>
    <col min="10753" max="10753" width="17.7109375" style="96" customWidth="1"/>
    <col min="10754" max="10754" width="16.140625" style="96" customWidth="1"/>
    <col min="10755" max="10755" width="14.140625" style="96" customWidth="1"/>
    <col min="10756" max="10756" width="14.28515625" style="96" customWidth="1"/>
    <col min="10757" max="10758" width="17.140625" style="96" customWidth="1"/>
    <col min="10759" max="10759" width="16.85546875" style="96" customWidth="1"/>
    <col min="10760" max="10760" width="15.28515625" style="96" bestFit="1" customWidth="1"/>
    <col min="10761" max="10761" width="15.140625" style="96" customWidth="1"/>
    <col min="10762" max="10762" width="15.85546875" style="96" customWidth="1"/>
    <col min="10763" max="10763" width="15.5703125" style="96" customWidth="1"/>
    <col min="10764" max="10764" width="11.28515625" style="96" bestFit="1" customWidth="1"/>
    <col min="10765" max="11004" width="11.42578125" style="96"/>
    <col min="11005" max="11005" width="44.7109375" style="96" customWidth="1"/>
    <col min="11006" max="11008" width="17.140625" style="96" customWidth="1"/>
    <col min="11009" max="11009" width="17.7109375" style="96" customWidth="1"/>
    <col min="11010" max="11010" width="16.140625" style="96" customWidth="1"/>
    <col min="11011" max="11011" width="14.140625" style="96" customWidth="1"/>
    <col min="11012" max="11012" width="14.28515625" style="96" customWidth="1"/>
    <col min="11013" max="11014" width="17.140625" style="96" customWidth="1"/>
    <col min="11015" max="11015" width="16.85546875" style="96" customWidth="1"/>
    <col min="11016" max="11016" width="15.28515625" style="96" bestFit="1" customWidth="1"/>
    <col min="11017" max="11017" width="15.140625" style="96" customWidth="1"/>
    <col min="11018" max="11018" width="15.85546875" style="96" customWidth="1"/>
    <col min="11019" max="11019" width="15.5703125" style="96" customWidth="1"/>
    <col min="11020" max="11020" width="11.28515625" style="96" bestFit="1" customWidth="1"/>
    <col min="11021" max="11260" width="11.42578125" style="96"/>
    <col min="11261" max="11261" width="44.7109375" style="96" customWidth="1"/>
    <col min="11262" max="11264" width="17.140625" style="96" customWidth="1"/>
    <col min="11265" max="11265" width="17.7109375" style="96" customWidth="1"/>
    <col min="11266" max="11266" width="16.140625" style="96" customWidth="1"/>
    <col min="11267" max="11267" width="14.140625" style="96" customWidth="1"/>
    <col min="11268" max="11268" width="14.28515625" style="96" customWidth="1"/>
    <col min="11269" max="11270" width="17.140625" style="96" customWidth="1"/>
    <col min="11271" max="11271" width="16.85546875" style="96" customWidth="1"/>
    <col min="11272" max="11272" width="15.28515625" style="96" bestFit="1" customWidth="1"/>
    <col min="11273" max="11273" width="15.140625" style="96" customWidth="1"/>
    <col min="11274" max="11274" width="15.85546875" style="96" customWidth="1"/>
    <col min="11275" max="11275" width="15.5703125" style="96" customWidth="1"/>
    <col min="11276" max="11276" width="11.28515625" style="96" bestFit="1" customWidth="1"/>
    <col min="11277" max="11516" width="11.42578125" style="96"/>
    <col min="11517" max="11517" width="44.7109375" style="96" customWidth="1"/>
    <col min="11518" max="11520" width="17.140625" style="96" customWidth="1"/>
    <col min="11521" max="11521" width="17.7109375" style="96" customWidth="1"/>
    <col min="11522" max="11522" width="16.140625" style="96" customWidth="1"/>
    <col min="11523" max="11523" width="14.140625" style="96" customWidth="1"/>
    <col min="11524" max="11524" width="14.28515625" style="96" customWidth="1"/>
    <col min="11525" max="11526" width="17.140625" style="96" customWidth="1"/>
    <col min="11527" max="11527" width="16.85546875" style="96" customWidth="1"/>
    <col min="11528" max="11528" width="15.28515625" style="96" bestFit="1" customWidth="1"/>
    <col min="11529" max="11529" width="15.140625" style="96" customWidth="1"/>
    <col min="11530" max="11530" width="15.85546875" style="96" customWidth="1"/>
    <col min="11531" max="11531" width="15.5703125" style="96" customWidth="1"/>
    <col min="11532" max="11532" width="11.28515625" style="96" bestFit="1" customWidth="1"/>
    <col min="11533" max="11772" width="11.42578125" style="96"/>
    <col min="11773" max="11773" width="44.7109375" style="96" customWidth="1"/>
    <col min="11774" max="11776" width="17.140625" style="96" customWidth="1"/>
    <col min="11777" max="11777" width="17.7109375" style="96" customWidth="1"/>
    <col min="11778" max="11778" width="16.140625" style="96" customWidth="1"/>
    <col min="11779" max="11779" width="14.140625" style="96" customWidth="1"/>
    <col min="11780" max="11780" width="14.28515625" style="96" customWidth="1"/>
    <col min="11781" max="11782" width="17.140625" style="96" customWidth="1"/>
    <col min="11783" max="11783" width="16.85546875" style="96" customWidth="1"/>
    <col min="11784" max="11784" width="15.28515625" style="96" bestFit="1" customWidth="1"/>
    <col min="11785" max="11785" width="15.140625" style="96" customWidth="1"/>
    <col min="11786" max="11786" width="15.85546875" style="96" customWidth="1"/>
    <col min="11787" max="11787" width="15.5703125" style="96" customWidth="1"/>
    <col min="11788" max="11788" width="11.28515625" style="96" bestFit="1" customWidth="1"/>
    <col min="11789" max="12028" width="11.42578125" style="96"/>
    <col min="12029" max="12029" width="44.7109375" style="96" customWidth="1"/>
    <col min="12030" max="12032" width="17.140625" style="96" customWidth="1"/>
    <col min="12033" max="12033" width="17.7109375" style="96" customWidth="1"/>
    <col min="12034" max="12034" width="16.140625" style="96" customWidth="1"/>
    <col min="12035" max="12035" width="14.140625" style="96" customWidth="1"/>
    <col min="12036" max="12036" width="14.28515625" style="96" customWidth="1"/>
    <col min="12037" max="12038" width="17.140625" style="96" customWidth="1"/>
    <col min="12039" max="12039" width="16.85546875" style="96" customWidth="1"/>
    <col min="12040" max="12040" width="15.28515625" style="96" bestFit="1" customWidth="1"/>
    <col min="12041" max="12041" width="15.140625" style="96" customWidth="1"/>
    <col min="12042" max="12042" width="15.85546875" style="96" customWidth="1"/>
    <col min="12043" max="12043" width="15.5703125" style="96" customWidth="1"/>
    <col min="12044" max="12044" width="11.28515625" style="96" bestFit="1" customWidth="1"/>
    <col min="12045" max="12284" width="11.42578125" style="96"/>
    <col min="12285" max="12285" width="44.7109375" style="96" customWidth="1"/>
    <col min="12286" max="12288" width="17.140625" style="96" customWidth="1"/>
    <col min="12289" max="12289" width="17.7109375" style="96" customWidth="1"/>
    <col min="12290" max="12290" width="16.140625" style="96" customWidth="1"/>
    <col min="12291" max="12291" width="14.140625" style="96" customWidth="1"/>
    <col min="12292" max="12292" width="14.28515625" style="96" customWidth="1"/>
    <col min="12293" max="12294" width="17.140625" style="96" customWidth="1"/>
    <col min="12295" max="12295" width="16.85546875" style="96" customWidth="1"/>
    <col min="12296" max="12296" width="15.28515625" style="96" bestFit="1" customWidth="1"/>
    <col min="12297" max="12297" width="15.140625" style="96" customWidth="1"/>
    <col min="12298" max="12298" width="15.85546875" style="96" customWidth="1"/>
    <col min="12299" max="12299" width="15.5703125" style="96" customWidth="1"/>
    <col min="12300" max="12300" width="11.28515625" style="96" bestFit="1" customWidth="1"/>
    <col min="12301" max="12540" width="11.42578125" style="96"/>
    <col min="12541" max="12541" width="44.7109375" style="96" customWidth="1"/>
    <col min="12542" max="12544" width="17.140625" style="96" customWidth="1"/>
    <col min="12545" max="12545" width="17.7109375" style="96" customWidth="1"/>
    <col min="12546" max="12546" width="16.140625" style="96" customWidth="1"/>
    <col min="12547" max="12547" width="14.140625" style="96" customWidth="1"/>
    <col min="12548" max="12548" width="14.28515625" style="96" customWidth="1"/>
    <col min="12549" max="12550" width="17.140625" style="96" customWidth="1"/>
    <col min="12551" max="12551" width="16.85546875" style="96" customWidth="1"/>
    <col min="12552" max="12552" width="15.28515625" style="96" bestFit="1" customWidth="1"/>
    <col min="12553" max="12553" width="15.140625" style="96" customWidth="1"/>
    <col min="12554" max="12554" width="15.85546875" style="96" customWidth="1"/>
    <col min="12555" max="12555" width="15.5703125" style="96" customWidth="1"/>
    <col min="12556" max="12556" width="11.28515625" style="96" bestFit="1" customWidth="1"/>
    <col min="12557" max="12796" width="11.42578125" style="96"/>
    <col min="12797" max="12797" width="44.7109375" style="96" customWidth="1"/>
    <col min="12798" max="12800" width="17.140625" style="96" customWidth="1"/>
    <col min="12801" max="12801" width="17.7109375" style="96" customWidth="1"/>
    <col min="12802" max="12802" width="16.140625" style="96" customWidth="1"/>
    <col min="12803" max="12803" width="14.140625" style="96" customWidth="1"/>
    <col min="12804" max="12804" width="14.28515625" style="96" customWidth="1"/>
    <col min="12805" max="12806" width="17.140625" style="96" customWidth="1"/>
    <col min="12807" max="12807" width="16.85546875" style="96" customWidth="1"/>
    <col min="12808" max="12808" width="15.28515625" style="96" bestFit="1" customWidth="1"/>
    <col min="12809" max="12809" width="15.140625" style="96" customWidth="1"/>
    <col min="12810" max="12810" width="15.85546875" style="96" customWidth="1"/>
    <col min="12811" max="12811" width="15.5703125" style="96" customWidth="1"/>
    <col min="12812" max="12812" width="11.28515625" style="96" bestFit="1" customWidth="1"/>
    <col min="12813" max="13052" width="11.42578125" style="96"/>
    <col min="13053" max="13053" width="44.7109375" style="96" customWidth="1"/>
    <col min="13054" max="13056" width="17.140625" style="96" customWidth="1"/>
    <col min="13057" max="13057" width="17.7109375" style="96" customWidth="1"/>
    <col min="13058" max="13058" width="16.140625" style="96" customWidth="1"/>
    <col min="13059" max="13059" width="14.140625" style="96" customWidth="1"/>
    <col min="13060" max="13060" width="14.28515625" style="96" customWidth="1"/>
    <col min="13061" max="13062" width="17.140625" style="96" customWidth="1"/>
    <col min="13063" max="13063" width="16.85546875" style="96" customWidth="1"/>
    <col min="13064" max="13064" width="15.28515625" style="96" bestFit="1" customWidth="1"/>
    <col min="13065" max="13065" width="15.140625" style="96" customWidth="1"/>
    <col min="13066" max="13066" width="15.85546875" style="96" customWidth="1"/>
    <col min="13067" max="13067" width="15.5703125" style="96" customWidth="1"/>
    <col min="13068" max="13068" width="11.28515625" style="96" bestFit="1" customWidth="1"/>
    <col min="13069" max="13308" width="11.42578125" style="96"/>
    <col min="13309" max="13309" width="44.7109375" style="96" customWidth="1"/>
    <col min="13310" max="13312" width="17.140625" style="96" customWidth="1"/>
    <col min="13313" max="13313" width="17.7109375" style="96" customWidth="1"/>
    <col min="13314" max="13314" width="16.140625" style="96" customWidth="1"/>
    <col min="13315" max="13315" width="14.140625" style="96" customWidth="1"/>
    <col min="13316" max="13316" width="14.28515625" style="96" customWidth="1"/>
    <col min="13317" max="13318" width="17.140625" style="96" customWidth="1"/>
    <col min="13319" max="13319" width="16.85546875" style="96" customWidth="1"/>
    <col min="13320" max="13320" width="15.28515625" style="96" bestFit="1" customWidth="1"/>
    <col min="13321" max="13321" width="15.140625" style="96" customWidth="1"/>
    <col min="13322" max="13322" width="15.85546875" style="96" customWidth="1"/>
    <col min="13323" max="13323" width="15.5703125" style="96" customWidth="1"/>
    <col min="13324" max="13324" width="11.28515625" style="96" bestFit="1" customWidth="1"/>
    <col min="13325" max="13564" width="11.42578125" style="96"/>
    <col min="13565" max="13565" width="44.7109375" style="96" customWidth="1"/>
    <col min="13566" max="13568" width="17.140625" style="96" customWidth="1"/>
    <col min="13569" max="13569" width="17.7109375" style="96" customWidth="1"/>
    <col min="13570" max="13570" width="16.140625" style="96" customWidth="1"/>
    <col min="13571" max="13571" width="14.140625" style="96" customWidth="1"/>
    <col min="13572" max="13572" width="14.28515625" style="96" customWidth="1"/>
    <col min="13573" max="13574" width="17.140625" style="96" customWidth="1"/>
    <col min="13575" max="13575" width="16.85546875" style="96" customWidth="1"/>
    <col min="13576" max="13576" width="15.28515625" style="96" bestFit="1" customWidth="1"/>
    <col min="13577" max="13577" width="15.140625" style="96" customWidth="1"/>
    <col min="13578" max="13578" width="15.85546875" style="96" customWidth="1"/>
    <col min="13579" max="13579" width="15.5703125" style="96" customWidth="1"/>
    <col min="13580" max="13580" width="11.28515625" style="96" bestFit="1" customWidth="1"/>
    <col min="13581" max="13820" width="11.42578125" style="96"/>
    <col min="13821" max="13821" width="44.7109375" style="96" customWidth="1"/>
    <col min="13822" max="13824" width="17.140625" style="96" customWidth="1"/>
    <col min="13825" max="13825" width="17.7109375" style="96" customWidth="1"/>
    <col min="13826" max="13826" width="16.140625" style="96" customWidth="1"/>
    <col min="13827" max="13827" width="14.140625" style="96" customWidth="1"/>
    <col min="13828" max="13828" width="14.28515625" style="96" customWidth="1"/>
    <col min="13829" max="13830" width="17.140625" style="96" customWidth="1"/>
    <col min="13831" max="13831" width="16.85546875" style="96" customWidth="1"/>
    <col min="13832" max="13832" width="15.28515625" style="96" bestFit="1" customWidth="1"/>
    <col min="13833" max="13833" width="15.140625" style="96" customWidth="1"/>
    <col min="13834" max="13834" width="15.85546875" style="96" customWidth="1"/>
    <col min="13835" max="13835" width="15.5703125" style="96" customWidth="1"/>
    <col min="13836" max="13836" width="11.28515625" style="96" bestFit="1" customWidth="1"/>
    <col min="13837" max="14076" width="11.42578125" style="96"/>
    <col min="14077" max="14077" width="44.7109375" style="96" customWidth="1"/>
    <col min="14078" max="14080" width="17.140625" style="96" customWidth="1"/>
    <col min="14081" max="14081" width="17.7109375" style="96" customWidth="1"/>
    <col min="14082" max="14082" width="16.140625" style="96" customWidth="1"/>
    <col min="14083" max="14083" width="14.140625" style="96" customWidth="1"/>
    <col min="14084" max="14084" width="14.28515625" style="96" customWidth="1"/>
    <col min="14085" max="14086" width="17.140625" style="96" customWidth="1"/>
    <col min="14087" max="14087" width="16.85546875" style="96" customWidth="1"/>
    <col min="14088" max="14088" width="15.28515625" style="96" bestFit="1" customWidth="1"/>
    <col min="14089" max="14089" width="15.140625" style="96" customWidth="1"/>
    <col min="14090" max="14090" width="15.85546875" style="96" customWidth="1"/>
    <col min="14091" max="14091" width="15.5703125" style="96" customWidth="1"/>
    <col min="14092" max="14092" width="11.28515625" style="96" bestFit="1" customWidth="1"/>
    <col min="14093" max="14332" width="11.42578125" style="96"/>
    <col min="14333" max="14333" width="44.7109375" style="96" customWidth="1"/>
    <col min="14334" max="14336" width="17.140625" style="96" customWidth="1"/>
    <col min="14337" max="14337" width="17.7109375" style="96" customWidth="1"/>
    <col min="14338" max="14338" width="16.140625" style="96" customWidth="1"/>
    <col min="14339" max="14339" width="14.140625" style="96" customWidth="1"/>
    <col min="14340" max="14340" width="14.28515625" style="96" customWidth="1"/>
    <col min="14341" max="14342" width="17.140625" style="96" customWidth="1"/>
    <col min="14343" max="14343" width="16.85546875" style="96" customWidth="1"/>
    <col min="14344" max="14344" width="15.28515625" style="96" bestFit="1" customWidth="1"/>
    <col min="14345" max="14345" width="15.140625" style="96" customWidth="1"/>
    <col min="14346" max="14346" width="15.85546875" style="96" customWidth="1"/>
    <col min="14347" max="14347" width="15.5703125" style="96" customWidth="1"/>
    <col min="14348" max="14348" width="11.28515625" style="96" bestFit="1" customWidth="1"/>
    <col min="14349" max="14588" width="11.42578125" style="96"/>
    <col min="14589" max="14589" width="44.7109375" style="96" customWidth="1"/>
    <col min="14590" max="14592" width="17.140625" style="96" customWidth="1"/>
    <col min="14593" max="14593" width="17.7109375" style="96" customWidth="1"/>
    <col min="14594" max="14594" width="16.140625" style="96" customWidth="1"/>
    <col min="14595" max="14595" width="14.140625" style="96" customWidth="1"/>
    <col min="14596" max="14596" width="14.28515625" style="96" customWidth="1"/>
    <col min="14597" max="14598" width="17.140625" style="96" customWidth="1"/>
    <col min="14599" max="14599" width="16.85546875" style="96" customWidth="1"/>
    <col min="14600" max="14600" width="15.28515625" style="96" bestFit="1" customWidth="1"/>
    <col min="14601" max="14601" width="15.140625" style="96" customWidth="1"/>
    <col min="14602" max="14602" width="15.85546875" style="96" customWidth="1"/>
    <col min="14603" max="14603" width="15.5703125" style="96" customWidth="1"/>
    <col min="14604" max="14604" width="11.28515625" style="96" bestFit="1" customWidth="1"/>
    <col min="14605" max="14844" width="11.42578125" style="96"/>
    <col min="14845" max="14845" width="44.7109375" style="96" customWidth="1"/>
    <col min="14846" max="14848" width="17.140625" style="96" customWidth="1"/>
    <col min="14849" max="14849" width="17.7109375" style="96" customWidth="1"/>
    <col min="14850" max="14850" width="16.140625" style="96" customWidth="1"/>
    <col min="14851" max="14851" width="14.140625" style="96" customWidth="1"/>
    <col min="14852" max="14852" width="14.28515625" style="96" customWidth="1"/>
    <col min="14853" max="14854" width="17.140625" style="96" customWidth="1"/>
    <col min="14855" max="14855" width="16.85546875" style="96" customWidth="1"/>
    <col min="14856" max="14856" width="15.28515625" style="96" bestFit="1" customWidth="1"/>
    <col min="14857" max="14857" width="15.140625" style="96" customWidth="1"/>
    <col min="14858" max="14858" width="15.85546875" style="96" customWidth="1"/>
    <col min="14859" max="14859" width="15.5703125" style="96" customWidth="1"/>
    <col min="14860" max="14860" width="11.28515625" style="96" bestFit="1" customWidth="1"/>
    <col min="14861" max="15100" width="11.42578125" style="96"/>
    <col min="15101" max="15101" width="44.7109375" style="96" customWidth="1"/>
    <col min="15102" max="15104" width="17.140625" style="96" customWidth="1"/>
    <col min="15105" max="15105" width="17.7109375" style="96" customWidth="1"/>
    <col min="15106" max="15106" width="16.140625" style="96" customWidth="1"/>
    <col min="15107" max="15107" width="14.140625" style="96" customWidth="1"/>
    <col min="15108" max="15108" width="14.28515625" style="96" customWidth="1"/>
    <col min="15109" max="15110" width="17.140625" style="96" customWidth="1"/>
    <col min="15111" max="15111" width="16.85546875" style="96" customWidth="1"/>
    <col min="15112" max="15112" width="15.28515625" style="96" bestFit="1" customWidth="1"/>
    <col min="15113" max="15113" width="15.140625" style="96" customWidth="1"/>
    <col min="15114" max="15114" width="15.85546875" style="96" customWidth="1"/>
    <col min="15115" max="15115" width="15.5703125" style="96" customWidth="1"/>
    <col min="15116" max="15116" width="11.28515625" style="96" bestFit="1" customWidth="1"/>
    <col min="15117" max="15356" width="11.42578125" style="96"/>
    <col min="15357" max="15357" width="44.7109375" style="96" customWidth="1"/>
    <col min="15358" max="15360" width="17.140625" style="96" customWidth="1"/>
    <col min="15361" max="15361" width="17.7109375" style="96" customWidth="1"/>
    <col min="15362" max="15362" width="16.140625" style="96" customWidth="1"/>
    <col min="15363" max="15363" width="14.140625" style="96" customWidth="1"/>
    <col min="15364" max="15364" width="14.28515625" style="96" customWidth="1"/>
    <col min="15365" max="15366" width="17.140625" style="96" customWidth="1"/>
    <col min="15367" max="15367" width="16.85546875" style="96" customWidth="1"/>
    <col min="15368" max="15368" width="15.28515625" style="96" bestFit="1" customWidth="1"/>
    <col min="15369" max="15369" width="15.140625" style="96" customWidth="1"/>
    <col min="15370" max="15370" width="15.85546875" style="96" customWidth="1"/>
    <col min="15371" max="15371" width="15.5703125" style="96" customWidth="1"/>
    <col min="15372" max="15372" width="11.28515625" style="96" bestFit="1" customWidth="1"/>
    <col min="15373" max="15612" width="11.42578125" style="96"/>
    <col min="15613" max="15613" width="44.7109375" style="96" customWidth="1"/>
    <col min="15614" max="15616" width="17.140625" style="96" customWidth="1"/>
    <col min="15617" max="15617" width="17.7109375" style="96" customWidth="1"/>
    <col min="15618" max="15618" width="16.140625" style="96" customWidth="1"/>
    <col min="15619" max="15619" width="14.140625" style="96" customWidth="1"/>
    <col min="15620" max="15620" width="14.28515625" style="96" customWidth="1"/>
    <col min="15621" max="15622" width="17.140625" style="96" customWidth="1"/>
    <col min="15623" max="15623" width="16.85546875" style="96" customWidth="1"/>
    <col min="15624" max="15624" width="15.28515625" style="96" bestFit="1" customWidth="1"/>
    <col min="15625" max="15625" width="15.140625" style="96" customWidth="1"/>
    <col min="15626" max="15626" width="15.85546875" style="96" customWidth="1"/>
    <col min="15627" max="15627" width="15.5703125" style="96" customWidth="1"/>
    <col min="15628" max="15628" width="11.28515625" style="96" bestFit="1" customWidth="1"/>
    <col min="15629" max="15868" width="11.42578125" style="96"/>
    <col min="15869" max="15869" width="44.7109375" style="96" customWidth="1"/>
    <col min="15870" max="15872" width="17.140625" style="96" customWidth="1"/>
    <col min="15873" max="15873" width="17.7109375" style="96" customWidth="1"/>
    <col min="15874" max="15874" width="16.140625" style="96" customWidth="1"/>
    <col min="15875" max="15875" width="14.140625" style="96" customWidth="1"/>
    <col min="15876" max="15876" width="14.28515625" style="96" customWidth="1"/>
    <col min="15877" max="15878" width="17.140625" style="96" customWidth="1"/>
    <col min="15879" max="15879" width="16.85546875" style="96" customWidth="1"/>
    <col min="15880" max="15880" width="15.28515625" style="96" bestFit="1" customWidth="1"/>
    <col min="15881" max="15881" width="15.140625" style="96" customWidth="1"/>
    <col min="15882" max="15882" width="15.85546875" style="96" customWidth="1"/>
    <col min="15883" max="15883" width="15.5703125" style="96" customWidth="1"/>
    <col min="15884" max="15884" width="11.28515625" style="96" bestFit="1" customWidth="1"/>
    <col min="15885" max="16124" width="11.42578125" style="96"/>
    <col min="16125" max="16125" width="44.7109375" style="96" customWidth="1"/>
    <col min="16126" max="16128" width="17.140625" style="96" customWidth="1"/>
    <col min="16129" max="16129" width="17.7109375" style="96" customWidth="1"/>
    <col min="16130" max="16130" width="16.140625" style="96" customWidth="1"/>
    <col min="16131" max="16131" width="14.140625" style="96" customWidth="1"/>
    <col min="16132" max="16132" width="14.28515625" style="96" customWidth="1"/>
    <col min="16133" max="16134" width="17.140625" style="96" customWidth="1"/>
    <col min="16135" max="16135" width="16.85546875" style="96" customWidth="1"/>
    <col min="16136" max="16136" width="15.28515625" style="96" bestFit="1" customWidth="1"/>
    <col min="16137" max="16137" width="15.140625" style="96" customWidth="1"/>
    <col min="16138" max="16138" width="15.85546875" style="96" customWidth="1"/>
    <col min="16139" max="16139" width="15.5703125" style="96" customWidth="1"/>
    <col min="16140" max="16140" width="11.28515625" style="96" bestFit="1" customWidth="1"/>
    <col min="16141" max="16384" width="11.42578125" style="96"/>
  </cols>
  <sheetData>
    <row r="1" spans="1:13" x14ac:dyDescent="0.2">
      <c r="A1" s="94" t="s">
        <v>62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3" x14ac:dyDescent="0.2">
      <c r="A2" s="97">
        <v>46062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3" ht="11.25" x14ac:dyDescent="0.2">
      <c r="A3" s="99"/>
      <c r="B3" s="96"/>
      <c r="C3" s="96"/>
      <c r="E3" s="96"/>
    </row>
    <row r="4" spans="1:13" ht="13.5" customHeight="1" thickBot="1" x14ac:dyDescent="0.25">
      <c r="A4" s="99"/>
      <c r="B4" s="96"/>
      <c r="C4" s="101"/>
      <c r="D4" s="101"/>
      <c r="E4" s="96"/>
    </row>
    <row r="5" spans="1:13" ht="12.75" customHeight="1" x14ac:dyDescent="0.2">
      <c r="A5" s="102" t="s">
        <v>0</v>
      </c>
      <c r="B5" s="103" t="s">
        <v>9</v>
      </c>
      <c r="C5" s="104" t="s">
        <v>10</v>
      </c>
      <c r="D5" s="104" t="s">
        <v>10</v>
      </c>
      <c r="E5" s="103" t="s">
        <v>1</v>
      </c>
      <c r="F5" s="105" t="s">
        <v>7</v>
      </c>
      <c r="G5" s="105" t="s">
        <v>8</v>
      </c>
      <c r="H5" s="105" t="s">
        <v>2</v>
      </c>
      <c r="I5" s="105" t="s">
        <v>3</v>
      </c>
      <c r="J5" s="105" t="s">
        <v>4</v>
      </c>
      <c r="K5" s="105" t="s">
        <v>5</v>
      </c>
    </row>
    <row r="6" spans="1:13" ht="23.25" customHeight="1" thickBot="1" x14ac:dyDescent="0.25">
      <c r="A6" s="106"/>
      <c r="B6" s="107"/>
      <c r="C6" s="108" t="s">
        <v>11</v>
      </c>
      <c r="D6" s="108" t="s">
        <v>12</v>
      </c>
      <c r="E6" s="107" t="s">
        <v>6</v>
      </c>
      <c r="F6" s="109" t="s">
        <v>6</v>
      </c>
      <c r="G6" s="109" t="s">
        <v>6</v>
      </c>
      <c r="H6" s="109"/>
      <c r="I6" s="109"/>
      <c r="J6" s="109"/>
      <c r="K6" s="109" t="s">
        <v>6</v>
      </c>
    </row>
    <row r="7" spans="1:13" x14ac:dyDescent="0.2">
      <c r="A7" s="1" t="s">
        <v>15</v>
      </c>
      <c r="B7" s="110">
        <v>878805.89</v>
      </c>
      <c r="C7" s="110">
        <v>349678.86</v>
      </c>
      <c r="D7" s="110">
        <v>328887.24</v>
      </c>
      <c r="E7" s="110"/>
      <c r="F7" s="110">
        <v>7895329.7599999998</v>
      </c>
      <c r="G7" s="110">
        <v>70402.899999999994</v>
      </c>
      <c r="H7" s="111"/>
      <c r="I7" s="111"/>
      <c r="J7" s="111"/>
      <c r="K7" s="112">
        <v>9523104.6500000004</v>
      </c>
      <c r="L7" s="100"/>
      <c r="M7" s="100"/>
    </row>
    <row r="8" spans="1:13" x14ac:dyDescent="0.2">
      <c r="A8" s="2" t="s">
        <v>16</v>
      </c>
      <c r="B8" s="110">
        <v>830637.21</v>
      </c>
      <c r="C8" s="110">
        <v>330512.43</v>
      </c>
      <c r="D8" s="110">
        <v>310860.44</v>
      </c>
      <c r="E8" s="110"/>
      <c r="F8" s="110">
        <v>7100871.9199999999</v>
      </c>
      <c r="G8" s="110">
        <v>63318.7</v>
      </c>
      <c r="H8" s="111"/>
      <c r="I8" s="111"/>
      <c r="J8" s="111"/>
      <c r="K8" s="112">
        <v>8636200.6999999993</v>
      </c>
      <c r="L8" s="100"/>
      <c r="M8" s="100"/>
    </row>
    <row r="9" spans="1:13" x14ac:dyDescent="0.2">
      <c r="A9" s="2" t="s">
        <v>17</v>
      </c>
      <c r="B9" s="110"/>
      <c r="C9" s="110"/>
      <c r="E9" s="110"/>
      <c r="F9" s="110">
        <v>2759218.16</v>
      </c>
      <c r="G9" s="110">
        <v>24604.04</v>
      </c>
      <c r="H9" s="111"/>
      <c r="I9" s="111"/>
      <c r="J9" s="111"/>
      <c r="K9" s="112">
        <v>2783822.2</v>
      </c>
      <c r="L9" s="100"/>
      <c r="M9" s="100"/>
    </row>
    <row r="10" spans="1:13" x14ac:dyDescent="0.2">
      <c r="A10" s="2" t="s">
        <v>18</v>
      </c>
      <c r="B10" s="110"/>
      <c r="C10" s="110"/>
      <c r="D10" s="110"/>
      <c r="E10" s="110"/>
      <c r="F10" s="110">
        <v>2919924.15</v>
      </c>
      <c r="G10" s="110">
        <v>26037.06</v>
      </c>
      <c r="H10" s="111"/>
      <c r="I10" s="111"/>
      <c r="J10" s="111"/>
      <c r="K10" s="112">
        <v>2945961.21</v>
      </c>
      <c r="L10" s="100"/>
      <c r="M10" s="100"/>
    </row>
    <row r="11" spans="1:13" x14ac:dyDescent="0.2">
      <c r="A11" s="2" t="s">
        <v>19</v>
      </c>
      <c r="B11" s="110"/>
      <c r="C11" s="110"/>
      <c r="D11" s="110"/>
      <c r="E11" s="110"/>
      <c r="F11" s="110">
        <v>2829203.03</v>
      </c>
      <c r="G11" s="110">
        <v>25228.09</v>
      </c>
      <c r="H11" s="111"/>
      <c r="I11" s="111"/>
      <c r="J11" s="111"/>
      <c r="K11" s="112">
        <v>2854431.12</v>
      </c>
      <c r="L11" s="100"/>
      <c r="M11" s="100"/>
    </row>
    <row r="12" spans="1:13" x14ac:dyDescent="0.2">
      <c r="A12" s="2" t="s">
        <v>20</v>
      </c>
      <c r="B12" s="110"/>
      <c r="C12" s="110"/>
      <c r="D12" s="110"/>
      <c r="E12" s="110"/>
      <c r="F12" s="110">
        <v>2646464.77</v>
      </c>
      <c r="G12" s="110">
        <v>23598.61</v>
      </c>
      <c r="H12" s="111"/>
      <c r="I12" s="111"/>
      <c r="J12" s="111"/>
      <c r="K12" s="112">
        <v>2670063.38</v>
      </c>
      <c r="L12" s="100"/>
      <c r="M12" s="100"/>
    </row>
    <row r="13" spans="1:13" x14ac:dyDescent="0.2">
      <c r="A13" s="2" t="s">
        <v>21</v>
      </c>
      <c r="B13" s="110"/>
      <c r="C13" s="110"/>
      <c r="D13" s="110"/>
      <c r="E13" s="110"/>
      <c r="F13" s="110">
        <v>3197271.59</v>
      </c>
      <c r="G13" s="110">
        <v>28510.17</v>
      </c>
      <c r="H13" s="111"/>
      <c r="I13" s="111"/>
      <c r="J13" s="111"/>
      <c r="K13" s="112">
        <v>3225781.76</v>
      </c>
      <c r="L13" s="100"/>
      <c r="M13" s="100"/>
    </row>
    <row r="14" spans="1:13" x14ac:dyDescent="0.2">
      <c r="A14" s="2" t="s">
        <v>22</v>
      </c>
      <c r="B14" s="110"/>
      <c r="C14" s="110"/>
      <c r="D14" s="110"/>
      <c r="E14" s="110"/>
      <c r="F14" s="110">
        <v>2602400.2200000002</v>
      </c>
      <c r="G14" s="110">
        <v>23205.68</v>
      </c>
      <c r="H14" s="111"/>
      <c r="I14" s="111"/>
      <c r="J14" s="111"/>
      <c r="K14" s="112">
        <v>2625605.9</v>
      </c>
      <c r="L14" s="100"/>
      <c r="M14" s="100"/>
    </row>
    <row r="15" spans="1:13" x14ac:dyDescent="0.2">
      <c r="A15" s="2" t="s">
        <v>23</v>
      </c>
      <c r="B15" s="110"/>
      <c r="C15" s="110"/>
      <c r="D15" s="110"/>
      <c r="E15" s="110"/>
      <c r="F15" s="110">
        <v>3033973.57</v>
      </c>
      <c r="G15" s="110">
        <v>27054.04</v>
      </c>
      <c r="H15" s="111"/>
      <c r="I15" s="111"/>
      <c r="J15" s="111"/>
      <c r="K15" s="112">
        <v>3061027.61</v>
      </c>
      <c r="L15" s="100"/>
      <c r="M15" s="100"/>
    </row>
    <row r="16" spans="1:13" x14ac:dyDescent="0.2">
      <c r="A16" s="2" t="s">
        <v>24</v>
      </c>
      <c r="B16" s="110"/>
      <c r="C16" s="110"/>
      <c r="D16" s="110"/>
      <c r="E16" s="110"/>
      <c r="F16" s="110">
        <v>4793963.3600000003</v>
      </c>
      <c r="G16" s="110">
        <v>42747.92</v>
      </c>
      <c r="H16" s="111"/>
      <c r="I16" s="111"/>
      <c r="J16" s="111"/>
      <c r="K16" s="112">
        <v>4836711.28</v>
      </c>
      <c r="L16" s="100"/>
      <c r="M16" s="100"/>
    </row>
    <row r="17" spans="1:13" x14ac:dyDescent="0.2">
      <c r="A17" s="2" t="s">
        <v>25</v>
      </c>
      <c r="B17" s="110"/>
      <c r="C17" s="110"/>
      <c r="D17" s="110"/>
      <c r="E17" s="110"/>
      <c r="F17" s="110">
        <v>2857715.38</v>
      </c>
      <c r="G17" s="110">
        <v>25482.34</v>
      </c>
      <c r="H17" s="111"/>
      <c r="I17" s="111"/>
      <c r="J17" s="111"/>
      <c r="K17" s="112">
        <v>2883197.72</v>
      </c>
      <c r="L17" s="100"/>
      <c r="M17" s="100"/>
    </row>
    <row r="18" spans="1:13" x14ac:dyDescent="0.2">
      <c r="A18" s="2" t="s">
        <v>26</v>
      </c>
      <c r="B18" s="110"/>
      <c r="C18" s="110"/>
      <c r="D18" s="110"/>
      <c r="E18" s="110"/>
      <c r="F18" s="110">
        <v>2826611</v>
      </c>
      <c r="G18" s="110">
        <v>25204.98</v>
      </c>
      <c r="H18" s="111"/>
      <c r="I18" s="111"/>
      <c r="J18" s="111"/>
      <c r="K18" s="112">
        <v>2851815.98</v>
      </c>
      <c r="L18" s="100"/>
      <c r="M18" s="100"/>
    </row>
    <row r="19" spans="1:13" x14ac:dyDescent="0.2">
      <c r="A19" s="2" t="s">
        <v>27</v>
      </c>
      <c r="B19" s="110"/>
      <c r="C19" s="110"/>
      <c r="D19" s="110"/>
      <c r="E19" s="110"/>
      <c r="F19" s="110">
        <v>3057301.86</v>
      </c>
      <c r="G19" s="110">
        <v>27262.06</v>
      </c>
      <c r="H19" s="111"/>
      <c r="I19" s="111"/>
      <c r="J19" s="111"/>
      <c r="K19" s="112">
        <v>3084563.92</v>
      </c>
      <c r="L19" s="100"/>
      <c r="M19" s="100"/>
    </row>
    <row r="20" spans="1:13" x14ac:dyDescent="0.2">
      <c r="A20" s="2" t="s">
        <v>28</v>
      </c>
      <c r="B20" s="110"/>
      <c r="C20" s="110"/>
      <c r="D20" s="110"/>
      <c r="E20" s="110"/>
      <c r="F20" s="110">
        <v>4289813.12</v>
      </c>
      <c r="G20" s="110">
        <v>38252.400000000001</v>
      </c>
      <c r="H20" s="112"/>
      <c r="I20" s="112"/>
      <c r="J20" s="112"/>
      <c r="K20" s="112">
        <v>4328065.5199999996</v>
      </c>
      <c r="L20" s="100"/>
      <c r="M20" s="100"/>
    </row>
    <row r="21" spans="1:13" x14ac:dyDescent="0.2">
      <c r="A21" s="2" t="s">
        <v>29</v>
      </c>
      <c r="B21" s="110"/>
      <c r="C21" s="110"/>
      <c r="D21" s="110"/>
      <c r="E21" s="110"/>
      <c r="F21" s="110">
        <v>3913968.46</v>
      </c>
      <c r="G21" s="110">
        <v>34900.980000000003</v>
      </c>
      <c r="H21" s="112"/>
      <c r="I21" s="112"/>
      <c r="J21" s="112"/>
      <c r="K21" s="112">
        <v>3948869.44</v>
      </c>
      <c r="L21" s="100"/>
      <c r="M21" s="100"/>
    </row>
    <row r="22" spans="1:13" x14ac:dyDescent="0.2">
      <c r="A22" s="2" t="s">
        <v>30</v>
      </c>
      <c r="B22" s="110"/>
      <c r="C22" s="110"/>
      <c r="D22" s="110"/>
      <c r="E22" s="110"/>
      <c r="F22" s="110">
        <v>2988613</v>
      </c>
      <c r="G22" s="110">
        <v>26649.56</v>
      </c>
      <c r="H22" s="112"/>
      <c r="I22" s="112"/>
      <c r="J22" s="112"/>
      <c r="K22" s="112">
        <v>3015262.56</v>
      </c>
      <c r="L22" s="100"/>
      <c r="M22" s="100"/>
    </row>
    <row r="23" spans="1:13" x14ac:dyDescent="0.2">
      <c r="A23" s="2" t="s">
        <v>31</v>
      </c>
      <c r="B23" s="110"/>
      <c r="C23" s="110"/>
      <c r="D23" s="110"/>
      <c r="E23" s="110"/>
      <c r="F23" s="110">
        <v>2789026.53</v>
      </c>
      <c r="G23" s="110">
        <v>24869.84</v>
      </c>
      <c r="H23" s="112"/>
      <c r="I23" s="112"/>
      <c r="J23" s="112"/>
      <c r="K23" s="112">
        <v>2813896.37</v>
      </c>
      <c r="L23" s="100"/>
      <c r="M23" s="100"/>
    </row>
    <row r="24" spans="1:13" x14ac:dyDescent="0.2">
      <c r="A24" s="2" t="s">
        <v>32</v>
      </c>
      <c r="B24" s="110"/>
      <c r="C24" s="110"/>
      <c r="D24" s="110"/>
      <c r="E24" s="110"/>
      <c r="F24" s="110">
        <v>3862127.82</v>
      </c>
      <c r="G24" s="110">
        <v>34438.720000000001</v>
      </c>
      <c r="H24" s="112"/>
      <c r="I24" s="112"/>
      <c r="J24" s="112"/>
      <c r="K24" s="112">
        <v>3896566.54</v>
      </c>
      <c r="L24" s="100"/>
      <c r="M24" s="100"/>
    </row>
    <row r="25" spans="1:13" x14ac:dyDescent="0.2">
      <c r="A25" s="2" t="s">
        <v>33</v>
      </c>
      <c r="B25" s="110"/>
      <c r="C25" s="110"/>
      <c r="D25" s="110"/>
      <c r="E25" s="110"/>
      <c r="F25" s="110">
        <v>2926404.23</v>
      </c>
      <c r="G25" s="110">
        <v>26094.84</v>
      </c>
      <c r="H25" s="112"/>
      <c r="I25" s="112"/>
      <c r="J25" s="112"/>
      <c r="K25" s="112">
        <v>2952499.07</v>
      </c>
      <c r="L25" s="100"/>
      <c r="M25" s="100"/>
    </row>
    <row r="26" spans="1:13" x14ac:dyDescent="0.2">
      <c r="A26" s="2" t="s">
        <v>34</v>
      </c>
      <c r="B26" s="110"/>
      <c r="C26" s="110"/>
      <c r="D26" s="110"/>
      <c r="E26" s="110"/>
      <c r="F26" s="110">
        <v>3659949.32</v>
      </c>
      <c r="G26" s="110">
        <v>32635.88</v>
      </c>
      <c r="H26" s="112"/>
      <c r="I26" s="112"/>
      <c r="J26" s="112"/>
      <c r="K26" s="112">
        <v>3692585.2</v>
      </c>
      <c r="L26" s="100"/>
      <c r="M26" s="100"/>
    </row>
    <row r="27" spans="1:13" x14ac:dyDescent="0.2">
      <c r="A27" s="2" t="s">
        <v>35</v>
      </c>
      <c r="B27" s="110"/>
      <c r="C27" s="110"/>
      <c r="D27" s="110"/>
      <c r="E27" s="110"/>
      <c r="F27" s="110">
        <v>3005461.21</v>
      </c>
      <c r="G27" s="110">
        <v>26799.79</v>
      </c>
      <c r="H27" s="112"/>
      <c r="I27" s="112"/>
      <c r="J27" s="112"/>
      <c r="K27" s="112">
        <v>3032261</v>
      </c>
      <c r="L27" s="100"/>
      <c r="M27" s="100"/>
    </row>
    <row r="28" spans="1:13" x14ac:dyDescent="0.2">
      <c r="A28" s="2" t="s">
        <v>36</v>
      </c>
      <c r="B28" s="110"/>
      <c r="C28" s="110"/>
      <c r="D28" s="110"/>
      <c r="E28" s="110"/>
      <c r="F28" s="110">
        <v>3841391.56</v>
      </c>
      <c r="G28" s="110">
        <v>34253.81</v>
      </c>
      <c r="H28" s="112"/>
      <c r="I28" s="112"/>
      <c r="J28" s="112"/>
      <c r="K28" s="112">
        <v>3875645.37</v>
      </c>
      <c r="L28" s="100"/>
      <c r="M28" s="100"/>
    </row>
    <row r="29" spans="1:13" x14ac:dyDescent="0.2">
      <c r="A29" s="2" t="s">
        <v>37</v>
      </c>
      <c r="B29" s="110">
        <v>963700.45</v>
      </c>
      <c r="C29" s="110">
        <v>383458.6</v>
      </c>
      <c r="D29" s="110">
        <v>360658.47</v>
      </c>
      <c r="E29" s="110"/>
      <c r="F29" s="110">
        <v>8079364.04</v>
      </c>
      <c r="G29" s="110">
        <v>72043.94</v>
      </c>
      <c r="H29" s="112"/>
      <c r="I29" s="112"/>
      <c r="J29" s="112"/>
      <c r="K29" s="112">
        <v>9859225.5</v>
      </c>
      <c r="L29" s="100"/>
      <c r="M29" s="100"/>
    </row>
    <row r="30" spans="1:13" x14ac:dyDescent="0.2">
      <c r="A30" s="2" t="s">
        <v>38</v>
      </c>
      <c r="B30" s="110">
        <v>1220345.77</v>
      </c>
      <c r="C30" s="110">
        <v>485578.36</v>
      </c>
      <c r="D30" s="110">
        <v>456706.27</v>
      </c>
      <c r="E30" s="110"/>
      <c r="F30" s="110">
        <v>12062021.35</v>
      </c>
      <c r="G30" s="110">
        <v>107557.42</v>
      </c>
      <c r="H30" s="112"/>
      <c r="I30" s="112"/>
      <c r="J30" s="112"/>
      <c r="K30" s="112">
        <v>14332209.17</v>
      </c>
      <c r="L30" s="100"/>
      <c r="M30" s="100"/>
    </row>
    <row r="31" spans="1:13" x14ac:dyDescent="0.2">
      <c r="A31" s="2" t="s">
        <v>39</v>
      </c>
      <c r="B31" s="110">
        <v>33168274.530000001</v>
      </c>
      <c r="C31" s="110">
        <v>13197731.779999999</v>
      </c>
      <c r="D31" s="110">
        <v>12413005.609999999</v>
      </c>
      <c r="E31" s="110"/>
      <c r="F31" s="110">
        <v>518406418.83999997</v>
      </c>
      <c r="G31" s="110">
        <v>4622646.3899999997</v>
      </c>
      <c r="H31" s="112"/>
      <c r="I31" s="112"/>
      <c r="J31" s="112"/>
      <c r="K31" s="112">
        <v>581808077.14999998</v>
      </c>
      <c r="L31" s="100"/>
      <c r="M31" s="100"/>
    </row>
    <row r="32" spans="1:13" x14ac:dyDescent="0.2">
      <c r="A32" s="2" t="s">
        <v>40</v>
      </c>
      <c r="B32" s="110">
        <v>1037588.15</v>
      </c>
      <c r="C32" s="110">
        <v>412858.68</v>
      </c>
      <c r="D32" s="110">
        <v>388310.45</v>
      </c>
      <c r="E32" s="110"/>
      <c r="F32" s="110">
        <v>7995122.9900000002</v>
      </c>
      <c r="G32" s="110">
        <v>71292.759999999995</v>
      </c>
      <c r="H32" s="112"/>
      <c r="I32" s="112"/>
      <c r="J32" s="112"/>
      <c r="K32" s="112">
        <v>9905173.0299999993</v>
      </c>
      <c r="L32" s="100"/>
      <c r="M32" s="100"/>
    </row>
    <row r="33" spans="1:13" x14ac:dyDescent="0.2">
      <c r="A33" s="2" t="s">
        <v>41</v>
      </c>
      <c r="B33" s="110">
        <v>1662691.15</v>
      </c>
      <c r="C33" s="110">
        <v>661588.57999999996</v>
      </c>
      <c r="D33" s="110">
        <v>622251.07999999996</v>
      </c>
      <c r="E33" s="110"/>
      <c r="F33" s="110">
        <v>15895636.82</v>
      </c>
      <c r="G33" s="110">
        <v>141741.89000000001</v>
      </c>
      <c r="H33" s="112"/>
      <c r="I33" s="112"/>
      <c r="J33" s="112"/>
      <c r="K33" s="112">
        <v>18983909.52</v>
      </c>
      <c r="L33" s="100"/>
      <c r="M33" s="100"/>
    </row>
    <row r="34" spans="1:13" x14ac:dyDescent="0.2">
      <c r="A34" s="2" t="s">
        <v>42</v>
      </c>
      <c r="B34" s="110">
        <v>1214025</v>
      </c>
      <c r="C34" s="110">
        <v>483063.3</v>
      </c>
      <c r="D34" s="110">
        <v>454340.76</v>
      </c>
      <c r="E34" s="110"/>
      <c r="F34" s="110">
        <v>16802848.050000001</v>
      </c>
      <c r="G34" s="110">
        <v>149831.53</v>
      </c>
      <c r="H34" s="112"/>
      <c r="I34" s="112"/>
      <c r="J34" s="112"/>
      <c r="K34" s="112">
        <v>19104108.640000001</v>
      </c>
      <c r="L34" s="100"/>
      <c r="M34" s="100"/>
    </row>
    <row r="35" spans="1:13" x14ac:dyDescent="0.2">
      <c r="A35" s="2" t="s">
        <v>43</v>
      </c>
      <c r="B35" s="110">
        <v>1721648.74</v>
      </c>
      <c r="C35" s="110">
        <v>685047.94</v>
      </c>
      <c r="D35" s="110">
        <v>644315.56000000006</v>
      </c>
      <c r="E35" s="110"/>
      <c r="F35" s="110">
        <v>18757240.25</v>
      </c>
      <c r="G35" s="110">
        <v>167258.9</v>
      </c>
      <c r="H35" s="112"/>
      <c r="I35" s="112"/>
      <c r="J35" s="112"/>
      <c r="K35" s="112">
        <v>21975511.390000001</v>
      </c>
      <c r="L35" s="100"/>
      <c r="M35" s="100"/>
    </row>
    <row r="36" spans="1:13" x14ac:dyDescent="0.2">
      <c r="A36" s="2" t="s">
        <v>44</v>
      </c>
      <c r="B36" s="110">
        <v>1021241.32</v>
      </c>
      <c r="C36" s="110">
        <v>406354.24</v>
      </c>
      <c r="D36" s="110">
        <v>382192.75</v>
      </c>
      <c r="E36" s="110"/>
      <c r="F36" s="110">
        <v>10688244.34</v>
      </c>
      <c r="G36" s="110">
        <v>95307.41</v>
      </c>
      <c r="H36" s="112"/>
      <c r="I36" s="112"/>
      <c r="J36" s="112"/>
      <c r="K36" s="112">
        <v>12593340.060000001</v>
      </c>
      <c r="L36" s="100"/>
      <c r="M36" s="100"/>
    </row>
    <row r="37" spans="1:13" x14ac:dyDescent="0.2">
      <c r="A37" s="2" t="s">
        <v>45</v>
      </c>
      <c r="B37" s="110">
        <v>6544946.0800000001</v>
      </c>
      <c r="C37" s="110">
        <v>2604248.91</v>
      </c>
      <c r="D37" s="110">
        <v>2449402.4300000002</v>
      </c>
      <c r="E37" s="110"/>
      <c r="F37" s="110">
        <v>55796082.859999999</v>
      </c>
      <c r="G37" s="110">
        <v>497535.43</v>
      </c>
      <c r="H37" s="111"/>
      <c r="I37" s="111"/>
      <c r="J37" s="111"/>
      <c r="K37" s="112">
        <v>67892215.709999993</v>
      </c>
      <c r="L37" s="100"/>
      <c r="M37" s="100"/>
    </row>
    <row r="38" spans="1:13" x14ac:dyDescent="0.2">
      <c r="A38" s="2" t="s">
        <v>46</v>
      </c>
      <c r="B38" s="110">
        <v>2138057.13</v>
      </c>
      <c r="C38" s="110">
        <v>850737.79</v>
      </c>
      <c r="D38" s="110">
        <v>800153.63</v>
      </c>
      <c r="E38" s="110"/>
      <c r="F38" s="110">
        <v>21293543.649999999</v>
      </c>
      <c r="G38" s="110">
        <v>189875.20000000001</v>
      </c>
      <c r="H38" s="111"/>
      <c r="I38" s="111"/>
      <c r="J38" s="111"/>
      <c r="K38" s="112">
        <v>25272367.399999999</v>
      </c>
      <c r="L38" s="100"/>
      <c r="M38" s="100"/>
    </row>
    <row r="39" spans="1:13" x14ac:dyDescent="0.2">
      <c r="A39" s="2" t="s">
        <v>47</v>
      </c>
      <c r="B39" s="110">
        <v>1317228.02</v>
      </c>
      <c r="C39" s="110">
        <v>524128.02</v>
      </c>
      <c r="D39" s="110">
        <v>492963.8</v>
      </c>
      <c r="E39" s="110"/>
      <c r="F39" s="110">
        <v>11644704.18</v>
      </c>
      <c r="G39" s="113">
        <v>103836.19</v>
      </c>
      <c r="H39" s="111"/>
      <c r="I39" s="111"/>
      <c r="J39" s="111"/>
      <c r="K39" s="112">
        <v>14082860.210000001</v>
      </c>
      <c r="L39" s="100"/>
      <c r="M39" s="100"/>
    </row>
    <row r="40" spans="1:13" x14ac:dyDescent="0.2">
      <c r="A40" s="2" t="s">
        <v>48</v>
      </c>
      <c r="B40" s="110">
        <v>930025.97</v>
      </c>
      <c r="C40" s="110">
        <v>370059.45</v>
      </c>
      <c r="D40" s="110">
        <v>348056.02</v>
      </c>
      <c r="E40" s="110"/>
      <c r="F40" s="110">
        <v>13290644.560000001</v>
      </c>
      <c r="G40" s="114">
        <v>118513.1</v>
      </c>
      <c r="H40" s="111"/>
      <c r="I40" s="111"/>
      <c r="J40" s="111"/>
      <c r="K40" s="112">
        <v>15057299.1</v>
      </c>
      <c r="L40" s="100"/>
      <c r="M40" s="100"/>
    </row>
    <row r="41" spans="1:13" x14ac:dyDescent="0.2">
      <c r="A41" s="2" t="s">
        <v>49</v>
      </c>
      <c r="B41" s="110">
        <v>1201383.44</v>
      </c>
      <c r="C41" s="110">
        <v>478033.2</v>
      </c>
      <c r="D41" s="110">
        <v>449609.74</v>
      </c>
      <c r="E41" s="110"/>
      <c r="F41" s="110">
        <v>7891441.71</v>
      </c>
      <c r="G41" s="110">
        <v>70368.23</v>
      </c>
      <c r="H41" s="111"/>
      <c r="I41" s="111"/>
      <c r="J41" s="111"/>
      <c r="K41" s="112">
        <v>10090836.32</v>
      </c>
      <c r="L41" s="100"/>
      <c r="M41" s="100"/>
    </row>
    <row r="42" spans="1:13" x14ac:dyDescent="0.2">
      <c r="A42" s="2" t="s">
        <v>50</v>
      </c>
      <c r="B42" s="110">
        <v>1711513.7</v>
      </c>
      <c r="C42" s="110">
        <v>681015.19</v>
      </c>
      <c r="D42" s="110">
        <v>640522.59</v>
      </c>
      <c r="E42" s="110"/>
      <c r="F42" s="110">
        <v>36386946.539999999</v>
      </c>
      <c r="G42" s="110">
        <v>324463.55</v>
      </c>
      <c r="H42" s="111"/>
      <c r="I42" s="111"/>
      <c r="J42" s="111"/>
      <c r="K42" s="112">
        <v>39744461.57</v>
      </c>
      <c r="L42" s="100"/>
      <c r="M42" s="100"/>
    </row>
    <row r="43" spans="1:13" x14ac:dyDescent="0.2">
      <c r="A43" s="2" t="s">
        <v>51</v>
      </c>
      <c r="B43" s="110">
        <v>959668.23</v>
      </c>
      <c r="C43" s="110">
        <v>381854.17</v>
      </c>
      <c r="D43" s="110">
        <v>359149.44</v>
      </c>
      <c r="E43" s="110"/>
      <c r="F43" s="110">
        <v>17073715.399999999</v>
      </c>
      <c r="G43" s="110">
        <v>152246.85999999999</v>
      </c>
      <c r="H43" s="111"/>
      <c r="I43" s="111"/>
      <c r="J43" s="111"/>
      <c r="K43" s="112">
        <v>18926634.100000001</v>
      </c>
      <c r="L43" s="100"/>
      <c r="M43" s="100"/>
    </row>
    <row r="44" spans="1:13" x14ac:dyDescent="0.2">
      <c r="A44" s="2" t="s">
        <v>52</v>
      </c>
      <c r="B44" s="110">
        <v>13936222.33</v>
      </c>
      <c r="C44" s="110">
        <v>5545254.5199999996</v>
      </c>
      <c r="D44" s="110">
        <v>5215538.29</v>
      </c>
      <c r="E44" s="110"/>
      <c r="F44" s="110">
        <v>132577257.55</v>
      </c>
      <c r="G44" s="110">
        <v>1182195.5900000001</v>
      </c>
      <c r="H44" s="111"/>
      <c r="I44" s="111"/>
      <c r="J44" s="111"/>
      <c r="K44" s="112">
        <v>158456468.28</v>
      </c>
      <c r="L44" s="100"/>
      <c r="M44" s="100"/>
    </row>
    <row r="45" spans="1:13" x14ac:dyDescent="0.2">
      <c r="A45" s="2" t="s">
        <v>53</v>
      </c>
      <c r="B45" s="110">
        <v>2204316.2999999998</v>
      </c>
      <c r="C45" s="110">
        <v>877102.46</v>
      </c>
      <c r="D45" s="110">
        <v>824950.68</v>
      </c>
      <c r="E45" s="110"/>
      <c r="F45" s="110">
        <v>28061339.449999999</v>
      </c>
      <c r="G45" s="110">
        <v>250223.85</v>
      </c>
      <c r="H45" s="111"/>
      <c r="I45" s="111"/>
      <c r="J45" s="111"/>
      <c r="K45" s="112">
        <v>32217932.739999998</v>
      </c>
      <c r="L45" s="100"/>
      <c r="M45" s="100"/>
    </row>
    <row r="46" spans="1:13" x14ac:dyDescent="0.2">
      <c r="A46" s="2" t="s">
        <v>54</v>
      </c>
      <c r="B46" s="110">
        <v>5855545.5300000003</v>
      </c>
      <c r="C46" s="110">
        <v>2329934.87</v>
      </c>
      <c r="D46" s="110">
        <v>2191398.87</v>
      </c>
      <c r="E46" s="110"/>
      <c r="F46" s="110">
        <v>57103763.049999997</v>
      </c>
      <c r="G46" s="110">
        <v>509196.06</v>
      </c>
      <c r="H46" s="111"/>
      <c r="I46" s="111"/>
      <c r="J46" s="111"/>
      <c r="K46" s="112">
        <v>67989838.379999995</v>
      </c>
      <c r="L46" s="100"/>
      <c r="M46" s="100"/>
    </row>
    <row r="47" spans="1:13" x14ac:dyDescent="0.2">
      <c r="A47" s="2" t="s">
        <v>55</v>
      </c>
      <c r="B47" s="110">
        <v>1347197.22</v>
      </c>
      <c r="C47" s="110">
        <v>536052.82999999996</v>
      </c>
      <c r="D47" s="110">
        <v>504179.58</v>
      </c>
      <c r="E47" s="110"/>
      <c r="F47" s="110">
        <v>13215475.630000001</v>
      </c>
      <c r="G47" s="110">
        <v>117842.81</v>
      </c>
      <c r="H47" s="111"/>
      <c r="I47" s="111"/>
      <c r="J47" s="111"/>
      <c r="K47" s="112">
        <v>15720748.07</v>
      </c>
      <c r="L47" s="100"/>
      <c r="M47" s="100"/>
    </row>
    <row r="48" spans="1:13" x14ac:dyDescent="0.2">
      <c r="A48" s="2" t="s">
        <v>56</v>
      </c>
      <c r="B48" s="110">
        <v>1049575.83</v>
      </c>
      <c r="C48" s="110">
        <v>417628.61</v>
      </c>
      <c r="D48" s="110">
        <v>392796.76</v>
      </c>
      <c r="E48" s="110"/>
      <c r="F48" s="110">
        <v>6967382.2699999996</v>
      </c>
      <c r="G48" s="110">
        <v>62128.37</v>
      </c>
      <c r="H48" s="111"/>
      <c r="I48" s="111"/>
      <c r="J48" s="111"/>
      <c r="K48" s="112">
        <v>8889511.8399999999</v>
      </c>
      <c r="L48" s="100"/>
      <c r="M48" s="100"/>
    </row>
    <row r="49" spans="1:13" x14ac:dyDescent="0.2">
      <c r="A49" s="2" t="s">
        <v>57</v>
      </c>
      <c r="B49" s="110">
        <v>1224269.01</v>
      </c>
      <c r="C49" s="110">
        <v>487139.42</v>
      </c>
      <c r="D49" s="110">
        <v>458174.52</v>
      </c>
      <c r="E49" s="110"/>
      <c r="F49" s="110">
        <v>8263398.3200000003</v>
      </c>
      <c r="G49" s="110">
        <v>73684.98</v>
      </c>
      <c r="H49" s="111"/>
      <c r="I49" s="111"/>
      <c r="J49" s="111"/>
      <c r="K49" s="112">
        <v>10506666.25</v>
      </c>
      <c r="L49" s="100"/>
      <c r="M49" s="100"/>
    </row>
    <row r="50" spans="1:13" x14ac:dyDescent="0.2">
      <c r="A50" s="2" t="s">
        <v>58</v>
      </c>
      <c r="B50" s="110">
        <v>3077782.22</v>
      </c>
      <c r="C50" s="110">
        <v>1224656.54</v>
      </c>
      <c r="D50" s="110">
        <v>1151839.48</v>
      </c>
      <c r="E50" s="110"/>
      <c r="F50" s="110">
        <v>28997063.039999999</v>
      </c>
      <c r="G50" s="110">
        <v>258567.73</v>
      </c>
      <c r="H50" s="111"/>
      <c r="I50" s="111"/>
      <c r="J50" s="111"/>
      <c r="K50" s="112">
        <v>34709909.009999998</v>
      </c>
      <c r="L50" s="100"/>
      <c r="M50" s="100"/>
    </row>
    <row r="51" spans="1:13" x14ac:dyDescent="0.2">
      <c r="A51" s="2" t="s">
        <v>59</v>
      </c>
      <c r="B51" s="110">
        <v>1083468.27</v>
      </c>
      <c r="C51" s="110">
        <v>431114.49</v>
      </c>
      <c r="D51" s="110">
        <v>405480.78</v>
      </c>
      <c r="E51" s="110"/>
      <c r="F51" s="110">
        <v>6792420.0999999996</v>
      </c>
      <c r="G51" s="110">
        <v>60568.22</v>
      </c>
      <c r="H51" s="111"/>
      <c r="I51" s="111"/>
      <c r="J51" s="111"/>
      <c r="K51" s="112">
        <v>8773051.8599999994</v>
      </c>
      <c r="L51" s="100"/>
      <c r="M51" s="100"/>
    </row>
    <row r="52" spans="1:13" x14ac:dyDescent="0.2">
      <c r="A52" s="2" t="s">
        <v>60</v>
      </c>
      <c r="B52" s="110">
        <v>18666342.699999999</v>
      </c>
      <c r="C52" s="110">
        <v>7427380.1600000001</v>
      </c>
      <c r="D52" s="110">
        <v>6985754.3099999996</v>
      </c>
      <c r="E52" s="110"/>
      <c r="F52" s="110">
        <v>137377701</v>
      </c>
      <c r="G52" s="110">
        <v>1225001.29</v>
      </c>
      <c r="H52" s="111"/>
      <c r="I52" s="111"/>
      <c r="J52" s="111"/>
      <c r="K52" s="112">
        <v>171682179.46000001</v>
      </c>
      <c r="L52" s="100"/>
      <c r="M52" s="100"/>
    </row>
    <row r="53" spans="1:13" ht="13.5" thickBot="1" x14ac:dyDescent="0.25">
      <c r="A53" s="4" t="s">
        <v>61</v>
      </c>
      <c r="B53" s="110">
        <v>2012404.45</v>
      </c>
      <c r="C53" s="110">
        <v>800740.3</v>
      </c>
      <c r="D53" s="110">
        <v>753128.95</v>
      </c>
      <c r="E53" s="110"/>
      <c r="F53" s="110">
        <v>24799267.059999999</v>
      </c>
      <c r="G53" s="110">
        <v>221135.85</v>
      </c>
      <c r="H53" s="111"/>
      <c r="I53" s="111"/>
      <c r="J53" s="111"/>
      <c r="K53" s="112">
        <v>28586676.609999999</v>
      </c>
      <c r="L53" s="100"/>
      <c r="M53" s="100"/>
    </row>
    <row r="54" spans="1:13" s="116" customFormat="1" ht="13.5" thickBot="1" x14ac:dyDescent="0.25">
      <c r="A54" s="5" t="s">
        <v>13</v>
      </c>
      <c r="B54" s="115">
        <v>108978904.64</v>
      </c>
      <c r="C54" s="115">
        <v>43362953.700000003</v>
      </c>
      <c r="D54" s="115">
        <v>40784628.5</v>
      </c>
      <c r="E54" s="115">
        <v>0</v>
      </c>
      <c r="F54" s="115">
        <v>1296016047.0699999</v>
      </c>
      <c r="G54" s="115">
        <v>11556615.960000001</v>
      </c>
      <c r="H54" s="115">
        <v>0</v>
      </c>
      <c r="I54" s="115">
        <v>0</v>
      </c>
      <c r="J54" s="115">
        <v>0</v>
      </c>
      <c r="K54" s="115">
        <v>1500699149.8699999</v>
      </c>
      <c r="L54" s="100"/>
      <c r="M54" s="100"/>
    </row>
    <row r="55" spans="1:13" x14ac:dyDescent="0.2">
      <c r="F55" s="100"/>
      <c r="G55" s="100"/>
      <c r="H55" s="100"/>
      <c r="I55" s="100"/>
      <c r="J55" s="100"/>
    </row>
    <row r="56" spans="1:13" x14ac:dyDescent="0.2">
      <c r="F56" s="100"/>
      <c r="G56" s="100"/>
      <c r="H56" s="100"/>
      <c r="I56" s="100"/>
      <c r="J56" s="100"/>
      <c r="K56" s="100"/>
    </row>
    <row r="57" spans="1:13" x14ac:dyDescent="0.2">
      <c r="F57" s="100"/>
      <c r="G57" s="100"/>
      <c r="H57" s="100"/>
      <c r="I57" s="100"/>
      <c r="J57" s="100"/>
    </row>
    <row r="58" spans="1:13" x14ac:dyDescent="0.2">
      <c r="F58" s="100"/>
      <c r="G58" s="100"/>
      <c r="H58" s="100"/>
      <c r="I58" s="100"/>
      <c r="J58" s="100"/>
    </row>
    <row r="59" spans="1:13" x14ac:dyDescent="0.2">
      <c r="F59" s="100"/>
      <c r="G59" s="100"/>
      <c r="H59" s="100"/>
      <c r="I59" s="100"/>
      <c r="J59" s="100"/>
    </row>
    <row r="60" spans="1:13" x14ac:dyDescent="0.2">
      <c r="G60" s="100"/>
      <c r="H60" s="100"/>
      <c r="I60" s="100"/>
      <c r="J60" s="100"/>
    </row>
    <row r="61" spans="1:13" x14ac:dyDescent="0.2">
      <c r="G61" s="100"/>
      <c r="H61" s="100"/>
      <c r="I61" s="100"/>
      <c r="J61" s="100"/>
    </row>
    <row r="62" spans="1:13" x14ac:dyDescent="0.2">
      <c r="G62" s="100"/>
      <c r="H62" s="100"/>
      <c r="I62" s="100"/>
      <c r="J62" s="100"/>
    </row>
    <row r="63" spans="1:13" x14ac:dyDescent="0.2">
      <c r="G63" s="100"/>
      <c r="H63" s="100"/>
      <c r="I63" s="100"/>
      <c r="J63" s="100"/>
    </row>
  </sheetData>
  <mergeCells count="12">
    <mergeCell ref="J5:J6"/>
    <mergeCell ref="K5:K6"/>
    <mergeCell ref="A1:K1"/>
    <mergeCell ref="A2:K2"/>
    <mergeCell ref="C4:D4"/>
    <mergeCell ref="A5:A6"/>
    <mergeCell ref="B5:B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66"/>
  <sheetViews>
    <sheetView workbookViewId="0">
      <pane xSplit="1" ySplit="6" topLeftCell="D47" activePane="bottomRight" state="frozen"/>
      <selection pane="topRight" activeCell="B1" sqref="B1"/>
      <selection pane="bottomLeft" activeCell="A7" sqref="A7"/>
      <selection pane="bottomRight" activeCell="K54" sqref="K54"/>
    </sheetView>
  </sheetViews>
  <sheetFormatPr baseColWidth="10" defaultRowHeight="12.75" x14ac:dyDescent="0.2"/>
  <cols>
    <col min="1" max="1" width="44.7109375" style="3" customWidth="1"/>
    <col min="2" max="4" width="17.140625" style="8" customWidth="1"/>
    <col min="5" max="5" width="17.7109375" style="8" customWidth="1"/>
    <col min="6" max="6" width="18.85546875" style="6" bestFit="1" customWidth="1"/>
    <col min="7" max="7" width="18" style="6" bestFit="1" customWidth="1"/>
    <col min="8" max="8" width="16.140625" style="6" customWidth="1"/>
    <col min="9" max="10" width="17.140625" style="6" customWidth="1"/>
    <col min="11" max="11" width="16.7109375" style="6" customWidth="1"/>
    <col min="12" max="16384" width="11.42578125" style="6"/>
  </cols>
  <sheetData>
    <row r="1" spans="1:11" x14ac:dyDescent="0.2">
      <c r="A1" s="86" t="s">
        <v>62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x14ac:dyDescent="0.2">
      <c r="A2" s="88" t="s">
        <v>63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1" ht="11.25" x14ac:dyDescent="0.2">
      <c r="A3" s="7"/>
      <c r="B3" s="6"/>
      <c r="C3" s="6"/>
      <c r="E3" s="6"/>
    </row>
    <row r="4" spans="1:11" ht="13.5" customHeight="1" thickBot="1" x14ac:dyDescent="0.25">
      <c r="A4" s="7"/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1" ht="12.75" customHeight="1" x14ac:dyDescent="0.2">
      <c r="A5" s="90" t="s">
        <v>0</v>
      </c>
      <c r="B5" s="92" t="s">
        <v>9</v>
      </c>
      <c r="C5" s="9" t="s">
        <v>10</v>
      </c>
      <c r="D5" s="9" t="s">
        <v>10</v>
      </c>
      <c r="E5" s="92" t="s">
        <v>1</v>
      </c>
      <c r="F5" s="84" t="s">
        <v>7</v>
      </c>
      <c r="G5" s="84" t="s">
        <v>8</v>
      </c>
      <c r="H5" s="84" t="s">
        <v>2</v>
      </c>
      <c r="I5" s="84" t="s">
        <v>3</v>
      </c>
      <c r="J5" s="84" t="s">
        <v>4</v>
      </c>
      <c r="K5" s="84" t="s">
        <v>5</v>
      </c>
    </row>
    <row r="6" spans="1:11" ht="23.25" customHeight="1" thickBot="1" x14ac:dyDescent="0.25">
      <c r="A6" s="91"/>
      <c r="B6" s="93"/>
      <c r="C6" s="10" t="s">
        <v>11</v>
      </c>
      <c r="D6" s="10" t="s">
        <v>12</v>
      </c>
      <c r="E6" s="93" t="s">
        <v>6</v>
      </c>
      <c r="F6" s="85" t="s">
        <v>6</v>
      </c>
      <c r="G6" s="85" t="s">
        <v>6</v>
      </c>
      <c r="H6" s="85"/>
      <c r="I6" s="85"/>
      <c r="J6" s="85"/>
      <c r="K6" s="85" t="s">
        <v>6</v>
      </c>
    </row>
    <row r="7" spans="1:11" x14ac:dyDescent="0.2">
      <c r="A7" s="1" t="s">
        <v>15</v>
      </c>
      <c r="B7" s="11">
        <f>+'08-01'!B7+'15-01'!B7+'23-01'!B7+'02-02'!B7+'09-02'!B7</f>
        <v>63517065.640000001</v>
      </c>
      <c r="C7" s="11">
        <f>+'08-01'!C7+'15-01'!C7+'23-01'!C7+'02-02'!C7+'09-02'!C7</f>
        <v>8624576.9499999993</v>
      </c>
      <c r="D7" s="11">
        <f>+'08-01'!D7+'15-01'!D7+'23-01'!D7+'02-02'!D7+'09-02'!D7</f>
        <v>1795528.3199999998</v>
      </c>
      <c r="E7" s="11">
        <f>+'08-01'!E7+'15-01'!E7+'23-01'!E7+'02-02'!E7+'09-02'!E7</f>
        <v>312604.31</v>
      </c>
      <c r="F7" s="11">
        <f>+'08-01'!F7+'15-01'!F7+'23-01'!F7+'02-02'!F7+'09-02'!F7</f>
        <v>42423452.030000001</v>
      </c>
      <c r="G7" s="11">
        <f>+'08-01'!G7+'15-01'!G7+'23-01'!G7+'02-02'!G7+'09-02'!G7</f>
        <v>974428.42</v>
      </c>
      <c r="H7" s="11">
        <f>+'08-01'!H7+'15-01'!H7+'23-01'!H7+'02-02'!H7+'09-02'!H7</f>
        <v>3679112.13</v>
      </c>
      <c r="I7" s="11">
        <f>+'08-01'!I7+'15-01'!I7+'23-01'!I7+'02-02'!I7+'09-02'!I7</f>
        <v>0</v>
      </c>
      <c r="J7" s="11">
        <f>+'08-01'!J7+'15-01'!J7+'23-01'!J7+'02-02'!J7+'09-02'!J7</f>
        <v>1797934.41</v>
      </c>
      <c r="K7" s="12">
        <f>SUM(B7:J7)</f>
        <v>123124702.20999999</v>
      </c>
    </row>
    <row r="8" spans="1:11" x14ac:dyDescent="0.2">
      <c r="A8" s="2" t="s">
        <v>16</v>
      </c>
      <c r="B8" s="11">
        <f>+'08-01'!B8+'15-01'!B8+'23-01'!B8+'02-02'!B8+'09-02'!B8</f>
        <v>60035599.480000004</v>
      </c>
      <c r="C8" s="11">
        <f>+'08-01'!C8+'15-01'!C8+'23-01'!C8+'02-02'!C8+'09-02'!C8</f>
        <v>8151850.879999999</v>
      </c>
      <c r="D8" s="11">
        <f>+'08-01'!D8+'15-01'!D8+'23-01'!D8+'02-02'!D8+'09-02'!D8</f>
        <v>1697112.73</v>
      </c>
      <c r="E8" s="11">
        <f>+'08-01'!E8+'15-01'!E8+'23-01'!E8+'02-02'!E8+'09-02'!E8</f>
        <v>294497.48</v>
      </c>
      <c r="F8" s="11">
        <f>+'08-01'!F8+'15-01'!F8+'23-01'!F8+'02-02'!F8+'09-02'!F8</f>
        <v>38154644.390000001</v>
      </c>
      <c r="G8" s="11">
        <f>+'08-01'!G8+'15-01'!G8+'23-01'!G8+'02-02'!G8+'09-02'!G8</f>
        <v>876377.75999999989</v>
      </c>
      <c r="H8" s="11">
        <f>+'08-01'!H8+'15-01'!H8+'23-01'!H8+'02-02'!H8+'09-02'!H8</f>
        <v>3592005.61</v>
      </c>
      <c r="I8" s="11">
        <f>+'08-01'!I8+'15-01'!I8+'23-01'!I8+'02-02'!I8+'09-02'!I8</f>
        <v>0</v>
      </c>
      <c r="J8" s="11">
        <f>+'08-01'!J8+'15-01'!J8+'23-01'!J8+'02-02'!J8+'09-02'!J8</f>
        <v>1617019.48</v>
      </c>
      <c r="K8" s="12">
        <f t="shared" ref="K8:K53" si="0">SUM(B8:J8)</f>
        <v>114419107.81000002</v>
      </c>
    </row>
    <row r="9" spans="1:11" x14ac:dyDescent="0.2">
      <c r="A9" s="2" t="s">
        <v>17</v>
      </c>
      <c r="B9" s="11">
        <f>+'08-01'!B9+'15-01'!B9+'23-01'!B9+'02-02'!B9+'09-02'!B9</f>
        <v>0</v>
      </c>
      <c r="C9" s="11">
        <f>+'08-01'!C9+'15-01'!C9+'23-01'!C9+'02-02'!C9+'09-02'!C9</f>
        <v>0</v>
      </c>
      <c r="D9" s="11">
        <f>+'08-01'!D9+'15-01'!D9+'23-01'!D9+'02-02'!D9+'09-02'!D9</f>
        <v>0</v>
      </c>
      <c r="E9" s="11">
        <f>+'08-01'!E9+'15-01'!E9+'23-01'!E9+'02-02'!E9+'09-02'!E9</f>
        <v>0</v>
      </c>
      <c r="F9" s="11">
        <f>+'08-01'!F9+'15-01'!F9+'23-01'!F9+'02-02'!F9+'09-02'!F9</f>
        <v>14825924.050000001</v>
      </c>
      <c r="G9" s="11">
        <f>+'08-01'!G9+'15-01'!G9+'23-01'!G9+'02-02'!G9+'09-02'!G9</f>
        <v>340538.11</v>
      </c>
      <c r="H9" s="11">
        <f>+'08-01'!H9+'15-01'!H9+'23-01'!H9+'02-02'!H9+'09-02'!H9</f>
        <v>0</v>
      </c>
      <c r="I9" s="11">
        <f>+'08-01'!I9+'15-01'!I9+'23-01'!I9+'02-02'!I9+'09-02'!I9</f>
        <v>1020044.45</v>
      </c>
      <c r="J9" s="11">
        <f>+'08-01'!J9+'15-01'!J9+'23-01'!J9+'02-02'!J9+'09-02'!J9</f>
        <v>628332.63</v>
      </c>
      <c r="K9" s="12">
        <f t="shared" si="0"/>
        <v>16814839.239999998</v>
      </c>
    </row>
    <row r="10" spans="1:11" x14ac:dyDescent="0.2">
      <c r="A10" s="2" t="s">
        <v>18</v>
      </c>
      <c r="B10" s="11">
        <f>+'08-01'!B10+'15-01'!B10+'23-01'!B10+'02-02'!B10+'09-02'!B10</f>
        <v>0</v>
      </c>
      <c r="C10" s="11">
        <f>+'08-01'!C10+'15-01'!C10+'23-01'!C10+'02-02'!C10+'09-02'!C10</f>
        <v>0</v>
      </c>
      <c r="D10" s="11">
        <f>+'08-01'!D10+'15-01'!D10+'23-01'!D10+'02-02'!D10+'09-02'!D10</f>
        <v>0</v>
      </c>
      <c r="E10" s="11">
        <f>+'08-01'!E10+'15-01'!E10+'23-01'!E10+'02-02'!E10+'09-02'!E10</f>
        <v>0</v>
      </c>
      <c r="F10" s="11">
        <f>+'08-01'!F10+'15-01'!F10+'23-01'!F10+'02-02'!F10+'09-02'!F10</f>
        <v>15689434.9</v>
      </c>
      <c r="G10" s="11">
        <f>+'08-01'!G10+'15-01'!G10+'23-01'!G10+'02-02'!G10+'09-02'!G10</f>
        <v>360372.18</v>
      </c>
      <c r="H10" s="11">
        <f>+'08-01'!H10+'15-01'!H10+'23-01'!H10+'02-02'!H10+'09-02'!H10</f>
        <v>0</v>
      </c>
      <c r="I10" s="11">
        <f>+'08-01'!I10+'15-01'!I10+'23-01'!I10+'02-02'!I10+'09-02'!I10</f>
        <v>1514387.8800000001</v>
      </c>
      <c r="J10" s="11">
        <f>+'08-01'!J10+'15-01'!J10+'23-01'!J10+'02-02'!J10+'09-02'!J10</f>
        <v>664928.79999999993</v>
      </c>
      <c r="K10" s="12">
        <f t="shared" si="0"/>
        <v>18229123.760000002</v>
      </c>
    </row>
    <row r="11" spans="1:11" x14ac:dyDescent="0.2">
      <c r="A11" s="2" t="s">
        <v>19</v>
      </c>
      <c r="B11" s="11">
        <f>+'08-01'!B11+'15-01'!B11+'23-01'!B11+'02-02'!B11+'09-02'!B11</f>
        <v>0</v>
      </c>
      <c r="C11" s="11">
        <f>+'08-01'!C11+'15-01'!C11+'23-01'!C11+'02-02'!C11+'09-02'!C11</f>
        <v>0</v>
      </c>
      <c r="D11" s="11">
        <f>+'08-01'!D11+'15-01'!D11+'23-01'!D11+'02-02'!D11+'09-02'!D11</f>
        <v>0</v>
      </c>
      <c r="E11" s="11">
        <f>+'08-01'!E11+'15-01'!E11+'23-01'!E11+'02-02'!E11+'09-02'!E11</f>
        <v>0</v>
      </c>
      <c r="F11" s="11">
        <f>+'08-01'!F11+'15-01'!F11+'23-01'!F11+'02-02'!F11+'09-02'!F11</f>
        <v>15201969.109999998</v>
      </c>
      <c r="G11" s="11">
        <f>+'08-01'!G11+'15-01'!G11+'23-01'!G11+'02-02'!G11+'09-02'!G11</f>
        <v>349175.51</v>
      </c>
      <c r="H11" s="11">
        <f>+'08-01'!H11+'15-01'!H11+'23-01'!H11+'02-02'!H11+'09-02'!H11</f>
        <v>0</v>
      </c>
      <c r="I11" s="11">
        <f>+'08-01'!I11+'15-01'!I11+'23-01'!I11+'02-02'!I11+'09-02'!I11</f>
        <v>0</v>
      </c>
      <c r="J11" s="11">
        <f>+'08-01'!J11+'15-01'!J11+'23-01'!J11+'02-02'!J11+'09-02'!J11</f>
        <v>644269.67000000004</v>
      </c>
      <c r="K11" s="12">
        <f t="shared" si="0"/>
        <v>16195414.289999997</v>
      </c>
    </row>
    <row r="12" spans="1:11" x14ac:dyDescent="0.2">
      <c r="A12" s="2" t="s">
        <v>20</v>
      </c>
      <c r="B12" s="11">
        <f>+'08-01'!B12+'15-01'!B12+'23-01'!B12+'02-02'!B12+'09-02'!B12</f>
        <v>0</v>
      </c>
      <c r="C12" s="11">
        <f>+'08-01'!C12+'15-01'!C12+'23-01'!C12+'02-02'!C12+'09-02'!C12</f>
        <v>0</v>
      </c>
      <c r="D12" s="11">
        <f>+'08-01'!D12+'15-01'!D12+'23-01'!D12+'02-02'!D12+'09-02'!D12</f>
        <v>0</v>
      </c>
      <c r="E12" s="11">
        <f>+'08-01'!E12+'15-01'!E12+'23-01'!E12+'02-02'!E12+'09-02'!E12</f>
        <v>0</v>
      </c>
      <c r="F12" s="11">
        <f>+'08-01'!F12+'15-01'!F12+'23-01'!F12+'02-02'!F12+'09-02'!F12</f>
        <v>14220073.709999999</v>
      </c>
      <c r="G12" s="11">
        <f>+'08-01'!G12+'15-01'!G12+'23-01'!G12+'02-02'!G12+'09-02'!G12</f>
        <v>326622.27</v>
      </c>
      <c r="H12" s="11">
        <f>+'08-01'!H12+'15-01'!H12+'23-01'!H12+'02-02'!H12+'09-02'!H12</f>
        <v>0</v>
      </c>
      <c r="I12" s="11">
        <f>+'08-01'!I12+'15-01'!I12+'23-01'!I12+'02-02'!I12+'09-02'!I12</f>
        <v>669577.1</v>
      </c>
      <c r="J12" s="11">
        <f>+'08-01'!J12+'15-01'!J12+'23-01'!J12+'02-02'!J12+'09-02'!J12</f>
        <v>602656.28</v>
      </c>
      <c r="K12" s="12">
        <f t="shared" si="0"/>
        <v>15818929.359999998</v>
      </c>
    </row>
    <row r="13" spans="1:11" x14ac:dyDescent="0.2">
      <c r="A13" s="2" t="s">
        <v>21</v>
      </c>
      <c r="B13" s="11">
        <f>+'08-01'!B13+'15-01'!B13+'23-01'!B13+'02-02'!B13+'09-02'!B13</f>
        <v>0</v>
      </c>
      <c r="C13" s="11">
        <f>+'08-01'!C13+'15-01'!C13+'23-01'!C13+'02-02'!C13+'09-02'!C13</f>
        <v>0</v>
      </c>
      <c r="D13" s="11">
        <f>+'08-01'!D13+'15-01'!D13+'23-01'!D13+'02-02'!D13+'09-02'!D13</f>
        <v>0</v>
      </c>
      <c r="E13" s="11">
        <f>+'08-01'!E13+'15-01'!E13+'23-01'!E13+'02-02'!E13+'09-02'!E13</f>
        <v>0</v>
      </c>
      <c r="F13" s="11">
        <f>+'08-01'!F13+'15-01'!F13+'23-01'!F13+'02-02'!F13+'09-02'!F13</f>
        <v>17179687.490000002</v>
      </c>
      <c r="G13" s="11">
        <f>+'08-01'!G13+'15-01'!G13+'23-01'!G13+'02-02'!G13+'09-02'!G13</f>
        <v>394601.92</v>
      </c>
      <c r="H13" s="11">
        <f>+'08-01'!H13+'15-01'!H13+'23-01'!H13+'02-02'!H13+'09-02'!H13</f>
        <v>0</v>
      </c>
      <c r="I13" s="11">
        <f>+'08-01'!I13+'15-01'!I13+'23-01'!I13+'02-02'!I13+'09-02'!I13</f>
        <v>0</v>
      </c>
      <c r="J13" s="11">
        <f>+'08-01'!J13+'15-01'!J13+'23-01'!J13+'02-02'!J13+'09-02'!J13</f>
        <v>728086.7</v>
      </c>
      <c r="K13" s="12">
        <f t="shared" si="0"/>
        <v>18302376.110000003</v>
      </c>
    </row>
    <row r="14" spans="1:11" x14ac:dyDescent="0.2">
      <c r="A14" s="2" t="s">
        <v>22</v>
      </c>
      <c r="B14" s="11">
        <f>+'08-01'!B14+'15-01'!B14+'23-01'!B14+'02-02'!B14+'09-02'!B14</f>
        <v>0</v>
      </c>
      <c r="C14" s="11">
        <f>+'08-01'!C14+'15-01'!C14+'23-01'!C14+'02-02'!C14+'09-02'!C14</f>
        <v>0</v>
      </c>
      <c r="D14" s="11">
        <f>+'08-01'!D14+'15-01'!D14+'23-01'!D14+'02-02'!D14+'09-02'!D14</f>
        <v>0</v>
      </c>
      <c r="E14" s="11">
        <f>+'08-01'!E14+'15-01'!E14+'23-01'!E14+'02-02'!E14+'09-02'!E14</f>
        <v>0</v>
      </c>
      <c r="F14" s="11">
        <f>+'08-01'!F14+'15-01'!F14+'23-01'!F14+'02-02'!F14+'09-02'!F14</f>
        <v>13983304.610000001</v>
      </c>
      <c r="G14" s="11">
        <f>+'08-01'!G14+'15-01'!G14+'23-01'!G14+'02-02'!G14+'09-02'!G14</f>
        <v>321183.89</v>
      </c>
      <c r="H14" s="11">
        <f>+'08-01'!H14+'15-01'!H14+'23-01'!H14+'02-02'!H14+'09-02'!H14</f>
        <v>0</v>
      </c>
      <c r="I14" s="11">
        <f>+'08-01'!I14+'15-01'!I14+'23-01'!I14+'02-02'!I14+'09-02'!I14</f>
        <v>0</v>
      </c>
      <c r="J14" s="11">
        <f>+'08-01'!J14+'15-01'!J14+'23-01'!J14+'02-02'!J14+'09-02'!J14</f>
        <v>592621.85</v>
      </c>
      <c r="K14" s="12">
        <f t="shared" si="0"/>
        <v>14897110.350000001</v>
      </c>
    </row>
    <row r="15" spans="1:11" x14ac:dyDescent="0.2">
      <c r="A15" s="2" t="s">
        <v>23</v>
      </c>
      <c r="B15" s="11">
        <f>+'08-01'!B15+'15-01'!B15+'23-01'!B15+'02-02'!B15+'09-02'!B15</f>
        <v>0</v>
      </c>
      <c r="C15" s="11">
        <f>+'08-01'!C15+'15-01'!C15+'23-01'!C15+'02-02'!C15+'09-02'!C15</f>
        <v>0</v>
      </c>
      <c r="D15" s="11">
        <f>+'08-01'!D15+'15-01'!D15+'23-01'!D15+'02-02'!D15+'09-02'!D15</f>
        <v>0</v>
      </c>
      <c r="E15" s="11">
        <f>+'08-01'!E15+'15-01'!E15+'23-01'!E15+'02-02'!E15+'09-02'!E15</f>
        <v>0</v>
      </c>
      <c r="F15" s="11">
        <f>+'08-01'!F15+'15-01'!F15+'23-01'!F15+'02-02'!F15+'09-02'!F15</f>
        <v>16302249.060000001</v>
      </c>
      <c r="G15" s="11">
        <f>+'08-01'!G15+'15-01'!G15+'23-01'!G15+'02-02'!G15+'09-02'!G15</f>
        <v>374447.96</v>
      </c>
      <c r="H15" s="11">
        <f>+'08-01'!H15+'15-01'!H15+'23-01'!H15+'02-02'!H15+'09-02'!H15</f>
        <v>0</v>
      </c>
      <c r="I15" s="11">
        <f>+'08-01'!I15+'15-01'!I15+'23-01'!I15+'02-02'!I15+'09-02'!I15</f>
        <v>0</v>
      </c>
      <c r="J15" s="11">
        <f>+'08-01'!J15+'15-01'!J15+'23-01'!J15+'02-02'!J15+'09-02'!J15</f>
        <v>690900.27</v>
      </c>
      <c r="K15" s="12">
        <f t="shared" si="0"/>
        <v>17367597.290000003</v>
      </c>
    </row>
    <row r="16" spans="1:11" x14ac:dyDescent="0.2">
      <c r="A16" s="2" t="s">
        <v>24</v>
      </c>
      <c r="B16" s="11">
        <f>+'08-01'!B16+'15-01'!B16+'23-01'!B16+'02-02'!B16+'09-02'!B16</f>
        <v>0</v>
      </c>
      <c r="C16" s="11">
        <f>+'08-01'!C16+'15-01'!C16+'23-01'!C16+'02-02'!C16+'09-02'!C16</f>
        <v>0</v>
      </c>
      <c r="D16" s="11">
        <f>+'08-01'!D16+'15-01'!D16+'23-01'!D16+'02-02'!D16+'09-02'!D16</f>
        <v>0</v>
      </c>
      <c r="E16" s="11">
        <f>+'08-01'!E16+'15-01'!E16+'23-01'!E16+'02-02'!E16+'09-02'!E16</f>
        <v>0</v>
      </c>
      <c r="F16" s="11">
        <f>+'08-01'!F16+'15-01'!F16+'23-01'!F16+'02-02'!F16+'09-02'!F16</f>
        <v>25759085.530000001</v>
      </c>
      <c r="G16" s="11">
        <f>+'08-01'!G16+'15-01'!G16+'23-01'!G16+'02-02'!G16+'09-02'!G16</f>
        <v>591662.96000000008</v>
      </c>
      <c r="H16" s="11">
        <f>+'08-01'!H16+'15-01'!H16+'23-01'!H16+'02-02'!H16+'09-02'!H16</f>
        <v>0</v>
      </c>
      <c r="I16" s="11">
        <f>+'08-01'!I16+'15-01'!I16+'23-01'!I16+'02-02'!I16+'09-02'!I16</f>
        <v>0</v>
      </c>
      <c r="J16" s="11">
        <f>+'08-01'!J16+'15-01'!J16+'23-01'!J16+'02-02'!J16+'09-02'!J16</f>
        <v>1091687.3600000001</v>
      </c>
      <c r="K16" s="12">
        <f t="shared" si="0"/>
        <v>27442435.850000001</v>
      </c>
    </row>
    <row r="17" spans="1:11" x14ac:dyDescent="0.2">
      <c r="A17" s="2" t="s">
        <v>25</v>
      </c>
      <c r="B17" s="11">
        <f>+'08-01'!B17+'15-01'!B17+'23-01'!B17+'02-02'!B17+'09-02'!B17</f>
        <v>0</v>
      </c>
      <c r="C17" s="11">
        <f>+'08-01'!C17+'15-01'!C17+'23-01'!C17+'02-02'!C17+'09-02'!C17</f>
        <v>0</v>
      </c>
      <c r="D17" s="11">
        <f>+'08-01'!D17+'15-01'!D17+'23-01'!D17+'02-02'!D17+'09-02'!D17</f>
        <v>0</v>
      </c>
      <c r="E17" s="11">
        <f>+'08-01'!E17+'15-01'!E17+'23-01'!E17+'02-02'!E17+'09-02'!E17</f>
        <v>0</v>
      </c>
      <c r="F17" s="11">
        <f>+'08-01'!F17+'15-01'!F17+'23-01'!F17+'02-02'!F17+'09-02'!F17</f>
        <v>15355172.640000001</v>
      </c>
      <c r="G17" s="11">
        <f>+'08-01'!G17+'15-01'!G17+'23-01'!G17+'02-02'!G17+'09-02'!G17</f>
        <v>352694.46</v>
      </c>
      <c r="H17" s="11">
        <f>+'08-01'!H17+'15-01'!H17+'23-01'!H17+'02-02'!H17+'09-02'!H17</f>
        <v>0</v>
      </c>
      <c r="I17" s="11">
        <f>+'08-01'!I17+'15-01'!I17+'23-01'!I17+'02-02'!I17+'09-02'!I17</f>
        <v>0</v>
      </c>
      <c r="J17" s="11">
        <f>+'08-01'!J17+'15-01'!J17+'23-01'!J17+'02-02'!J17+'09-02'!J17</f>
        <v>650762.53999999992</v>
      </c>
      <c r="K17" s="12">
        <f t="shared" si="0"/>
        <v>16358629.640000001</v>
      </c>
    </row>
    <row r="18" spans="1:11" x14ac:dyDescent="0.2">
      <c r="A18" s="2" t="s">
        <v>26</v>
      </c>
      <c r="B18" s="11">
        <f>+'08-01'!B18+'15-01'!B18+'23-01'!B18+'02-02'!B18+'09-02'!B18</f>
        <v>0</v>
      </c>
      <c r="C18" s="11">
        <f>+'08-01'!C18+'15-01'!C18+'23-01'!C18+'02-02'!C18+'09-02'!C18</f>
        <v>0</v>
      </c>
      <c r="D18" s="11">
        <f>+'08-01'!D18+'15-01'!D18+'23-01'!D18+'02-02'!D18+'09-02'!D18</f>
        <v>0</v>
      </c>
      <c r="E18" s="11">
        <f>+'08-01'!E18+'15-01'!E18+'23-01'!E18+'02-02'!E18+'09-02'!E18</f>
        <v>0</v>
      </c>
      <c r="F18" s="11">
        <f>+'08-01'!F18+'15-01'!F18+'23-01'!F18+'02-02'!F18+'09-02'!F18</f>
        <v>15188041.51</v>
      </c>
      <c r="G18" s="11">
        <f>+'08-01'!G18+'15-01'!G18+'23-01'!G18+'02-02'!G18+'09-02'!G18</f>
        <v>348855.62</v>
      </c>
      <c r="H18" s="11">
        <f>+'08-01'!H18+'15-01'!H18+'23-01'!H18+'02-02'!H18+'09-02'!H18</f>
        <v>0</v>
      </c>
      <c r="I18" s="11">
        <f>+'08-01'!I18+'15-01'!I18+'23-01'!I18+'02-02'!I18+'09-02'!I18</f>
        <v>1224791.17</v>
      </c>
      <c r="J18" s="11">
        <f>+'08-01'!J18+'15-01'!J18+'23-01'!J18+'02-02'!J18+'09-02'!J18</f>
        <v>643679.4</v>
      </c>
      <c r="K18" s="12">
        <f t="shared" si="0"/>
        <v>17405367.699999999</v>
      </c>
    </row>
    <row r="19" spans="1:11" x14ac:dyDescent="0.2">
      <c r="A19" s="2" t="s">
        <v>27</v>
      </c>
      <c r="B19" s="11">
        <f>+'08-01'!B19+'15-01'!B19+'23-01'!B19+'02-02'!B19+'09-02'!B19</f>
        <v>0</v>
      </c>
      <c r="C19" s="11">
        <f>+'08-01'!C19+'15-01'!C19+'23-01'!C19+'02-02'!C19+'09-02'!C19</f>
        <v>0</v>
      </c>
      <c r="D19" s="11">
        <f>+'08-01'!D19+'15-01'!D19+'23-01'!D19+'02-02'!D19+'09-02'!D19</f>
        <v>0</v>
      </c>
      <c r="E19" s="11">
        <f>+'08-01'!E19+'15-01'!E19+'23-01'!E19+'02-02'!E19+'09-02'!E19</f>
        <v>0</v>
      </c>
      <c r="F19" s="11">
        <f>+'08-01'!F19+'15-01'!F19+'23-01'!F19+'02-02'!F19+'09-02'!F19</f>
        <v>16427597.399999999</v>
      </c>
      <c r="G19" s="11">
        <f>+'08-01'!G19+'15-01'!G19+'23-01'!G19+'02-02'!G19+'09-02'!G19</f>
        <v>377327.10000000003</v>
      </c>
      <c r="H19" s="11">
        <f>+'08-01'!H19+'15-01'!H19+'23-01'!H19+'02-02'!H19+'09-02'!H19</f>
        <v>0</v>
      </c>
      <c r="I19" s="11">
        <f>+'08-01'!I19+'15-01'!I19+'23-01'!I19+'02-02'!I19+'09-02'!I19</f>
        <v>1940482.39</v>
      </c>
      <c r="J19" s="11">
        <f>+'08-01'!J19+'15-01'!J19+'23-01'!J19+'02-02'!J19+'09-02'!J19</f>
        <v>696212.61</v>
      </c>
      <c r="K19" s="12">
        <f t="shared" si="0"/>
        <v>19441619.5</v>
      </c>
    </row>
    <row r="20" spans="1:11" x14ac:dyDescent="0.2">
      <c r="A20" s="2" t="s">
        <v>28</v>
      </c>
      <c r="B20" s="11">
        <f>+'08-01'!B20+'15-01'!B20+'23-01'!B20+'02-02'!B20+'09-02'!B20</f>
        <v>0</v>
      </c>
      <c r="C20" s="11">
        <f>+'08-01'!C20+'15-01'!C20+'23-01'!C20+'02-02'!C20+'09-02'!C20</f>
        <v>0</v>
      </c>
      <c r="D20" s="11">
        <f>+'08-01'!D20+'15-01'!D20+'23-01'!D20+'02-02'!D20+'09-02'!D20</f>
        <v>0</v>
      </c>
      <c r="E20" s="11">
        <f>+'08-01'!E20+'15-01'!E20+'23-01'!E20+'02-02'!E20+'09-02'!E20</f>
        <v>0</v>
      </c>
      <c r="F20" s="11">
        <f>+'08-01'!F20+'15-01'!F20+'23-01'!F20+'02-02'!F20+'09-02'!F20</f>
        <v>23050168.449999999</v>
      </c>
      <c r="G20" s="11">
        <f>+'08-01'!G20+'15-01'!G20+'23-01'!G20+'02-02'!G20+'09-02'!G20</f>
        <v>529441.58000000007</v>
      </c>
      <c r="H20" s="11">
        <f>+'08-01'!H20+'15-01'!H20+'23-01'!H20+'02-02'!H20+'09-02'!H20</f>
        <v>0</v>
      </c>
      <c r="I20" s="11">
        <f>+'08-01'!I20+'15-01'!I20+'23-01'!I20+'02-02'!I20+'09-02'!I20</f>
        <v>0</v>
      </c>
      <c r="J20" s="11">
        <f>+'08-01'!J20+'15-01'!J20+'23-01'!J20+'02-02'!J20+'09-02'!J20</f>
        <v>976881.6399999999</v>
      </c>
      <c r="K20" s="12">
        <f t="shared" si="0"/>
        <v>24556491.670000002</v>
      </c>
    </row>
    <row r="21" spans="1:11" x14ac:dyDescent="0.2">
      <c r="A21" s="2" t="s">
        <v>29</v>
      </c>
      <c r="B21" s="11">
        <f>+'08-01'!B21+'15-01'!B21+'23-01'!B21+'02-02'!B21+'09-02'!B21</f>
        <v>0</v>
      </c>
      <c r="C21" s="11">
        <f>+'08-01'!C21+'15-01'!C21+'23-01'!C21+'02-02'!C21+'09-02'!C21</f>
        <v>0</v>
      </c>
      <c r="D21" s="11">
        <f>+'08-01'!D21+'15-01'!D21+'23-01'!D21+'02-02'!D21+'09-02'!D21</f>
        <v>0</v>
      </c>
      <c r="E21" s="11">
        <f>+'08-01'!E21+'15-01'!E21+'23-01'!E21+'02-02'!E21+'09-02'!E21</f>
        <v>0</v>
      </c>
      <c r="F21" s="11">
        <f>+'08-01'!F21+'15-01'!F21+'23-01'!F21+'02-02'!F21+'09-02'!F21</f>
        <v>21030667.280000001</v>
      </c>
      <c r="G21" s="11">
        <f>+'08-01'!G21+'15-01'!G21+'23-01'!G21+'02-02'!G21+'09-02'!G21</f>
        <v>483055.46</v>
      </c>
      <c r="H21" s="11">
        <f>+'08-01'!H21+'15-01'!H21+'23-01'!H21+'02-02'!H21+'09-02'!H21</f>
        <v>0</v>
      </c>
      <c r="I21" s="11">
        <f>+'08-01'!I21+'15-01'!I21+'23-01'!I21+'02-02'!I21+'09-02'!I21</f>
        <v>0</v>
      </c>
      <c r="J21" s="11">
        <f>+'08-01'!J21+'15-01'!J21+'23-01'!J21+'02-02'!J21+'09-02'!J21</f>
        <v>891293.82</v>
      </c>
      <c r="K21" s="12">
        <f t="shared" si="0"/>
        <v>22405016.560000002</v>
      </c>
    </row>
    <row r="22" spans="1:11" x14ac:dyDescent="0.2">
      <c r="A22" s="2" t="s">
        <v>30</v>
      </c>
      <c r="B22" s="11">
        <f>+'08-01'!B22+'15-01'!B22+'23-01'!B22+'02-02'!B22+'09-02'!B22</f>
        <v>0</v>
      </c>
      <c r="C22" s="11">
        <f>+'08-01'!C22+'15-01'!C22+'23-01'!C22+'02-02'!C22+'09-02'!C22</f>
        <v>0</v>
      </c>
      <c r="D22" s="11">
        <f>+'08-01'!D22+'15-01'!D22+'23-01'!D22+'02-02'!D22+'09-02'!D22</f>
        <v>0</v>
      </c>
      <c r="E22" s="11">
        <f>+'08-01'!E22+'15-01'!E22+'23-01'!E22+'02-02'!E22+'09-02'!E22</f>
        <v>0</v>
      </c>
      <c r="F22" s="11">
        <f>+'08-01'!F22+'15-01'!F22+'23-01'!F22+'02-02'!F22+'09-02'!F22</f>
        <v>16058516.139999999</v>
      </c>
      <c r="G22" s="11">
        <f>+'08-01'!G22+'15-01'!G22+'23-01'!G22+'02-02'!G22+'09-02'!G22</f>
        <v>368849.63</v>
      </c>
      <c r="H22" s="11">
        <f>+'08-01'!H22+'15-01'!H22+'23-01'!H22+'02-02'!H22+'09-02'!H22</f>
        <v>0</v>
      </c>
      <c r="I22" s="11">
        <f>+'08-01'!I22+'15-01'!I22+'23-01'!I22+'02-02'!I22+'09-02'!I22</f>
        <v>1728357.41</v>
      </c>
      <c r="J22" s="11">
        <f>+'08-01'!J22+'15-01'!J22+'23-01'!J22+'02-02'!J22+'09-02'!J22</f>
        <v>680570.71</v>
      </c>
      <c r="K22" s="12">
        <f t="shared" si="0"/>
        <v>18836293.890000001</v>
      </c>
    </row>
    <row r="23" spans="1:11" x14ac:dyDescent="0.2">
      <c r="A23" s="2" t="s">
        <v>31</v>
      </c>
      <c r="B23" s="11">
        <f>+'08-01'!B23+'15-01'!B23+'23-01'!B23+'02-02'!B23+'09-02'!B23</f>
        <v>0</v>
      </c>
      <c r="C23" s="11">
        <f>+'08-01'!C23+'15-01'!C23+'23-01'!C23+'02-02'!C23+'09-02'!C23</f>
        <v>0</v>
      </c>
      <c r="D23" s="11">
        <f>+'08-01'!D23+'15-01'!D23+'23-01'!D23+'02-02'!D23+'09-02'!D23</f>
        <v>0</v>
      </c>
      <c r="E23" s="11">
        <f>+'08-01'!E23+'15-01'!E23+'23-01'!E23+'02-02'!E23+'09-02'!E23</f>
        <v>0</v>
      </c>
      <c r="F23" s="11">
        <f>+'08-01'!F23+'15-01'!F23+'23-01'!F23+'02-02'!F23+'09-02'!F23</f>
        <v>14986091.389999999</v>
      </c>
      <c r="G23" s="11">
        <f>+'08-01'!G23+'15-01'!G23+'23-01'!G23+'02-02'!G23+'09-02'!G23</f>
        <v>344217.01</v>
      </c>
      <c r="H23" s="11">
        <f>+'08-01'!H23+'15-01'!H23+'23-01'!H23+'02-02'!H23+'09-02'!H23</f>
        <v>0</v>
      </c>
      <c r="I23" s="11">
        <f>+'08-01'!I23+'15-01'!I23+'23-01'!I23+'02-02'!I23+'09-02'!I23</f>
        <v>0</v>
      </c>
      <c r="J23" s="11">
        <f>+'08-01'!J23+'15-01'!J23+'23-01'!J23+'02-02'!J23+'09-02'!J23</f>
        <v>635120.63</v>
      </c>
      <c r="K23" s="12">
        <f t="shared" si="0"/>
        <v>15965429.029999999</v>
      </c>
    </row>
    <row r="24" spans="1:11" x14ac:dyDescent="0.2">
      <c r="A24" s="2" t="s">
        <v>32</v>
      </c>
      <c r="B24" s="11">
        <f>+'08-01'!B24+'15-01'!B24+'23-01'!B24+'02-02'!B24+'09-02'!B24</f>
        <v>0</v>
      </c>
      <c r="C24" s="11">
        <f>+'08-01'!C24+'15-01'!C24+'23-01'!C24+'02-02'!C24+'09-02'!C24</f>
        <v>0</v>
      </c>
      <c r="D24" s="11">
        <f>+'08-01'!D24+'15-01'!D24+'23-01'!D24+'02-02'!D24+'09-02'!D24</f>
        <v>0</v>
      </c>
      <c r="E24" s="11">
        <f>+'08-01'!E24+'15-01'!E24+'23-01'!E24+'02-02'!E24+'09-02'!E24</f>
        <v>0</v>
      </c>
      <c r="F24" s="11">
        <f>+'08-01'!F24+'15-01'!F24+'23-01'!F24+'02-02'!F24+'09-02'!F24</f>
        <v>20752115.41</v>
      </c>
      <c r="G24" s="11">
        <f>+'08-01'!G24+'15-01'!G24+'23-01'!G24+'02-02'!G24+'09-02'!G24</f>
        <v>476657.38</v>
      </c>
      <c r="H24" s="11">
        <f>+'08-01'!H24+'15-01'!H24+'23-01'!H24+'02-02'!H24+'09-02'!H24</f>
        <v>0</v>
      </c>
      <c r="I24" s="11">
        <f>+'08-01'!I24+'15-01'!I24+'23-01'!I24+'02-02'!I24+'09-02'!I24</f>
        <v>0</v>
      </c>
      <c r="J24" s="11">
        <f>+'08-01'!J24+'15-01'!J24+'23-01'!J24+'02-02'!J24+'09-02'!J24</f>
        <v>879488.6</v>
      </c>
      <c r="K24" s="12">
        <f t="shared" si="0"/>
        <v>22108261.390000001</v>
      </c>
    </row>
    <row r="25" spans="1:11" x14ac:dyDescent="0.2">
      <c r="A25" s="2" t="s">
        <v>33</v>
      </c>
      <c r="B25" s="11">
        <f>+'08-01'!B25+'15-01'!B25+'23-01'!B25+'02-02'!B25+'09-02'!B25</f>
        <v>0</v>
      </c>
      <c r="C25" s="11">
        <f>+'08-01'!C25+'15-01'!C25+'23-01'!C25+'02-02'!C25+'09-02'!C25</f>
        <v>0</v>
      </c>
      <c r="D25" s="11">
        <f>+'08-01'!D25+'15-01'!D25+'23-01'!D25+'02-02'!D25+'09-02'!D25</f>
        <v>0</v>
      </c>
      <c r="E25" s="11">
        <f>+'08-01'!E25+'15-01'!E25+'23-01'!E25+'02-02'!E25+'09-02'!E25</f>
        <v>0</v>
      </c>
      <c r="F25" s="11">
        <f>+'08-01'!F25+'15-01'!F25+'23-01'!F25+'02-02'!F25+'09-02'!F25</f>
        <v>15724253.880000001</v>
      </c>
      <c r="G25" s="11">
        <f>+'08-01'!G25+'15-01'!G25+'23-01'!G25+'02-02'!G25+'09-02'!G25</f>
        <v>361171.93</v>
      </c>
      <c r="H25" s="11">
        <f>+'08-01'!H25+'15-01'!H25+'23-01'!H25+'02-02'!H25+'09-02'!H25</f>
        <v>0</v>
      </c>
      <c r="I25" s="11">
        <f>+'08-01'!I25+'15-01'!I25+'23-01'!I25+'02-02'!I25+'09-02'!I25</f>
        <v>0</v>
      </c>
      <c r="J25" s="11">
        <f>+'08-01'!J25+'15-01'!J25+'23-01'!J25+'02-02'!J25+'09-02'!J25</f>
        <v>666404.44999999995</v>
      </c>
      <c r="K25" s="12">
        <f t="shared" si="0"/>
        <v>16751830.26</v>
      </c>
    </row>
    <row r="26" spans="1:11" x14ac:dyDescent="0.2">
      <c r="A26" s="2" t="s">
        <v>34</v>
      </c>
      <c r="B26" s="11">
        <f>+'08-01'!B26+'15-01'!B26+'23-01'!B26+'02-02'!B26+'09-02'!B26</f>
        <v>0</v>
      </c>
      <c r="C26" s="11">
        <f>+'08-01'!C26+'15-01'!C26+'23-01'!C26+'02-02'!C26+'09-02'!C26</f>
        <v>0</v>
      </c>
      <c r="D26" s="11">
        <f>+'08-01'!D26+'15-01'!D26+'23-01'!D26+'02-02'!D26+'09-02'!D26</f>
        <v>0</v>
      </c>
      <c r="E26" s="11">
        <f>+'08-01'!E26+'15-01'!E26+'23-01'!E26+'02-02'!E26+'09-02'!E26</f>
        <v>0</v>
      </c>
      <c r="F26" s="11">
        <f>+'08-01'!F26+'15-01'!F26+'23-01'!F26+'02-02'!F26+'09-02'!F26</f>
        <v>19665763.059999999</v>
      </c>
      <c r="G26" s="11">
        <f>+'08-01'!G26+'15-01'!G26+'23-01'!G26+'02-02'!G26+'09-02'!G26</f>
        <v>451704.84</v>
      </c>
      <c r="H26" s="11">
        <f>+'08-01'!H26+'15-01'!H26+'23-01'!H26+'02-02'!H26+'09-02'!H26</f>
        <v>0</v>
      </c>
      <c r="I26" s="11">
        <f>+'08-01'!I26+'15-01'!I26+'23-01'!I26+'02-02'!I26+'09-02'!I26</f>
        <v>0</v>
      </c>
      <c r="J26" s="11">
        <f>+'08-01'!J26+'15-01'!J26+'23-01'!J26+'02-02'!J26+'09-02'!J26</f>
        <v>833448.26</v>
      </c>
      <c r="K26" s="12">
        <f t="shared" si="0"/>
        <v>20950916.16</v>
      </c>
    </row>
    <row r="27" spans="1:11" x14ac:dyDescent="0.2">
      <c r="A27" s="2" t="s">
        <v>35</v>
      </c>
      <c r="B27" s="11">
        <f>+'08-01'!B27+'15-01'!B27+'23-01'!B27+'02-02'!B27+'09-02'!B27</f>
        <v>0</v>
      </c>
      <c r="C27" s="11">
        <f>+'08-01'!C27+'15-01'!C27+'23-01'!C27+'02-02'!C27+'09-02'!C27</f>
        <v>0</v>
      </c>
      <c r="D27" s="11">
        <f>+'08-01'!D27+'15-01'!D27+'23-01'!D27+'02-02'!D27+'09-02'!D27</f>
        <v>0</v>
      </c>
      <c r="E27" s="11">
        <f>+'08-01'!E27+'15-01'!E27+'23-01'!E27+'02-02'!E27+'09-02'!E27</f>
        <v>0</v>
      </c>
      <c r="F27" s="11">
        <f>+'08-01'!F27+'15-01'!F27+'23-01'!F27+'02-02'!F27+'09-02'!F27</f>
        <v>16149045.5</v>
      </c>
      <c r="G27" s="11">
        <f>+'08-01'!G27+'15-01'!G27+'23-01'!G27+'02-02'!G27+'09-02'!G27</f>
        <v>370929.01</v>
      </c>
      <c r="H27" s="11">
        <f>+'08-01'!H27+'15-01'!H27+'23-01'!H27+'02-02'!H27+'09-02'!H27</f>
        <v>0</v>
      </c>
      <c r="I27" s="11">
        <f>+'08-01'!I27+'15-01'!I27+'23-01'!I27+'02-02'!I27+'09-02'!I27</f>
        <v>1780005.24</v>
      </c>
      <c r="J27" s="11">
        <f>+'08-01'!J27+'15-01'!J27+'23-01'!J27+'02-02'!J27+'09-02'!J27</f>
        <v>684407.4</v>
      </c>
      <c r="K27" s="12">
        <f t="shared" si="0"/>
        <v>18984387.149999999</v>
      </c>
    </row>
    <row r="28" spans="1:11" x14ac:dyDescent="0.2">
      <c r="A28" s="2" t="s">
        <v>36</v>
      </c>
      <c r="B28" s="11">
        <f>+'08-01'!B28+'15-01'!B28+'23-01'!B28+'02-02'!B28+'09-02'!B28</f>
        <v>0</v>
      </c>
      <c r="C28" s="11">
        <f>+'08-01'!C28+'15-01'!C28+'23-01'!C28+'02-02'!C28+'09-02'!C28</f>
        <v>0</v>
      </c>
      <c r="D28" s="11">
        <f>+'08-01'!D28+'15-01'!D28+'23-01'!D28+'02-02'!D28+'09-02'!D28</f>
        <v>0</v>
      </c>
      <c r="E28" s="11">
        <f>+'08-01'!E28+'15-01'!E28+'23-01'!E28+'02-02'!E28+'09-02'!E28</f>
        <v>0</v>
      </c>
      <c r="F28" s="11">
        <f>+'08-01'!F28+'15-01'!F28+'23-01'!F28+'02-02'!F28+'09-02'!F28</f>
        <v>20640694.649999999</v>
      </c>
      <c r="G28" s="11">
        <f>+'08-01'!G28+'15-01'!G28+'23-01'!G28+'02-02'!G28+'09-02'!G28</f>
        <v>474098.13999999996</v>
      </c>
      <c r="H28" s="11">
        <f>+'08-01'!H28+'15-01'!H28+'23-01'!H28+'02-02'!H28+'09-02'!H28</f>
        <v>0</v>
      </c>
      <c r="I28" s="11">
        <f>+'08-01'!I28+'15-01'!I28+'23-01'!I28+'02-02'!I28+'09-02'!I28</f>
        <v>0</v>
      </c>
      <c r="J28" s="11">
        <f>+'08-01'!J28+'15-01'!J28+'23-01'!J28+'02-02'!J28+'09-02'!J28</f>
        <v>874766.51</v>
      </c>
      <c r="K28" s="12">
        <f t="shared" si="0"/>
        <v>21989559.300000001</v>
      </c>
    </row>
    <row r="29" spans="1:11" x14ac:dyDescent="0.2">
      <c r="A29" s="2" t="s">
        <v>37</v>
      </c>
      <c r="B29" s="11">
        <f>+'08-01'!B29+'15-01'!B29+'23-01'!B29+'02-02'!B29+'09-02'!B29</f>
        <v>69652952.790000007</v>
      </c>
      <c r="C29" s="11">
        <f>+'08-01'!C29+'15-01'!C29+'23-01'!C29+'02-02'!C29+'09-02'!C29</f>
        <v>9457729.9099999983</v>
      </c>
      <c r="D29" s="11">
        <f>+'08-01'!D29+'15-01'!D29+'23-01'!D29+'02-02'!D29+'09-02'!D29</f>
        <v>1968980.2899999998</v>
      </c>
      <c r="E29" s="11">
        <f>+'08-01'!E29+'15-01'!E29+'23-01'!E29+'02-02'!E29+'09-02'!E29</f>
        <v>342929.13</v>
      </c>
      <c r="F29" s="11">
        <f>+'08-01'!F29+'15-01'!F29+'23-01'!F29+'02-02'!F29+'09-02'!F29</f>
        <v>43412311.219999999</v>
      </c>
      <c r="G29" s="11">
        <f>+'08-01'!G29+'15-01'!G29+'23-01'!G29+'02-02'!G29+'09-02'!G29</f>
        <v>997141.63000000012</v>
      </c>
      <c r="H29" s="11">
        <f>+'08-01'!H29+'15-01'!H29+'23-01'!H29+'02-02'!H29+'09-02'!H29</f>
        <v>4020254.02</v>
      </c>
      <c r="I29" s="11">
        <f>+'08-01'!I29+'15-01'!I29+'23-01'!I29+'02-02'!I29+'09-02'!I29</f>
        <v>12436057.319999998</v>
      </c>
      <c r="J29" s="11">
        <f>+'08-01'!J29+'15-01'!J29+'23-01'!J29+'02-02'!J29+'09-02'!J29</f>
        <v>1839842.93</v>
      </c>
      <c r="K29" s="12">
        <f t="shared" si="0"/>
        <v>144128199.24000001</v>
      </c>
    </row>
    <row r="30" spans="1:11" x14ac:dyDescent="0.2">
      <c r="A30" s="2" t="s">
        <v>38</v>
      </c>
      <c r="B30" s="11">
        <f>+'08-01'!B30+'15-01'!B30+'23-01'!B30+'02-02'!B30+'09-02'!B30</f>
        <v>88202393.459999993</v>
      </c>
      <c r="C30" s="11">
        <f>+'08-01'!C30+'15-01'!C30+'23-01'!C30+'02-02'!C30+'09-02'!C30</f>
        <v>11976440.079999998</v>
      </c>
      <c r="D30" s="11">
        <f>+'08-01'!D30+'15-01'!D30+'23-01'!D30+'02-02'!D30+'09-02'!D30</f>
        <v>2493344.0300000003</v>
      </c>
      <c r="E30" s="11">
        <f>+'08-01'!E30+'15-01'!E30+'23-01'!E30+'02-02'!E30+'09-02'!E30</f>
        <v>415796.76</v>
      </c>
      <c r="F30" s="11">
        <f>+'08-01'!F30+'15-01'!F30+'23-01'!F30+'02-02'!F30+'09-02'!F30</f>
        <v>64812059.75</v>
      </c>
      <c r="G30" s="11">
        <f>+'08-01'!G30+'15-01'!G30+'23-01'!G30+'02-02'!G30+'09-02'!G30</f>
        <v>1488674.5499999998</v>
      </c>
      <c r="H30" s="11">
        <f>+'08-01'!H30+'15-01'!H30+'23-01'!H30+'02-02'!H30+'09-02'!H30</f>
        <v>5638249.9500000002</v>
      </c>
      <c r="I30" s="11">
        <f>+'08-01'!I30+'15-01'!I30+'23-01'!I30+'02-02'!I30+'09-02'!I30</f>
        <v>0</v>
      </c>
      <c r="J30" s="11">
        <f>+'08-01'!J30+'15-01'!J30+'23-01'!J30+'02-02'!J30+'09-02'!J30</f>
        <v>2746778.65</v>
      </c>
      <c r="K30" s="12">
        <f t="shared" si="0"/>
        <v>177773737.22999999</v>
      </c>
    </row>
    <row r="31" spans="1:11" x14ac:dyDescent="0.2">
      <c r="A31" s="2" t="s">
        <v>39</v>
      </c>
      <c r="B31" s="11">
        <f>+'08-01'!B31+'15-01'!B31+'23-01'!B31+'02-02'!B31+'09-02'!B31</f>
        <v>2397288753.7599998</v>
      </c>
      <c r="C31" s="11">
        <f>+'08-01'!C31+'15-01'!C31+'23-01'!C31+'02-02'!C31+'09-02'!C31</f>
        <v>325512539.29999995</v>
      </c>
      <c r="D31" s="11">
        <f>+'08-01'!D31+'15-01'!D31+'23-01'!D31+'02-02'!D31+'09-02'!D31</f>
        <v>67767612.480000004</v>
      </c>
      <c r="E31" s="11">
        <f>+'08-01'!E31+'15-01'!E31+'23-01'!E31+'02-02'!E31+'09-02'!E31</f>
        <v>11237794.76</v>
      </c>
      <c r="F31" s="11">
        <f>+'08-01'!F31+'15-01'!F31+'23-01'!F31+'02-02'!F31+'09-02'!F31</f>
        <v>2785518846.21</v>
      </c>
      <c r="G31" s="11">
        <f>+'08-01'!G31+'15-01'!G31+'23-01'!G31+'02-02'!G31+'09-02'!G31</f>
        <v>63980855.399999999</v>
      </c>
      <c r="H31" s="11">
        <f>+'08-01'!H31+'15-01'!H31+'23-01'!H31+'02-02'!H31+'09-02'!H31</f>
        <v>67237428.200000003</v>
      </c>
      <c r="I31" s="11">
        <f>+'08-01'!I31+'15-01'!I31+'23-01'!I31+'02-02'!I31+'09-02'!I31</f>
        <v>1531420589.95</v>
      </c>
      <c r="J31" s="11">
        <f>+'08-01'!J31+'15-01'!J31+'23-01'!J31+'02-02'!J31+'09-02'!J31</f>
        <v>118052160.89</v>
      </c>
      <c r="K31" s="12">
        <f t="shared" si="0"/>
        <v>7368016580.9499998</v>
      </c>
    </row>
    <row r="32" spans="1:11" x14ac:dyDescent="0.2">
      <c r="A32" s="2" t="s">
        <v>40</v>
      </c>
      <c r="B32" s="11">
        <f>+'08-01'!B32+'15-01'!B32+'23-01'!B32+'02-02'!B32+'09-02'!B32</f>
        <v>74993301.330000013</v>
      </c>
      <c r="C32" s="11">
        <f>+'08-01'!C32+'15-01'!C32+'23-01'!C32+'02-02'!C32+'09-02'!C32</f>
        <v>10182861.739999998</v>
      </c>
      <c r="D32" s="11">
        <f>+'08-01'!D32+'15-01'!D32+'23-01'!D32+'02-02'!D32+'09-02'!D32</f>
        <v>2119943.62</v>
      </c>
      <c r="E32" s="11">
        <f>+'08-01'!E32+'15-01'!E32+'23-01'!E32+'02-02'!E32+'09-02'!E32</f>
        <v>373198.92</v>
      </c>
      <c r="F32" s="11">
        <f>+'08-01'!F32+'15-01'!F32+'23-01'!F32+'02-02'!F32+'09-02'!F32</f>
        <v>42959664.400000006</v>
      </c>
      <c r="G32" s="11">
        <f>+'08-01'!G32+'15-01'!G32+'23-01'!G32+'02-02'!G32+'09-02'!G32</f>
        <v>986744.74</v>
      </c>
      <c r="H32" s="11">
        <f>+'08-01'!H32+'15-01'!H32+'23-01'!H32+'02-02'!H32+'09-02'!H32</f>
        <v>5125323.09</v>
      </c>
      <c r="I32" s="11">
        <f>+'08-01'!I32+'15-01'!I32+'23-01'!I32+'02-02'!I32+'09-02'!I32</f>
        <v>0</v>
      </c>
      <c r="J32" s="11">
        <f>+'08-01'!J32+'15-01'!J32+'23-01'!J32+'02-02'!J32+'09-02'!J32</f>
        <v>1820659.45</v>
      </c>
      <c r="K32" s="12">
        <f t="shared" si="0"/>
        <v>138561697.28999999</v>
      </c>
    </row>
    <row r="33" spans="1:11" x14ac:dyDescent="0.2">
      <c r="A33" s="2" t="s">
        <v>41</v>
      </c>
      <c r="B33" s="11">
        <f>+'08-01'!B33+'15-01'!B33+'23-01'!B33+'02-02'!B33+'09-02'!B33</f>
        <v>120173595.04000002</v>
      </c>
      <c r="C33" s="11">
        <f>+'08-01'!C33+'15-01'!C33+'23-01'!C33+'02-02'!C33+'09-02'!C33</f>
        <v>16317605.459999999</v>
      </c>
      <c r="D33" s="11">
        <f>+'08-01'!D33+'15-01'!D33+'23-01'!D33+'02-02'!D33+'09-02'!D33</f>
        <v>3397120.02</v>
      </c>
      <c r="E33" s="11">
        <f>+'08-01'!E33+'15-01'!E33+'23-01'!E33+'02-02'!E33+'09-02'!E33</f>
        <v>539297.47</v>
      </c>
      <c r="F33" s="11">
        <f>+'08-01'!F33+'15-01'!F33+'23-01'!F33+'02-02'!F33+'09-02'!F33</f>
        <v>85410971.629999995</v>
      </c>
      <c r="G33" s="11">
        <f>+'08-01'!G33+'15-01'!G33+'23-01'!G33+'02-02'!G33+'09-02'!G33</f>
        <v>1961812.98</v>
      </c>
      <c r="H33" s="11">
        <f>+'08-01'!H33+'15-01'!H33+'23-01'!H33+'02-02'!H33+'09-02'!H33</f>
        <v>5277683.6100000003</v>
      </c>
      <c r="I33" s="11">
        <f>+'08-01'!I33+'15-01'!I33+'23-01'!I33+'02-02'!I33+'09-02'!I33</f>
        <v>0</v>
      </c>
      <c r="J33" s="11">
        <f>+'08-01'!J33+'15-01'!J33+'23-01'!J33+'02-02'!J33+'09-02'!J33</f>
        <v>3619774.3800000004</v>
      </c>
      <c r="K33" s="12">
        <f t="shared" si="0"/>
        <v>236697860.59000003</v>
      </c>
    </row>
    <row r="34" spans="1:11" x14ac:dyDescent="0.2">
      <c r="A34" s="2" t="s">
        <v>42</v>
      </c>
      <c r="B34" s="11">
        <f>+'08-01'!B34+'15-01'!B34+'23-01'!B34+'02-02'!B34+'09-02'!B34</f>
        <v>87745549.5</v>
      </c>
      <c r="C34" s="11">
        <f>+'08-01'!C34+'15-01'!C34+'23-01'!C34+'02-02'!C34+'09-02'!C34</f>
        <v>11914408.140000001</v>
      </c>
      <c r="D34" s="11">
        <f>+'08-01'!D34+'15-01'!D34+'23-01'!D34+'02-02'!D34+'09-02'!D34</f>
        <v>2480429.7599999998</v>
      </c>
      <c r="E34" s="11">
        <f>+'08-01'!E34+'15-01'!E34+'23-01'!E34+'02-02'!E34+'09-02'!E34</f>
        <v>430436.32</v>
      </c>
      <c r="F34" s="11">
        <f>+'08-01'!F34+'15-01'!F34+'23-01'!F34+'02-02'!F34+'09-02'!F34</f>
        <v>90285629.609999999</v>
      </c>
      <c r="G34" s="11">
        <f>+'08-01'!G34+'15-01'!G34+'23-01'!G34+'02-02'!G34+'09-02'!G34</f>
        <v>2073779.4800000002</v>
      </c>
      <c r="H34" s="11">
        <f>+'08-01'!H34+'15-01'!H34+'23-01'!H34+'02-02'!H34+'09-02'!H34</f>
        <v>5193915.67</v>
      </c>
      <c r="I34" s="11">
        <f>+'08-01'!I34+'15-01'!I34+'23-01'!I34+'02-02'!I34+'09-02'!I34</f>
        <v>0</v>
      </c>
      <c r="J34" s="11">
        <f>+'08-01'!J34+'15-01'!J34+'23-01'!J34+'02-02'!J34+'09-02'!J34</f>
        <v>3826365.67</v>
      </c>
      <c r="K34" s="12">
        <f t="shared" si="0"/>
        <v>203950514.14999995</v>
      </c>
    </row>
    <row r="35" spans="1:11" x14ac:dyDescent="0.2">
      <c r="A35" s="2" t="s">
        <v>43</v>
      </c>
      <c r="B35" s="11">
        <f>+'08-01'!B35+'15-01'!B35+'23-01'!B35+'02-02'!B35+'09-02'!B35</f>
        <v>124434846.58999999</v>
      </c>
      <c r="C35" s="11">
        <f>+'08-01'!C35+'15-01'!C35+'23-01'!C35+'02-02'!C35+'09-02'!C35</f>
        <v>16896213.620000001</v>
      </c>
      <c r="D35" s="11">
        <f>+'08-01'!D35+'15-01'!D35+'23-01'!D35+'02-02'!D35+'09-02'!D35</f>
        <v>3517578.94</v>
      </c>
      <c r="E35" s="11">
        <f>+'08-01'!E35+'15-01'!E35+'23-01'!E35+'02-02'!E35+'09-02'!E35</f>
        <v>569402.15</v>
      </c>
      <c r="F35" s="11">
        <f>+'08-01'!F35+'15-01'!F35+'23-01'!F35+'02-02'!F35+'09-02'!F35</f>
        <v>100787035.65000001</v>
      </c>
      <c r="G35" s="11">
        <f>+'08-01'!G35+'15-01'!G35+'23-01'!G35+'02-02'!G35+'09-02'!G35</f>
        <v>2314987.29</v>
      </c>
      <c r="H35" s="11">
        <f>+'08-01'!H35+'15-01'!H35+'23-01'!H35+'02-02'!H35+'09-02'!H35</f>
        <v>7054413.7199999997</v>
      </c>
      <c r="I35" s="11">
        <f>+'08-01'!I35+'15-01'!I35+'23-01'!I35+'02-02'!I35+'09-02'!I35</f>
        <v>0</v>
      </c>
      <c r="J35" s="11">
        <f>+'08-01'!J35+'15-01'!J35+'23-01'!J35+'02-02'!J35+'09-02'!J35</f>
        <v>4271422.3100000005</v>
      </c>
      <c r="K35" s="12">
        <f t="shared" si="0"/>
        <v>259845900.26999998</v>
      </c>
    </row>
    <row r="36" spans="1:11" x14ac:dyDescent="0.2">
      <c r="A36" s="2" t="s">
        <v>44</v>
      </c>
      <c r="B36" s="11">
        <f>+'08-01'!B36+'15-01'!B36+'23-01'!B36+'02-02'!B36+'09-02'!B36</f>
        <v>73811808.289999992</v>
      </c>
      <c r="C36" s="11">
        <f>+'08-01'!C36+'15-01'!C36+'23-01'!C36+'02-02'!C36+'09-02'!C36</f>
        <v>10022434.35</v>
      </c>
      <c r="D36" s="11">
        <f>+'08-01'!D36+'15-01'!D36+'23-01'!D36+'02-02'!D36+'09-02'!D36</f>
        <v>2086544.6300000001</v>
      </c>
      <c r="E36" s="11">
        <f>+'08-01'!E36+'15-01'!E36+'23-01'!E36+'02-02'!E36+'09-02'!E36</f>
        <v>362081.64999999997</v>
      </c>
      <c r="F36" s="11">
        <f>+'08-01'!F36+'15-01'!F36+'23-01'!F36+'02-02'!F36+'09-02'!F36</f>
        <v>57430434.819999993</v>
      </c>
      <c r="G36" s="11">
        <f>+'08-01'!G36+'15-01'!G36+'23-01'!G36+'02-02'!G36+'09-02'!G36</f>
        <v>1319125.28</v>
      </c>
      <c r="H36" s="11">
        <f>+'08-01'!H36+'15-01'!H36+'23-01'!H36+'02-02'!H36+'09-02'!H36</f>
        <v>4674311.6500000004</v>
      </c>
      <c r="I36" s="11">
        <f>+'08-01'!I36+'15-01'!I36+'23-01'!I36+'02-02'!I36+'09-02'!I36</f>
        <v>0</v>
      </c>
      <c r="J36" s="11">
        <f>+'08-01'!J36+'15-01'!J36+'23-01'!J36+'02-02'!J36+'09-02'!J36</f>
        <v>2433940.4299999997</v>
      </c>
      <c r="K36" s="12">
        <f t="shared" si="0"/>
        <v>152140681.09999999</v>
      </c>
    </row>
    <row r="37" spans="1:11" x14ac:dyDescent="0.2">
      <c r="A37" s="2" t="s">
        <v>45</v>
      </c>
      <c r="B37" s="11">
        <f>+'08-01'!B37+'15-01'!B37+'23-01'!B37+'02-02'!B37+'09-02'!B37</f>
        <v>473046181.87999994</v>
      </c>
      <c r="C37" s="11">
        <f>+'08-01'!C37+'15-01'!C37+'23-01'!C37+'02-02'!C37+'09-02'!C37</f>
        <v>64231921.840000004</v>
      </c>
      <c r="D37" s="11">
        <f>+'08-01'!D37+'15-01'!D37+'23-01'!D37+'02-02'!D37+'09-02'!D37</f>
        <v>13372277.43</v>
      </c>
      <c r="E37" s="11">
        <f>+'08-01'!E37+'15-01'!E37+'23-01'!E37+'02-02'!E37+'09-02'!E37</f>
        <v>2268692.77</v>
      </c>
      <c r="F37" s="11">
        <f>+'08-01'!F37+'15-01'!F37+'23-01'!F37+'02-02'!F37+'09-02'!F37</f>
        <v>299805393.42000002</v>
      </c>
      <c r="G37" s="11">
        <f>+'08-01'!G37+'15-01'!G37+'23-01'!G37+'02-02'!G37+'09-02'!G37</f>
        <v>6886259.459999999</v>
      </c>
      <c r="H37" s="11">
        <f>+'08-01'!H37+'15-01'!H37+'23-01'!H37+'02-02'!H37+'09-02'!H37</f>
        <v>21617894.68</v>
      </c>
      <c r="I37" s="11">
        <f>+'08-01'!I37+'15-01'!I37+'23-01'!I37+'02-02'!I37+'09-02'!I37</f>
        <v>0</v>
      </c>
      <c r="J37" s="11">
        <f>+'08-01'!J37+'15-01'!J37+'23-01'!J37+'02-02'!J37+'09-02'!J37</f>
        <v>12705954.08</v>
      </c>
      <c r="K37" s="12">
        <f t="shared" si="0"/>
        <v>893934575.55999994</v>
      </c>
    </row>
    <row r="38" spans="1:11" x14ac:dyDescent="0.2">
      <c r="A38" s="2" t="s">
        <v>46</v>
      </c>
      <c r="B38" s="11">
        <f>+'08-01'!B38+'15-01'!B38+'23-01'!B38+'02-02'!B38+'09-02'!B38</f>
        <v>154531412.53</v>
      </c>
      <c r="C38" s="11">
        <f>+'08-01'!C38+'15-01'!C38+'23-01'!C38+'02-02'!C38+'09-02'!C38</f>
        <v>20982834.219999999</v>
      </c>
      <c r="D38" s="11">
        <f>+'08-01'!D38+'15-01'!D38+'23-01'!D38+'02-02'!D38+'09-02'!D38</f>
        <v>4368361.91</v>
      </c>
      <c r="E38" s="11">
        <f>+'08-01'!E38+'15-01'!E38+'23-01'!E38+'02-02'!E38+'09-02'!E38</f>
        <v>707817.61</v>
      </c>
      <c r="F38" s="11">
        <f>+'08-01'!F38+'15-01'!F38+'23-01'!F38+'02-02'!F38+'09-02'!F38</f>
        <v>114415186.59999999</v>
      </c>
      <c r="G38" s="11">
        <f>+'08-01'!G38+'15-01'!G38+'23-01'!G38+'02-02'!G38+'09-02'!G38</f>
        <v>2628013.6300000004</v>
      </c>
      <c r="H38" s="11">
        <f>+'08-01'!H38+'15-01'!H38+'23-01'!H38+'02-02'!H38+'09-02'!H38</f>
        <v>7110562.5199999996</v>
      </c>
      <c r="I38" s="11">
        <f>+'08-01'!I38+'15-01'!I38+'23-01'!I38+'02-02'!I38+'09-02'!I38</f>
        <v>0</v>
      </c>
      <c r="J38" s="11">
        <f>+'08-01'!J38+'15-01'!J38+'23-01'!J38+'02-02'!J38+'09-02'!J38</f>
        <v>4848992.51</v>
      </c>
      <c r="K38" s="12">
        <f t="shared" si="0"/>
        <v>309593181.52999997</v>
      </c>
    </row>
    <row r="39" spans="1:11" x14ac:dyDescent="0.2">
      <c r="A39" s="2" t="s">
        <v>47</v>
      </c>
      <c r="B39" s="11">
        <f>+'08-01'!B39+'15-01'!B39+'23-01'!B39+'02-02'!B39+'09-02'!B39</f>
        <v>95204708.859999999</v>
      </c>
      <c r="C39" s="11">
        <f>+'08-01'!C39+'15-01'!C39+'23-01'!C39+'02-02'!C39+'09-02'!C39</f>
        <v>12927239.77</v>
      </c>
      <c r="D39" s="11">
        <f>+'08-01'!D39+'15-01'!D39+'23-01'!D39+'02-02'!D39+'09-02'!D39</f>
        <v>2691288.57</v>
      </c>
      <c r="E39" s="11">
        <f>+'08-01'!E39+'15-01'!E39+'23-01'!E39+'02-02'!E39+'09-02'!E39</f>
        <v>448983.45</v>
      </c>
      <c r="F39" s="11">
        <f>+'08-01'!F39+'15-01'!F39+'23-01'!F39+'02-02'!F39+'09-02'!F39</f>
        <v>62569717.079999998</v>
      </c>
      <c r="G39" s="11">
        <f>+'08-01'!G39+'15-01'!G39+'23-01'!G39+'02-02'!G39+'09-02'!G39</f>
        <v>1437169.96</v>
      </c>
      <c r="H39" s="11">
        <f>+'08-01'!H39+'15-01'!H39+'23-01'!H39+'02-02'!H39+'09-02'!H39</f>
        <v>5073726.8899999997</v>
      </c>
      <c r="I39" s="11">
        <f>+'08-01'!I39+'15-01'!I39+'23-01'!I39+'02-02'!I39+'09-02'!I39</f>
        <v>20517096.649999999</v>
      </c>
      <c r="J39" s="11">
        <f>+'08-01'!J39+'15-01'!J39+'23-01'!J39+'02-02'!J39+'09-02'!J39</f>
        <v>2651746.66</v>
      </c>
      <c r="K39" s="12">
        <f t="shared" si="0"/>
        <v>203521677.88999999</v>
      </c>
    </row>
    <row r="40" spans="1:11" x14ac:dyDescent="0.2">
      <c r="A40" s="2" t="s">
        <v>48</v>
      </c>
      <c r="B40" s="11">
        <f>+'08-01'!B40+'15-01'!B40+'23-01'!B40+'02-02'!B40+'09-02'!B40</f>
        <v>67219077.129999995</v>
      </c>
      <c r="C40" s="11">
        <f>+'08-01'!C40+'15-01'!C40+'23-01'!C40+'02-02'!C40+'09-02'!C40</f>
        <v>9127249.4799999986</v>
      </c>
      <c r="D40" s="11">
        <f>+'08-01'!D40+'15-01'!D40+'23-01'!D40+'02-02'!D40+'09-02'!D40</f>
        <v>1900178.42</v>
      </c>
      <c r="E40" s="11">
        <f>+'08-01'!E40+'15-01'!E40+'23-01'!E40+'02-02'!E40+'09-02'!E40</f>
        <v>329775.52999999997</v>
      </c>
      <c r="F40" s="11">
        <f>+'08-01'!F40+'15-01'!F40+'23-01'!F40+'02-02'!F40+'09-02'!F40</f>
        <v>71413739.409999996</v>
      </c>
      <c r="G40" s="11">
        <f>+'08-01'!G40+'15-01'!G40+'23-01'!G40+'02-02'!G40+'09-02'!G40</f>
        <v>1640309.1800000002</v>
      </c>
      <c r="H40" s="11">
        <f>+'08-01'!H40+'15-01'!H40+'23-01'!H40+'02-02'!H40+'09-02'!H40</f>
        <v>4412081.58</v>
      </c>
      <c r="I40" s="11">
        <f>+'08-01'!I40+'15-01'!I40+'23-01'!I40+'02-02'!I40+'09-02'!I40</f>
        <v>0</v>
      </c>
      <c r="J40" s="11">
        <f>+'08-01'!J40+'15-01'!J40+'23-01'!J40+'02-02'!J40+'09-02'!J40</f>
        <v>3026562.2800000003</v>
      </c>
      <c r="K40" s="12">
        <f t="shared" si="0"/>
        <v>159068973.01000002</v>
      </c>
    </row>
    <row r="41" spans="1:11" x14ac:dyDescent="0.2">
      <c r="A41" s="2" t="s">
        <v>49</v>
      </c>
      <c r="B41" s="11">
        <f>+'08-01'!B41+'15-01'!B41+'23-01'!B41+'02-02'!B41+'09-02'!B41</f>
        <v>86831861.539999992</v>
      </c>
      <c r="C41" s="11">
        <f>+'08-01'!C41+'15-01'!C41+'23-01'!C41+'02-02'!C41+'09-02'!C41</f>
        <v>11790344.279999999</v>
      </c>
      <c r="D41" s="11">
        <f>+'08-01'!D41+'15-01'!D41+'23-01'!D41+'02-02'!D41+'09-02'!D41</f>
        <v>2454601.2199999997</v>
      </c>
      <c r="E41" s="11">
        <f>+'08-01'!E41+'15-01'!E41+'23-01'!E41+'02-02'!E41+'09-02'!E41</f>
        <v>407266.18</v>
      </c>
      <c r="F41" s="11">
        <f>+'08-01'!F41+'15-01'!F41+'23-01'!F41+'02-02'!F41+'09-02'!F41</f>
        <v>42402560.630000003</v>
      </c>
      <c r="G41" s="11">
        <f>+'08-01'!G41+'15-01'!G41+'23-01'!G41+'02-02'!G41+'09-02'!G41</f>
        <v>973948.57</v>
      </c>
      <c r="H41" s="11">
        <f>+'08-01'!H41+'15-01'!H41+'23-01'!H41+'02-02'!H41+'09-02'!H41</f>
        <v>4902548.93</v>
      </c>
      <c r="I41" s="11">
        <f>+'08-01'!I41+'15-01'!I41+'23-01'!I41+'02-02'!I41+'09-02'!I41</f>
        <v>12009962.810000001</v>
      </c>
      <c r="J41" s="11">
        <f>+'08-01'!J41+'15-01'!J41+'23-01'!J41+'02-02'!J41+'09-02'!J41</f>
        <v>1797049.02</v>
      </c>
      <c r="K41" s="12">
        <f t="shared" si="0"/>
        <v>163570143.18000001</v>
      </c>
    </row>
    <row r="42" spans="1:11" x14ac:dyDescent="0.2">
      <c r="A42" s="2" t="s">
        <v>50</v>
      </c>
      <c r="B42" s="11">
        <f>+'08-01'!B42+'15-01'!B42+'23-01'!B42+'02-02'!B42+'09-02'!B42</f>
        <v>123702320.89</v>
      </c>
      <c r="C42" s="11">
        <f>+'08-01'!C42+'15-01'!C42+'23-01'!C42+'02-02'!C42+'09-02'!C42</f>
        <v>16796748.640000001</v>
      </c>
      <c r="D42" s="11">
        <f>+'08-01'!D42+'15-01'!D42+'23-01'!D42+'02-02'!D42+'09-02'!D42</f>
        <v>3496871.5899999994</v>
      </c>
      <c r="E42" s="11">
        <f>+'08-01'!E42+'15-01'!E42+'23-01'!E42+'02-02'!E42+'09-02'!E42</f>
        <v>606826.61</v>
      </c>
      <c r="F42" s="11">
        <f>+'08-01'!F42+'15-01'!F42+'23-01'!F42+'02-02'!F42+'09-02'!F42</f>
        <v>195515567.80999997</v>
      </c>
      <c r="G42" s="11">
        <f>+'08-01'!G42+'15-01'!G42+'23-01'!G42+'02-02'!G42+'09-02'!G42</f>
        <v>4490816.24</v>
      </c>
      <c r="H42" s="11">
        <f>+'08-01'!H42+'15-01'!H42+'23-01'!H42+'02-02'!H42+'09-02'!H42</f>
        <v>5991532.1299999999</v>
      </c>
      <c r="I42" s="11">
        <f>+'08-01'!I42+'15-01'!I42+'23-01'!I42+'02-02'!I42+'09-02'!I42</f>
        <v>0</v>
      </c>
      <c r="J42" s="11">
        <f>+'08-01'!J42+'15-01'!J42+'23-01'!J42+'02-02'!J42+'09-02'!J42</f>
        <v>8286081.1699999999</v>
      </c>
      <c r="K42" s="12">
        <f t="shared" si="0"/>
        <v>358886765.07999998</v>
      </c>
    </row>
    <row r="43" spans="1:11" x14ac:dyDescent="0.2">
      <c r="A43" s="2" t="s">
        <v>51</v>
      </c>
      <c r="B43" s="11">
        <f>+'08-01'!B43+'15-01'!B43+'23-01'!B43+'02-02'!B43+'09-02'!B43</f>
        <v>69361517.840000004</v>
      </c>
      <c r="C43" s="11">
        <f>+'08-01'!C43+'15-01'!C43+'23-01'!C43+'02-02'!C43+'09-02'!C43</f>
        <v>9418157.8199999984</v>
      </c>
      <c r="D43" s="11">
        <f>+'08-01'!D43+'15-01'!D43+'23-01'!D43+'02-02'!D43+'09-02'!D43</f>
        <v>1960741.8900000001</v>
      </c>
      <c r="E43" s="11">
        <f>+'08-01'!E43+'15-01'!E43+'23-01'!E43+'02-02'!E43+'09-02'!E43</f>
        <v>342103.59</v>
      </c>
      <c r="F43" s="11">
        <f>+'08-01'!F43+'15-01'!F43+'23-01'!F43+'02-02'!F43+'09-02'!F43</f>
        <v>91741063.199999988</v>
      </c>
      <c r="G43" s="11">
        <f>+'08-01'!G43+'15-01'!G43+'23-01'!G43+'02-02'!G43+'09-02'!G43</f>
        <v>2107209.4700000002</v>
      </c>
      <c r="H43" s="11">
        <f>+'08-01'!H43+'15-01'!H43+'23-01'!H43+'02-02'!H43+'09-02'!H43</f>
        <v>4155921.66</v>
      </c>
      <c r="I43" s="11">
        <f>+'08-01'!I43+'15-01'!I43+'23-01'!I43+'02-02'!I43+'09-02'!I43</f>
        <v>0</v>
      </c>
      <c r="J43" s="11">
        <f>+'08-01'!J43+'15-01'!J43+'23-01'!J43+'02-02'!J43+'09-02'!J43</f>
        <v>3888047.92</v>
      </c>
      <c r="K43" s="12">
        <f t="shared" si="0"/>
        <v>182974763.38999996</v>
      </c>
    </row>
    <row r="44" spans="1:11" x14ac:dyDescent="0.2">
      <c r="A44" s="2" t="s">
        <v>52</v>
      </c>
      <c r="B44" s="11">
        <f>+'08-01'!B44+'15-01'!B44+'23-01'!B44+'02-02'!B44+'09-02'!B44</f>
        <v>1007262196.5400001</v>
      </c>
      <c r="C44" s="11">
        <f>+'08-01'!C44+'15-01'!C44+'23-01'!C44+'02-02'!C44+'09-02'!C44</f>
        <v>136769704.88</v>
      </c>
      <c r="D44" s="11">
        <f>+'08-01'!D44+'15-01'!D44+'23-01'!D44+'02-02'!D44+'09-02'!D44</f>
        <v>28473730.599999998</v>
      </c>
      <c r="E44" s="11">
        <f>+'08-01'!E44+'15-01'!E44+'23-01'!E44+'02-02'!E44+'09-02'!E44</f>
        <v>4941129.41</v>
      </c>
      <c r="F44" s="11">
        <f>+'08-01'!F44+'15-01'!F44+'23-01'!F44+'02-02'!F44+'09-02'!F44</f>
        <v>712368589.71999991</v>
      </c>
      <c r="G44" s="11">
        <f>+'08-01'!G44+'15-01'!G44+'23-01'!G44+'02-02'!G44+'09-02'!G44</f>
        <v>16362463.949999999</v>
      </c>
      <c r="H44" s="11">
        <f>+'08-01'!H44+'15-01'!H44+'23-01'!H44+'02-02'!H44+'09-02'!H44</f>
        <v>27050063.370000001</v>
      </c>
      <c r="I44" s="11">
        <f>+'08-01'!I44+'15-01'!I44+'23-01'!I44+'02-02'!I44+'09-02'!I44</f>
        <v>0</v>
      </c>
      <c r="J44" s="11">
        <f>+'08-01'!J44+'15-01'!J44+'23-01'!J44+'02-02'!J44+'09-02'!J44</f>
        <v>30190659.619999997</v>
      </c>
      <c r="K44" s="12">
        <f t="shared" si="0"/>
        <v>1963418538.0899999</v>
      </c>
    </row>
    <row r="45" spans="1:11" x14ac:dyDescent="0.2">
      <c r="A45" s="2" t="s">
        <v>53</v>
      </c>
      <c r="B45" s="11">
        <f>+'08-01'!B45+'15-01'!B45+'23-01'!B45+'02-02'!B45+'09-02'!B45</f>
        <v>159320397.62</v>
      </c>
      <c r="C45" s="11">
        <f>+'08-01'!C45+'15-01'!C45+'23-01'!C45+'02-02'!C45+'09-02'!C45</f>
        <v>21633099.93</v>
      </c>
      <c r="D45" s="11">
        <f>+'08-01'!D45+'15-01'!D45+'23-01'!D45+'02-02'!D45+'09-02'!D45</f>
        <v>4503739.05</v>
      </c>
      <c r="E45" s="11">
        <f>+'08-01'!E45+'15-01'!E45+'23-01'!E45+'02-02'!E45+'09-02'!E45</f>
        <v>781510.77999999991</v>
      </c>
      <c r="F45" s="11">
        <f>+'08-01'!F45+'15-01'!F45+'23-01'!F45+'02-02'!F45+'09-02'!F45</f>
        <v>150780135.13999999</v>
      </c>
      <c r="G45" s="11">
        <f>+'08-01'!G45+'15-01'!G45+'23-01'!G45+'02-02'!G45+'09-02'!G45</f>
        <v>3463283.7</v>
      </c>
      <c r="H45" s="11">
        <f>+'08-01'!H45+'15-01'!H45+'23-01'!H45+'02-02'!H45+'09-02'!H45</f>
        <v>3841184.88</v>
      </c>
      <c r="I45" s="11">
        <f>+'08-01'!I45+'15-01'!I45+'23-01'!I45+'02-02'!I45+'09-02'!I45</f>
        <v>102709069.11999999</v>
      </c>
      <c r="J45" s="11">
        <f>+'08-01'!J45+'15-01'!J45+'23-01'!J45+'02-02'!J45+'09-02'!J45</f>
        <v>6390163.4700000007</v>
      </c>
      <c r="K45" s="12">
        <f t="shared" si="0"/>
        <v>453422583.69</v>
      </c>
    </row>
    <row r="46" spans="1:11" x14ac:dyDescent="0.2">
      <c r="A46" s="2" t="s">
        <v>54</v>
      </c>
      <c r="B46" s="11">
        <f>+'08-01'!B46+'15-01'!B46+'23-01'!B46+'02-02'!B46+'09-02'!B46</f>
        <v>423218682.22000003</v>
      </c>
      <c r="C46" s="11">
        <f>+'08-01'!C46+'15-01'!C46+'23-01'!C46+'02-02'!C46+'09-02'!C46</f>
        <v>57466163.699999996</v>
      </c>
      <c r="D46" s="11">
        <f>+'08-01'!D46+'15-01'!D46+'23-01'!D46+'02-02'!D46+'09-02'!D46</f>
        <v>11963731.77</v>
      </c>
      <c r="E46" s="11">
        <f>+'08-01'!E46+'15-01'!E46+'23-01'!E46+'02-02'!E46+'09-02'!E46</f>
        <v>2076121.9000000001</v>
      </c>
      <c r="F46" s="11">
        <f>+'08-01'!F46+'15-01'!F46+'23-01'!F46+'02-02'!F46+'09-02'!F46</f>
        <v>306831864.69999999</v>
      </c>
      <c r="G46" s="11">
        <f>+'08-01'!G46+'15-01'!G46+'23-01'!G46+'02-02'!G46+'09-02'!G46</f>
        <v>7047651.1699999999</v>
      </c>
      <c r="H46" s="11">
        <f>+'08-01'!H46+'15-01'!H46+'23-01'!H46+'02-02'!H46+'09-02'!H46</f>
        <v>21245491.57</v>
      </c>
      <c r="I46" s="11">
        <f>+'08-01'!I46+'15-01'!I46+'23-01'!I46+'02-02'!I46+'09-02'!I46</f>
        <v>0</v>
      </c>
      <c r="J46" s="11">
        <f>+'08-01'!J46+'15-01'!J46+'23-01'!J46+'02-02'!J46+'09-02'!J46</f>
        <v>13003740.66</v>
      </c>
      <c r="K46" s="12">
        <f t="shared" si="0"/>
        <v>842853447.68999994</v>
      </c>
    </row>
    <row r="47" spans="1:11" x14ac:dyDescent="0.2">
      <c r="A47" s="2" t="s">
        <v>55</v>
      </c>
      <c r="B47" s="11">
        <f>+'08-01'!B47+'15-01'!B47+'23-01'!B47+'02-02'!B47+'09-02'!B47</f>
        <v>97370779.430000007</v>
      </c>
      <c r="C47" s="11">
        <f>+'08-01'!C47+'15-01'!C47+'23-01'!C47+'02-02'!C47+'09-02'!C47</f>
        <v>13221356.67</v>
      </c>
      <c r="D47" s="11">
        <f>+'08-01'!D47+'15-01'!D47+'23-01'!D47+'02-02'!D47+'09-02'!D47</f>
        <v>2752520</v>
      </c>
      <c r="E47" s="11">
        <f>+'08-01'!E47+'15-01'!E47+'23-01'!E47+'02-02'!E47+'09-02'!E47</f>
        <v>484976.97</v>
      </c>
      <c r="F47" s="11">
        <f>+'08-01'!F47+'15-01'!F47+'23-01'!F47+'02-02'!F47+'09-02'!F47</f>
        <v>71009839.179999992</v>
      </c>
      <c r="G47" s="11">
        <f>+'08-01'!G47+'15-01'!G47+'23-01'!G47+'02-02'!G47+'09-02'!G47</f>
        <v>1631031.96</v>
      </c>
      <c r="H47" s="11">
        <f>+'08-01'!H47+'15-01'!H47+'23-01'!H47+'02-02'!H47+'09-02'!H47</f>
        <v>4885249.03</v>
      </c>
      <c r="I47" s="11">
        <f>+'08-01'!I47+'15-01'!I47+'23-01'!I47+'02-02'!I47+'09-02'!I47</f>
        <v>24078951.699999999</v>
      </c>
      <c r="J47" s="11">
        <f>+'08-01'!J47+'15-01'!J47+'23-01'!J47+'02-02'!J47+'09-02'!J47</f>
        <v>3009444.71</v>
      </c>
      <c r="K47" s="12">
        <f t="shared" si="0"/>
        <v>218444149.65000001</v>
      </c>
    </row>
    <row r="48" spans="1:11" x14ac:dyDescent="0.2">
      <c r="A48" s="2" t="s">
        <v>56</v>
      </c>
      <c r="B48" s="11">
        <f>+'08-01'!B48+'15-01'!B48+'23-01'!B48+'02-02'!B48+'09-02'!B48</f>
        <v>75859729.549999997</v>
      </c>
      <c r="C48" s="11">
        <f>+'08-01'!C48+'15-01'!C48+'23-01'!C48+'02-02'!C48+'09-02'!C48</f>
        <v>10300508.51</v>
      </c>
      <c r="D48" s="11">
        <f>+'08-01'!D48+'15-01'!D48+'23-01'!D48+'02-02'!D48+'09-02'!D48</f>
        <v>2144436.2000000002</v>
      </c>
      <c r="E48" s="11">
        <f>+'08-01'!E48+'15-01'!E48+'23-01'!E48+'02-02'!E48+'09-02'!E48</f>
        <v>373253.95</v>
      </c>
      <c r="F48" s="11">
        <f>+'08-01'!F48+'15-01'!F48+'23-01'!F48+'02-02'!F48+'09-02'!F48</f>
        <v>37437373.290000007</v>
      </c>
      <c r="G48" s="11">
        <f>+'08-01'!G48+'15-01'!G48+'23-01'!G48+'02-02'!G48+'09-02'!G48</f>
        <v>859902.70000000007</v>
      </c>
      <c r="H48" s="11">
        <f>+'08-01'!H48+'15-01'!H48+'23-01'!H48+'02-02'!H48+'09-02'!H48</f>
        <v>4660653.84</v>
      </c>
      <c r="I48" s="11">
        <f>+'08-01'!I48+'15-01'!I48+'23-01'!I48+'02-02'!I48+'09-02'!I48</f>
        <v>9916381.5199999996</v>
      </c>
      <c r="J48" s="11">
        <f>+'08-01'!J48+'15-01'!J48+'23-01'!J48+'02-02'!J48+'09-02'!J48</f>
        <v>1586621.0399999998</v>
      </c>
      <c r="K48" s="12">
        <f t="shared" si="0"/>
        <v>143138860.60000002</v>
      </c>
    </row>
    <row r="49" spans="1:12" x14ac:dyDescent="0.2">
      <c r="A49" s="2" t="s">
        <v>57</v>
      </c>
      <c r="B49" s="11">
        <f>+'08-01'!B49+'15-01'!B49+'23-01'!B49+'02-02'!B49+'09-02'!B49</f>
        <v>88485951.790000007</v>
      </c>
      <c r="C49" s="11">
        <f>+'08-01'!C49+'15-01'!C49+'23-01'!C49+'02-02'!C49+'09-02'!C49</f>
        <v>12014942.630000001</v>
      </c>
      <c r="D49" s="11">
        <f>+'08-01'!D49+'15-01'!D49+'23-01'!D49+'02-02'!D49+'09-02'!D49</f>
        <v>2501359.79</v>
      </c>
      <c r="E49" s="11">
        <f>+'08-01'!E49+'15-01'!E49+'23-01'!E49+'02-02'!E49+'09-02'!E49</f>
        <v>425373.01999999996</v>
      </c>
      <c r="F49" s="11">
        <f>+'08-01'!F49+'15-01'!F49+'23-01'!F49+'02-02'!F49+'09-02'!F49</f>
        <v>44401170.410000004</v>
      </c>
      <c r="G49" s="11">
        <f>+'08-01'!G49+'15-01'!G49+'23-01'!G49+'02-02'!G49+'09-02'!G49</f>
        <v>1019854.83</v>
      </c>
      <c r="H49" s="11">
        <f>+'08-01'!H49+'15-01'!H49+'23-01'!H49+'02-02'!H49+'09-02'!H49</f>
        <v>4440611.24</v>
      </c>
      <c r="I49" s="11">
        <f>+'08-01'!I49+'15-01'!I49+'23-01'!I49+'02-02'!I49+'09-02'!I49</f>
        <v>12854773.58</v>
      </c>
      <c r="J49" s="11">
        <f>+'08-01'!J49+'15-01'!J49+'23-01'!J49+'02-02'!J49+'09-02'!J49</f>
        <v>1881751.45</v>
      </c>
      <c r="K49" s="12">
        <f t="shared" si="0"/>
        <v>168025788.74000004</v>
      </c>
    </row>
    <row r="50" spans="1:12" x14ac:dyDescent="0.2">
      <c r="A50" s="2" t="s">
        <v>58</v>
      </c>
      <c r="B50" s="11">
        <f>+'08-01'!B50+'15-01'!B50+'23-01'!B50+'02-02'!B50+'09-02'!B50</f>
        <v>222451508.87</v>
      </c>
      <c r="C50" s="11">
        <f>+'08-01'!C50+'15-01'!C50+'23-01'!C50+'02-02'!C50+'09-02'!C50</f>
        <v>30205270.609999999</v>
      </c>
      <c r="D50" s="11">
        <f>+'08-01'!D50+'15-01'!D50+'23-01'!D50+'02-02'!D50+'09-02'!D50</f>
        <v>6288357.0500000007</v>
      </c>
      <c r="E50" s="11">
        <f>+'08-01'!E50+'15-01'!E50+'23-01'!E50+'02-02'!E50+'09-02'!E50</f>
        <v>981016.17</v>
      </c>
      <c r="F50" s="11">
        <f>+'08-01'!F50+'15-01'!F50+'23-01'!F50+'02-02'!F50+'09-02'!F50</f>
        <v>155807996.66</v>
      </c>
      <c r="G50" s="11">
        <f>+'08-01'!G50+'15-01'!G50+'23-01'!G50+'02-02'!G50+'09-02'!G50</f>
        <v>3578769.15</v>
      </c>
      <c r="H50" s="11">
        <f>+'08-01'!H50+'15-01'!H50+'23-01'!H50+'02-02'!H50+'09-02'!H50</f>
        <v>12140280.890000001</v>
      </c>
      <c r="I50" s="11">
        <f>+'08-01'!I50+'15-01'!I50+'23-01'!I50+'02-02'!I50+'09-02'!I50</f>
        <v>108744485.83999999</v>
      </c>
      <c r="J50" s="11">
        <f>+'08-01'!J50+'15-01'!J50+'23-01'!J50+'02-02'!J50+'09-02'!J50</f>
        <v>6603247.6200000001</v>
      </c>
      <c r="K50" s="12">
        <f t="shared" si="0"/>
        <v>546800932.86000001</v>
      </c>
    </row>
    <row r="51" spans="1:12" x14ac:dyDescent="0.2">
      <c r="A51" s="2" t="s">
        <v>59</v>
      </c>
      <c r="B51" s="11">
        <f>+'08-01'!B51+'15-01'!B51+'23-01'!B51+'02-02'!B51+'09-02'!B51</f>
        <v>78309358.439999998</v>
      </c>
      <c r="C51" s="11">
        <f>+'08-01'!C51+'15-01'!C51+'23-01'!C51+'02-02'!C51+'09-02'!C51</f>
        <v>10633127.99</v>
      </c>
      <c r="D51" s="11">
        <f>+'08-01'!D51+'15-01'!D51+'23-01'!D51+'02-02'!D51+'09-02'!D51</f>
        <v>2213683.38</v>
      </c>
      <c r="E51" s="11">
        <f>+'08-01'!E51+'15-01'!E51+'23-01'!E51+'02-02'!E51+'09-02'!E51</f>
        <v>370392.07999999996</v>
      </c>
      <c r="F51" s="11">
        <f>+'08-01'!F51+'15-01'!F51+'23-01'!F51+'02-02'!F51+'09-02'!F51</f>
        <v>36497260.68</v>
      </c>
      <c r="G51" s="11">
        <f>+'08-01'!G51+'15-01'!G51+'23-01'!G51+'02-02'!G51+'09-02'!G51</f>
        <v>838309.15</v>
      </c>
      <c r="H51" s="11">
        <f>+'08-01'!H51+'15-01'!H51+'23-01'!H51+'02-02'!H51+'09-02'!H51</f>
        <v>4276413.95</v>
      </c>
      <c r="I51" s="11">
        <f>+'08-01'!I51+'15-01'!I51+'23-01'!I51+'02-02'!I51+'09-02'!I51</f>
        <v>0</v>
      </c>
      <c r="J51" s="11">
        <f>+'08-01'!J51+'15-01'!J51+'23-01'!J51+'02-02'!J51+'09-02'!J51</f>
        <v>1546778.44</v>
      </c>
      <c r="K51" s="12">
        <f t="shared" si="0"/>
        <v>134685324.11000001</v>
      </c>
    </row>
    <row r="52" spans="1:12" x14ac:dyDescent="0.2">
      <c r="A52" s="2" t="s">
        <v>60</v>
      </c>
      <c r="B52" s="11">
        <f>+'08-01'!B52+'15-01'!B52+'23-01'!B52+'02-02'!B52+'09-02'!B52</f>
        <v>1349139021.5400002</v>
      </c>
      <c r="C52" s="11">
        <f>+'08-01'!C52+'15-01'!C52+'23-01'!C52+'02-02'!C52+'09-02'!C52</f>
        <v>183190976.91</v>
      </c>
      <c r="D52" s="11">
        <f>+'08-01'!D52+'15-01'!D52+'23-01'!D52+'02-02'!D52+'09-02'!D52</f>
        <v>38138055.030000001</v>
      </c>
      <c r="E52" s="11">
        <f>+'08-01'!E52+'15-01'!E52+'23-01'!E52+'02-02'!E52+'09-02'!E52</f>
        <v>6740585.4899999993</v>
      </c>
      <c r="F52" s="11">
        <f>+'08-01'!F52+'15-01'!F52+'23-01'!F52+'02-02'!F52+'09-02'!F52</f>
        <v>738162494.25999999</v>
      </c>
      <c r="G52" s="11">
        <f>+'08-01'!G52+'15-01'!G52+'23-01'!G52+'02-02'!G52+'09-02'!G52</f>
        <v>16954926.68</v>
      </c>
      <c r="H52" s="11">
        <f>+'08-01'!H52+'15-01'!H52+'23-01'!H52+'02-02'!H52+'09-02'!H52</f>
        <v>47261506.509999998</v>
      </c>
      <c r="I52" s="11">
        <f>+'08-01'!I52+'15-01'!I52+'23-01'!I52+'02-02'!I52+'09-02'!I52</f>
        <v>0</v>
      </c>
      <c r="J52" s="11">
        <f>+'08-01'!J52+'15-01'!J52+'23-01'!J52+'02-02'!J52+'09-02'!J52</f>
        <v>31283822.629999999</v>
      </c>
      <c r="K52" s="12">
        <f t="shared" si="0"/>
        <v>2410871389.0500007</v>
      </c>
    </row>
    <row r="53" spans="1:12" ht="13.5" thickBot="1" x14ac:dyDescent="0.25">
      <c r="A53" s="4" t="s">
        <v>61</v>
      </c>
      <c r="B53" s="11">
        <f>+'08-01'!B53+'15-01'!B53+'23-01'!B53+'02-02'!B53+'09-02'!B53</f>
        <v>145449669.38999999</v>
      </c>
      <c r="C53" s="11">
        <f>+'08-01'!C53+'15-01'!C53+'23-01'!C53+'02-02'!C53+'09-02'!C53</f>
        <v>19749682.279999997</v>
      </c>
      <c r="D53" s="11">
        <f>+'08-01'!D53+'15-01'!D53+'23-01'!D53+'02-02'!D53+'09-02'!D53</f>
        <v>4111635.2</v>
      </c>
      <c r="E53" s="11">
        <f>+'08-01'!E53+'15-01'!E53+'23-01'!E53+'02-02'!E53+'09-02'!E53</f>
        <v>17872105.789999999</v>
      </c>
      <c r="F53" s="11">
        <f>+'08-01'!F53+'15-01'!F53+'23-01'!F53+'02-02'!F53+'09-02'!F53</f>
        <v>133252257.81</v>
      </c>
      <c r="G53" s="11">
        <f>+'08-01'!G53+'15-01'!G53+'23-01'!G53+'02-02'!G53+'09-02'!G53</f>
        <v>3060684.18</v>
      </c>
      <c r="H53" s="11">
        <f>+'08-01'!H53+'15-01'!H53+'23-01'!H53+'02-02'!H53+'09-02'!H53</f>
        <v>8948601.0500000007</v>
      </c>
      <c r="I53" s="11">
        <f>+'08-01'!I53+'15-01'!I53+'23-01'!I53+'02-02'!I53+'09-02'!I53</f>
        <v>0</v>
      </c>
      <c r="J53" s="11">
        <f>+'08-01'!J53+'15-01'!J53+'23-01'!J53+'02-02'!J53+'09-02'!J53</f>
        <v>5647320.25</v>
      </c>
      <c r="K53" s="12">
        <f t="shared" si="0"/>
        <v>338091955.94999999</v>
      </c>
    </row>
    <row r="54" spans="1:12" s="14" customFormat="1" ht="13.5" thickBot="1" x14ac:dyDescent="0.25">
      <c r="A54" s="5" t="s">
        <v>13</v>
      </c>
      <c r="B54" s="13">
        <f t="shared" ref="B54:K54" si="1">SUM(B7:B53)</f>
        <v>7876620241.9400005</v>
      </c>
      <c r="C54" s="13">
        <f t="shared" si="1"/>
        <v>1069515990.5899999</v>
      </c>
      <c r="D54" s="13">
        <f t="shared" si="1"/>
        <v>222659763.91999999</v>
      </c>
      <c r="E54" s="13">
        <f t="shared" si="1"/>
        <v>55035970.25</v>
      </c>
      <c r="F54" s="13">
        <f t="shared" si="1"/>
        <v>6963797115.4800014</v>
      </c>
      <c r="G54" s="13">
        <f t="shared" si="1"/>
        <v>159952138.47000003</v>
      </c>
      <c r="H54" s="13">
        <f t="shared" si="1"/>
        <v>303507022.37</v>
      </c>
      <c r="I54" s="13">
        <f t="shared" si="1"/>
        <v>1844565014.1299999</v>
      </c>
      <c r="J54" s="13">
        <f t="shared" si="1"/>
        <v>295130402.25999999</v>
      </c>
      <c r="K54" s="13">
        <f t="shared" si="1"/>
        <v>18790783659.410004</v>
      </c>
    </row>
    <row r="55" spans="1:12" x14ac:dyDescent="0.2">
      <c r="F55" s="8"/>
      <c r="G55" s="8"/>
      <c r="H55" s="8"/>
      <c r="I55" s="8"/>
      <c r="J55" s="8"/>
    </row>
    <row r="56" spans="1:12" hidden="1" x14ac:dyDescent="0.2">
      <c r="B56" s="8">
        <f>+'08-01'!B54+'15-01'!B54+'23-01'!B54+'02-02'!B54</f>
        <v>7767641337.2999992</v>
      </c>
      <c r="C56" s="8">
        <f>+'08-01'!C54+'15-01'!C54+'23-01'!C54+'02-02'!C54</f>
        <v>1026153036.89</v>
      </c>
      <c r="D56" s="8">
        <f>+'08-01'!D54+'15-01'!D54+'23-01'!D54+'02-02'!D54</f>
        <v>181875135.42000002</v>
      </c>
      <c r="E56" s="8">
        <f>+'08-01'!E54+'15-01'!E54+'23-01'!E54+'02-02'!E54</f>
        <v>55035970.250000015</v>
      </c>
      <c r="F56" s="8">
        <f>+'08-01'!F54+'15-01'!F54+'23-01'!F54+'02-02'!F54</f>
        <v>5667781068.4099998</v>
      </c>
      <c r="G56" s="8">
        <f>+'08-01'!G54+'15-01'!G54+'23-01'!G54+'02-02'!G54</f>
        <v>148395522.50999999</v>
      </c>
      <c r="H56" s="8">
        <f>+'08-01'!H54+'15-01'!H54+'23-01'!H54+'02-02'!H54</f>
        <v>303507022.37</v>
      </c>
      <c r="I56" s="8">
        <f>+'08-01'!I54+'15-01'!I54+'23-01'!I54+'02-02'!I54</f>
        <v>1844565014.1300001</v>
      </c>
      <c r="J56" s="8">
        <f>+'08-01'!J54+'15-01'!J54+'23-01'!J54+'02-02'!J54</f>
        <v>295130402.25999999</v>
      </c>
      <c r="K56" s="8">
        <f>+'08-01'!K54+'15-01'!K54+'23-01'!K54+'02-02'!K54</f>
        <v>17290084509.540001</v>
      </c>
      <c r="L56" s="8"/>
    </row>
    <row r="57" spans="1:12" hidden="1" x14ac:dyDescent="0.2">
      <c r="B57" s="8">
        <f>+B54-B56</f>
        <v>108978904.6400013</v>
      </c>
      <c r="C57" s="8">
        <f t="shared" ref="C57:K57" si="2">+C54-C56</f>
        <v>43362953.699999928</v>
      </c>
      <c r="D57" s="8">
        <f t="shared" si="2"/>
        <v>40784628.49999997</v>
      </c>
      <c r="E57" s="8">
        <f t="shared" si="2"/>
        <v>0</v>
      </c>
      <c r="F57" s="8">
        <f t="shared" si="2"/>
        <v>1296016047.0700016</v>
      </c>
      <c r="G57" s="8">
        <f t="shared" si="2"/>
        <v>11556615.960000038</v>
      </c>
      <c r="H57" s="8">
        <f t="shared" si="2"/>
        <v>0</v>
      </c>
      <c r="I57" s="8">
        <f t="shared" si="2"/>
        <v>0</v>
      </c>
      <c r="J57" s="8">
        <f t="shared" si="2"/>
        <v>0</v>
      </c>
      <c r="K57" s="8">
        <f t="shared" si="2"/>
        <v>1500699149.8700027</v>
      </c>
    </row>
    <row r="58" spans="1:12" x14ac:dyDescent="0.2">
      <c r="F58" s="8"/>
      <c r="G58" s="8"/>
      <c r="H58" s="8"/>
      <c r="I58" s="8"/>
      <c r="J58" s="8"/>
    </row>
    <row r="59" spans="1:12" x14ac:dyDescent="0.2">
      <c r="F59" s="8"/>
      <c r="G59" s="8"/>
      <c r="H59" s="8"/>
      <c r="I59" s="8"/>
      <c r="J59" s="8"/>
    </row>
    <row r="60" spans="1:12" x14ac:dyDescent="0.2">
      <c r="F60" s="8"/>
      <c r="G60" s="8"/>
      <c r="H60" s="8"/>
      <c r="I60" s="8"/>
      <c r="J60" s="8"/>
    </row>
    <row r="61" spans="1:12" x14ac:dyDescent="0.2">
      <c r="F61" s="8"/>
      <c r="G61" s="8"/>
      <c r="H61" s="8"/>
      <c r="I61" s="8"/>
      <c r="J61" s="8"/>
    </row>
    <row r="62" spans="1:12" x14ac:dyDescent="0.2">
      <c r="F62" s="8"/>
      <c r="G62" s="8"/>
      <c r="H62" s="8"/>
      <c r="I62" s="8"/>
      <c r="J62" s="8"/>
    </row>
    <row r="63" spans="1:12" x14ac:dyDescent="0.2">
      <c r="G63" s="8"/>
      <c r="H63" s="8"/>
      <c r="I63" s="8"/>
      <c r="J63" s="8"/>
    </row>
    <row r="64" spans="1:12" x14ac:dyDescent="0.2">
      <c r="G64" s="8"/>
      <c r="H64" s="8"/>
      <c r="I64" s="8"/>
      <c r="J64" s="8"/>
    </row>
    <row r="65" spans="7:10" x14ac:dyDescent="0.2">
      <c r="G65" s="8"/>
      <c r="H65" s="8"/>
      <c r="I65" s="8"/>
      <c r="J65" s="8"/>
    </row>
    <row r="66" spans="7:10" x14ac:dyDescent="0.2">
      <c r="G66" s="8"/>
      <c r="H66" s="8"/>
      <c r="I66" s="8"/>
      <c r="J66" s="8"/>
    </row>
  </sheetData>
  <mergeCells count="12">
    <mergeCell ref="K5:K6"/>
    <mergeCell ref="A1:K1"/>
    <mergeCell ref="A2:K2"/>
    <mergeCell ref="B4:K4"/>
    <mergeCell ref="A5:A6"/>
    <mergeCell ref="B5:B6"/>
    <mergeCell ref="E5:E6"/>
    <mergeCell ref="F5:F6"/>
    <mergeCell ref="G5:G6"/>
    <mergeCell ref="H5:H6"/>
    <mergeCell ref="I5:I6"/>
    <mergeCell ref="J5:J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66"/>
  <sheetViews>
    <sheetView workbookViewId="0">
      <pane xSplit="1" ySplit="6" topLeftCell="B43" activePane="bottomRight" state="frozen"/>
      <selection pane="topRight" activeCell="B1" sqref="B1"/>
      <selection pane="bottomLeft" activeCell="A7" sqref="A7"/>
      <selection pane="bottomRight" activeCell="B55" sqref="B55"/>
    </sheetView>
  </sheetViews>
  <sheetFormatPr baseColWidth="10" defaultRowHeight="12.75" x14ac:dyDescent="0.2"/>
  <cols>
    <col min="1" max="1" width="44.7109375" style="3" customWidth="1"/>
    <col min="2" max="4" width="17.140625" style="8" customWidth="1"/>
    <col min="5" max="5" width="17.7109375" style="8" customWidth="1"/>
    <col min="6" max="6" width="16.7109375" style="6" customWidth="1"/>
    <col min="7" max="7" width="18" style="6" bestFit="1" customWidth="1"/>
    <col min="8" max="8" width="15" style="6" customWidth="1"/>
    <col min="9" max="10" width="17.140625" style="6" customWidth="1"/>
    <col min="11" max="11" width="18" style="6" customWidth="1"/>
    <col min="12" max="16384" width="11.42578125" style="6"/>
  </cols>
  <sheetData>
    <row r="1" spans="1:11" x14ac:dyDescent="0.2">
      <c r="A1" s="86" t="s">
        <v>14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x14ac:dyDescent="0.2">
      <c r="A2" s="88" t="s">
        <v>64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1" ht="11.25" x14ac:dyDescent="0.2">
      <c r="A3" s="7"/>
      <c r="B3" s="6"/>
      <c r="C3" s="6"/>
      <c r="E3" s="6"/>
    </row>
    <row r="4" spans="1:11" ht="13.5" customHeight="1" thickBot="1" x14ac:dyDescent="0.25">
      <c r="A4" s="7"/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1" ht="12.75" customHeight="1" x14ac:dyDescent="0.2">
      <c r="A5" s="90" t="s">
        <v>0</v>
      </c>
      <c r="B5" s="92" t="s">
        <v>9</v>
      </c>
      <c r="C5" s="9" t="s">
        <v>10</v>
      </c>
      <c r="D5" s="9" t="s">
        <v>10</v>
      </c>
      <c r="E5" s="92" t="s">
        <v>1</v>
      </c>
      <c r="F5" s="84" t="s">
        <v>7</v>
      </c>
      <c r="G5" s="84" t="s">
        <v>8</v>
      </c>
      <c r="H5" s="84" t="s">
        <v>2</v>
      </c>
      <c r="I5" s="84" t="s">
        <v>3</v>
      </c>
      <c r="J5" s="84" t="s">
        <v>4</v>
      </c>
      <c r="K5" s="84" t="s">
        <v>5</v>
      </c>
    </row>
    <row r="6" spans="1:11" ht="23.25" customHeight="1" thickBot="1" x14ac:dyDescent="0.25">
      <c r="A6" s="91"/>
      <c r="B6" s="93"/>
      <c r="C6" s="10" t="s">
        <v>11</v>
      </c>
      <c r="D6" s="10" t="s">
        <v>12</v>
      </c>
      <c r="E6" s="93" t="s">
        <v>6</v>
      </c>
      <c r="F6" s="85" t="s">
        <v>6</v>
      </c>
      <c r="G6" s="85" t="s">
        <v>6</v>
      </c>
      <c r="H6" s="85"/>
      <c r="I6" s="85"/>
      <c r="J6" s="85"/>
      <c r="K6" s="85" t="s">
        <v>6</v>
      </c>
    </row>
    <row r="7" spans="1:11" x14ac:dyDescent="0.2">
      <c r="A7" s="1" t="s">
        <v>15</v>
      </c>
      <c r="B7" s="11">
        <f>+'Total Trimestre'!B7</f>
        <v>63517065.640000001</v>
      </c>
      <c r="C7" s="11">
        <f>+'Total Trimestre'!C7</f>
        <v>8624576.9499999993</v>
      </c>
      <c r="D7" s="11">
        <f>+'Total Trimestre'!D7</f>
        <v>1795528.3199999998</v>
      </c>
      <c r="E7" s="11">
        <f>+'Total Trimestre'!E7</f>
        <v>312604.31</v>
      </c>
      <c r="F7" s="11">
        <f>+'Total Trimestre'!F7</f>
        <v>42423452.030000001</v>
      </c>
      <c r="G7" s="11">
        <f>+'Total Trimestre'!G7</f>
        <v>974428.42</v>
      </c>
      <c r="H7" s="11">
        <f>+'Total Trimestre'!H7</f>
        <v>3679112.13</v>
      </c>
      <c r="I7" s="11">
        <f>+'Total Trimestre'!I7</f>
        <v>0</v>
      </c>
      <c r="J7" s="11">
        <f>+'Total Trimestre'!J7</f>
        <v>1797934.41</v>
      </c>
      <c r="K7" s="12">
        <f>SUM(B7:J7)</f>
        <v>123124702.20999999</v>
      </c>
    </row>
    <row r="8" spans="1:11" x14ac:dyDescent="0.2">
      <c r="A8" s="2" t="s">
        <v>16</v>
      </c>
      <c r="B8" s="11">
        <f>+'Total Trimestre'!B8</f>
        <v>60035599.480000004</v>
      </c>
      <c r="C8" s="11">
        <f>+'Total Trimestre'!C8</f>
        <v>8151850.879999999</v>
      </c>
      <c r="D8" s="11">
        <f>+'Total Trimestre'!D8</f>
        <v>1697112.73</v>
      </c>
      <c r="E8" s="11">
        <f>+'Total Trimestre'!E8</f>
        <v>294497.48</v>
      </c>
      <c r="F8" s="11">
        <f>+'Total Trimestre'!F8</f>
        <v>38154644.390000001</v>
      </c>
      <c r="G8" s="11">
        <f>+'Total Trimestre'!G8</f>
        <v>876377.75999999989</v>
      </c>
      <c r="H8" s="11">
        <f>+'Total Trimestre'!H8</f>
        <v>3592005.61</v>
      </c>
      <c r="I8" s="11">
        <f>+'Total Trimestre'!I8</f>
        <v>0</v>
      </c>
      <c r="J8" s="11">
        <f>+'Total Trimestre'!J8</f>
        <v>1617019.48</v>
      </c>
      <c r="K8" s="12">
        <f t="shared" ref="K8:K53" si="0">SUM(B8:J8)</f>
        <v>114419107.81000002</v>
      </c>
    </row>
    <row r="9" spans="1:11" x14ac:dyDescent="0.2">
      <c r="A9" s="2" t="s">
        <v>17</v>
      </c>
      <c r="B9" s="11">
        <f>+'Total Trimestre'!B9</f>
        <v>0</v>
      </c>
      <c r="C9" s="11">
        <f>+'Total Trimestre'!C9</f>
        <v>0</v>
      </c>
      <c r="D9" s="11">
        <f>+'Total Trimestre'!D9</f>
        <v>0</v>
      </c>
      <c r="E9" s="11">
        <f>+'Total Trimestre'!E9</f>
        <v>0</v>
      </c>
      <c r="F9" s="11">
        <f>+'Total Trimestre'!F9</f>
        <v>14825924.050000001</v>
      </c>
      <c r="G9" s="11">
        <f>+'Total Trimestre'!G9</f>
        <v>340538.11</v>
      </c>
      <c r="H9" s="11">
        <f>+'Total Trimestre'!H9</f>
        <v>0</v>
      </c>
      <c r="I9" s="11">
        <f>+'Total Trimestre'!I9</f>
        <v>1020044.45</v>
      </c>
      <c r="J9" s="11">
        <f>+'Total Trimestre'!J9</f>
        <v>628332.63</v>
      </c>
      <c r="K9" s="12">
        <f t="shared" si="0"/>
        <v>16814839.239999998</v>
      </c>
    </row>
    <row r="10" spans="1:11" x14ac:dyDescent="0.2">
      <c r="A10" s="2" t="s">
        <v>18</v>
      </c>
      <c r="B10" s="11">
        <f>+'Total Trimestre'!B10</f>
        <v>0</v>
      </c>
      <c r="C10" s="11">
        <f>+'Total Trimestre'!C10</f>
        <v>0</v>
      </c>
      <c r="D10" s="11">
        <f>+'Total Trimestre'!D10</f>
        <v>0</v>
      </c>
      <c r="E10" s="11">
        <f>+'Total Trimestre'!E10</f>
        <v>0</v>
      </c>
      <c r="F10" s="11">
        <f>+'Total Trimestre'!F10</f>
        <v>15689434.9</v>
      </c>
      <c r="G10" s="11">
        <f>+'Total Trimestre'!G10</f>
        <v>360372.18</v>
      </c>
      <c r="H10" s="11">
        <f>+'Total Trimestre'!H10</f>
        <v>0</v>
      </c>
      <c r="I10" s="11">
        <f>+'Total Trimestre'!I10</f>
        <v>1514387.8800000001</v>
      </c>
      <c r="J10" s="11">
        <f>+'Total Trimestre'!J10</f>
        <v>664928.79999999993</v>
      </c>
      <c r="K10" s="12">
        <f t="shared" si="0"/>
        <v>18229123.760000002</v>
      </c>
    </row>
    <row r="11" spans="1:11" x14ac:dyDescent="0.2">
      <c r="A11" s="2" t="s">
        <v>19</v>
      </c>
      <c r="B11" s="11">
        <f>+'Total Trimestre'!B11</f>
        <v>0</v>
      </c>
      <c r="C11" s="11">
        <f>+'Total Trimestre'!C11</f>
        <v>0</v>
      </c>
      <c r="D11" s="11">
        <f>+'Total Trimestre'!D11</f>
        <v>0</v>
      </c>
      <c r="E11" s="11">
        <f>+'Total Trimestre'!E11</f>
        <v>0</v>
      </c>
      <c r="F11" s="11">
        <f>+'Total Trimestre'!F11</f>
        <v>15201969.109999998</v>
      </c>
      <c r="G11" s="11">
        <f>+'Total Trimestre'!G11</f>
        <v>349175.51</v>
      </c>
      <c r="H11" s="11">
        <f>+'Total Trimestre'!H11</f>
        <v>0</v>
      </c>
      <c r="I11" s="11">
        <f>+'Total Trimestre'!I11</f>
        <v>0</v>
      </c>
      <c r="J11" s="11">
        <f>+'Total Trimestre'!J11</f>
        <v>644269.67000000004</v>
      </c>
      <c r="K11" s="12">
        <f t="shared" si="0"/>
        <v>16195414.289999997</v>
      </c>
    </row>
    <row r="12" spans="1:11" x14ac:dyDescent="0.2">
      <c r="A12" s="2" t="s">
        <v>20</v>
      </c>
      <c r="B12" s="11">
        <f>+'Total Trimestre'!B12</f>
        <v>0</v>
      </c>
      <c r="C12" s="11">
        <f>+'Total Trimestre'!C12</f>
        <v>0</v>
      </c>
      <c r="D12" s="11">
        <f>+'Total Trimestre'!D12</f>
        <v>0</v>
      </c>
      <c r="E12" s="11">
        <f>+'Total Trimestre'!E12</f>
        <v>0</v>
      </c>
      <c r="F12" s="11">
        <f>+'Total Trimestre'!F12</f>
        <v>14220073.709999999</v>
      </c>
      <c r="G12" s="11">
        <f>+'Total Trimestre'!G12</f>
        <v>326622.27</v>
      </c>
      <c r="H12" s="11">
        <f>+'Total Trimestre'!H12</f>
        <v>0</v>
      </c>
      <c r="I12" s="11">
        <f>+'Total Trimestre'!I12</f>
        <v>669577.1</v>
      </c>
      <c r="J12" s="11">
        <f>+'Total Trimestre'!J12</f>
        <v>602656.28</v>
      </c>
      <c r="K12" s="12">
        <f t="shared" si="0"/>
        <v>15818929.359999998</v>
      </c>
    </row>
    <row r="13" spans="1:11" x14ac:dyDescent="0.2">
      <c r="A13" s="2" t="s">
        <v>21</v>
      </c>
      <c r="B13" s="11">
        <f>+'Total Trimestre'!B13</f>
        <v>0</v>
      </c>
      <c r="C13" s="11">
        <f>+'Total Trimestre'!C13</f>
        <v>0</v>
      </c>
      <c r="D13" s="11">
        <f>+'Total Trimestre'!D13</f>
        <v>0</v>
      </c>
      <c r="E13" s="11">
        <f>+'Total Trimestre'!E13</f>
        <v>0</v>
      </c>
      <c r="F13" s="11">
        <f>+'Total Trimestre'!F13</f>
        <v>17179687.490000002</v>
      </c>
      <c r="G13" s="11">
        <f>+'Total Trimestre'!G13</f>
        <v>394601.92</v>
      </c>
      <c r="H13" s="11">
        <f>+'Total Trimestre'!H13</f>
        <v>0</v>
      </c>
      <c r="I13" s="11">
        <f>+'Total Trimestre'!I13</f>
        <v>0</v>
      </c>
      <c r="J13" s="11">
        <f>+'Total Trimestre'!J13</f>
        <v>728086.7</v>
      </c>
      <c r="K13" s="12">
        <f t="shared" si="0"/>
        <v>18302376.110000003</v>
      </c>
    </row>
    <row r="14" spans="1:11" x14ac:dyDescent="0.2">
      <c r="A14" s="2" t="s">
        <v>22</v>
      </c>
      <c r="B14" s="11">
        <f>+'Total Trimestre'!B14</f>
        <v>0</v>
      </c>
      <c r="C14" s="11">
        <f>+'Total Trimestre'!C14</f>
        <v>0</v>
      </c>
      <c r="D14" s="11">
        <f>+'Total Trimestre'!D14</f>
        <v>0</v>
      </c>
      <c r="E14" s="11">
        <f>+'Total Trimestre'!E14</f>
        <v>0</v>
      </c>
      <c r="F14" s="11">
        <f>+'Total Trimestre'!F14</f>
        <v>13983304.610000001</v>
      </c>
      <c r="G14" s="11">
        <f>+'Total Trimestre'!G14</f>
        <v>321183.89</v>
      </c>
      <c r="H14" s="11">
        <f>+'Total Trimestre'!H14</f>
        <v>0</v>
      </c>
      <c r="I14" s="11">
        <f>+'Total Trimestre'!I14</f>
        <v>0</v>
      </c>
      <c r="J14" s="11">
        <f>+'Total Trimestre'!J14</f>
        <v>592621.85</v>
      </c>
      <c r="K14" s="12">
        <f t="shared" si="0"/>
        <v>14897110.350000001</v>
      </c>
    </row>
    <row r="15" spans="1:11" x14ac:dyDescent="0.2">
      <c r="A15" s="2" t="s">
        <v>23</v>
      </c>
      <c r="B15" s="11">
        <f>+'Total Trimestre'!B15</f>
        <v>0</v>
      </c>
      <c r="C15" s="11">
        <f>+'Total Trimestre'!C15</f>
        <v>0</v>
      </c>
      <c r="D15" s="11">
        <f>+'Total Trimestre'!D15</f>
        <v>0</v>
      </c>
      <c r="E15" s="11">
        <f>+'Total Trimestre'!E15</f>
        <v>0</v>
      </c>
      <c r="F15" s="11">
        <f>+'Total Trimestre'!F15</f>
        <v>16302249.060000001</v>
      </c>
      <c r="G15" s="11">
        <f>+'Total Trimestre'!G15</f>
        <v>374447.96</v>
      </c>
      <c r="H15" s="11">
        <f>+'Total Trimestre'!H15</f>
        <v>0</v>
      </c>
      <c r="I15" s="11">
        <f>+'Total Trimestre'!I15</f>
        <v>0</v>
      </c>
      <c r="J15" s="11">
        <f>+'Total Trimestre'!J15</f>
        <v>690900.27</v>
      </c>
      <c r="K15" s="12">
        <f t="shared" si="0"/>
        <v>17367597.290000003</v>
      </c>
    </row>
    <row r="16" spans="1:11" x14ac:dyDescent="0.2">
      <c r="A16" s="2" t="s">
        <v>24</v>
      </c>
      <c r="B16" s="11">
        <f>+'Total Trimestre'!B16</f>
        <v>0</v>
      </c>
      <c r="C16" s="11">
        <f>+'Total Trimestre'!C16</f>
        <v>0</v>
      </c>
      <c r="D16" s="11">
        <f>+'Total Trimestre'!D16</f>
        <v>0</v>
      </c>
      <c r="E16" s="11">
        <f>+'Total Trimestre'!E16</f>
        <v>0</v>
      </c>
      <c r="F16" s="11">
        <f>+'Total Trimestre'!F16</f>
        <v>25759085.530000001</v>
      </c>
      <c r="G16" s="11">
        <f>+'Total Trimestre'!G16</f>
        <v>591662.96000000008</v>
      </c>
      <c r="H16" s="11">
        <f>+'Total Trimestre'!H16</f>
        <v>0</v>
      </c>
      <c r="I16" s="11">
        <f>+'Total Trimestre'!I16</f>
        <v>0</v>
      </c>
      <c r="J16" s="11">
        <f>+'Total Trimestre'!J16</f>
        <v>1091687.3600000001</v>
      </c>
      <c r="K16" s="12">
        <f t="shared" si="0"/>
        <v>27442435.850000001</v>
      </c>
    </row>
    <row r="17" spans="1:11" x14ac:dyDescent="0.2">
      <c r="A17" s="2" t="s">
        <v>25</v>
      </c>
      <c r="B17" s="11">
        <f>+'Total Trimestre'!B17</f>
        <v>0</v>
      </c>
      <c r="C17" s="11">
        <f>+'Total Trimestre'!C17</f>
        <v>0</v>
      </c>
      <c r="D17" s="11">
        <f>+'Total Trimestre'!D17</f>
        <v>0</v>
      </c>
      <c r="E17" s="11">
        <f>+'Total Trimestre'!E17</f>
        <v>0</v>
      </c>
      <c r="F17" s="11">
        <f>+'Total Trimestre'!F17</f>
        <v>15355172.640000001</v>
      </c>
      <c r="G17" s="11">
        <f>+'Total Trimestre'!G17</f>
        <v>352694.46</v>
      </c>
      <c r="H17" s="11">
        <f>+'Total Trimestre'!H17</f>
        <v>0</v>
      </c>
      <c r="I17" s="11">
        <f>+'Total Trimestre'!I17</f>
        <v>0</v>
      </c>
      <c r="J17" s="11">
        <f>+'Total Trimestre'!J17</f>
        <v>650762.53999999992</v>
      </c>
      <c r="K17" s="12">
        <f t="shared" si="0"/>
        <v>16358629.640000001</v>
      </c>
    </row>
    <row r="18" spans="1:11" x14ac:dyDescent="0.2">
      <c r="A18" s="2" t="s">
        <v>26</v>
      </c>
      <c r="B18" s="11">
        <f>+'Total Trimestre'!B18</f>
        <v>0</v>
      </c>
      <c r="C18" s="11">
        <f>+'Total Trimestre'!C18</f>
        <v>0</v>
      </c>
      <c r="D18" s="11">
        <f>+'Total Trimestre'!D18</f>
        <v>0</v>
      </c>
      <c r="E18" s="11">
        <f>+'Total Trimestre'!E18</f>
        <v>0</v>
      </c>
      <c r="F18" s="11">
        <f>+'Total Trimestre'!F18</f>
        <v>15188041.51</v>
      </c>
      <c r="G18" s="11">
        <f>+'Total Trimestre'!G18</f>
        <v>348855.62</v>
      </c>
      <c r="H18" s="11">
        <f>+'Total Trimestre'!H18</f>
        <v>0</v>
      </c>
      <c r="I18" s="11">
        <f>+'Total Trimestre'!I18</f>
        <v>1224791.17</v>
      </c>
      <c r="J18" s="11">
        <f>+'Total Trimestre'!J18</f>
        <v>643679.4</v>
      </c>
      <c r="K18" s="12">
        <f t="shared" si="0"/>
        <v>17405367.699999999</v>
      </c>
    </row>
    <row r="19" spans="1:11" x14ac:dyDescent="0.2">
      <c r="A19" s="2" t="s">
        <v>27</v>
      </c>
      <c r="B19" s="11">
        <f>+'Total Trimestre'!B19</f>
        <v>0</v>
      </c>
      <c r="C19" s="11">
        <f>+'Total Trimestre'!C19</f>
        <v>0</v>
      </c>
      <c r="D19" s="11">
        <f>+'Total Trimestre'!D19</f>
        <v>0</v>
      </c>
      <c r="E19" s="11">
        <f>+'Total Trimestre'!E19</f>
        <v>0</v>
      </c>
      <c r="F19" s="11">
        <f>+'Total Trimestre'!F19</f>
        <v>16427597.399999999</v>
      </c>
      <c r="G19" s="11">
        <f>+'Total Trimestre'!G19</f>
        <v>377327.10000000003</v>
      </c>
      <c r="H19" s="11">
        <f>+'Total Trimestre'!H19</f>
        <v>0</v>
      </c>
      <c r="I19" s="11">
        <f>+'Total Trimestre'!I19</f>
        <v>1940482.39</v>
      </c>
      <c r="J19" s="11">
        <f>+'Total Trimestre'!J19</f>
        <v>696212.61</v>
      </c>
      <c r="K19" s="12">
        <f t="shared" si="0"/>
        <v>19441619.5</v>
      </c>
    </row>
    <row r="20" spans="1:11" x14ac:dyDescent="0.2">
      <c r="A20" s="2" t="s">
        <v>28</v>
      </c>
      <c r="B20" s="11">
        <f>+'Total Trimestre'!B20</f>
        <v>0</v>
      </c>
      <c r="C20" s="11">
        <f>+'Total Trimestre'!C20</f>
        <v>0</v>
      </c>
      <c r="D20" s="11">
        <f>+'Total Trimestre'!D20</f>
        <v>0</v>
      </c>
      <c r="E20" s="11">
        <f>+'Total Trimestre'!E20</f>
        <v>0</v>
      </c>
      <c r="F20" s="11">
        <f>+'Total Trimestre'!F20</f>
        <v>23050168.449999999</v>
      </c>
      <c r="G20" s="11">
        <f>+'Total Trimestre'!G20</f>
        <v>529441.58000000007</v>
      </c>
      <c r="H20" s="11">
        <f>+'Total Trimestre'!H20</f>
        <v>0</v>
      </c>
      <c r="I20" s="11">
        <f>+'Total Trimestre'!I20</f>
        <v>0</v>
      </c>
      <c r="J20" s="11">
        <f>+'Total Trimestre'!J20</f>
        <v>976881.6399999999</v>
      </c>
      <c r="K20" s="12">
        <f t="shared" si="0"/>
        <v>24556491.670000002</v>
      </c>
    </row>
    <row r="21" spans="1:11" x14ac:dyDescent="0.2">
      <c r="A21" s="2" t="s">
        <v>29</v>
      </c>
      <c r="B21" s="11">
        <f>+'Total Trimestre'!B21</f>
        <v>0</v>
      </c>
      <c r="C21" s="11">
        <f>+'Total Trimestre'!C21</f>
        <v>0</v>
      </c>
      <c r="D21" s="11">
        <f>+'Total Trimestre'!D21</f>
        <v>0</v>
      </c>
      <c r="E21" s="11">
        <f>+'Total Trimestre'!E21</f>
        <v>0</v>
      </c>
      <c r="F21" s="11">
        <f>+'Total Trimestre'!F21</f>
        <v>21030667.280000001</v>
      </c>
      <c r="G21" s="11">
        <f>+'Total Trimestre'!G21</f>
        <v>483055.46</v>
      </c>
      <c r="H21" s="11">
        <f>+'Total Trimestre'!H21</f>
        <v>0</v>
      </c>
      <c r="I21" s="11">
        <f>+'Total Trimestre'!I21</f>
        <v>0</v>
      </c>
      <c r="J21" s="11">
        <f>+'Total Trimestre'!J21</f>
        <v>891293.82</v>
      </c>
      <c r="K21" s="12">
        <f t="shared" si="0"/>
        <v>22405016.560000002</v>
      </c>
    </row>
    <row r="22" spans="1:11" x14ac:dyDescent="0.2">
      <c r="A22" s="2" t="s">
        <v>30</v>
      </c>
      <c r="B22" s="11">
        <f>+'Total Trimestre'!B22</f>
        <v>0</v>
      </c>
      <c r="C22" s="11">
        <f>+'Total Trimestre'!C22</f>
        <v>0</v>
      </c>
      <c r="D22" s="11">
        <f>+'Total Trimestre'!D22</f>
        <v>0</v>
      </c>
      <c r="E22" s="11">
        <f>+'Total Trimestre'!E22</f>
        <v>0</v>
      </c>
      <c r="F22" s="11">
        <f>+'Total Trimestre'!F22</f>
        <v>16058516.139999999</v>
      </c>
      <c r="G22" s="11">
        <f>+'Total Trimestre'!G22</f>
        <v>368849.63</v>
      </c>
      <c r="H22" s="11">
        <f>+'Total Trimestre'!H22</f>
        <v>0</v>
      </c>
      <c r="I22" s="11">
        <f>+'Total Trimestre'!I22</f>
        <v>1728357.41</v>
      </c>
      <c r="J22" s="11">
        <f>+'Total Trimestre'!J22</f>
        <v>680570.71</v>
      </c>
      <c r="K22" s="12">
        <f t="shared" si="0"/>
        <v>18836293.890000001</v>
      </c>
    </row>
    <row r="23" spans="1:11" x14ac:dyDescent="0.2">
      <c r="A23" s="2" t="s">
        <v>31</v>
      </c>
      <c r="B23" s="11">
        <f>+'Total Trimestre'!B23</f>
        <v>0</v>
      </c>
      <c r="C23" s="11">
        <f>+'Total Trimestre'!C23</f>
        <v>0</v>
      </c>
      <c r="D23" s="11">
        <f>+'Total Trimestre'!D23</f>
        <v>0</v>
      </c>
      <c r="E23" s="11">
        <f>+'Total Trimestre'!E23</f>
        <v>0</v>
      </c>
      <c r="F23" s="11">
        <f>+'Total Trimestre'!F23</f>
        <v>14986091.389999999</v>
      </c>
      <c r="G23" s="11">
        <f>+'Total Trimestre'!G23</f>
        <v>344217.01</v>
      </c>
      <c r="H23" s="11">
        <f>+'Total Trimestre'!H23</f>
        <v>0</v>
      </c>
      <c r="I23" s="11">
        <f>+'Total Trimestre'!I23</f>
        <v>0</v>
      </c>
      <c r="J23" s="11">
        <f>+'Total Trimestre'!J23</f>
        <v>635120.63</v>
      </c>
      <c r="K23" s="12">
        <f t="shared" si="0"/>
        <v>15965429.029999999</v>
      </c>
    </row>
    <row r="24" spans="1:11" x14ac:dyDescent="0.2">
      <c r="A24" s="2" t="s">
        <v>32</v>
      </c>
      <c r="B24" s="11">
        <f>+'Total Trimestre'!B24</f>
        <v>0</v>
      </c>
      <c r="C24" s="11">
        <f>+'Total Trimestre'!C24</f>
        <v>0</v>
      </c>
      <c r="D24" s="11">
        <f>+'Total Trimestre'!D24</f>
        <v>0</v>
      </c>
      <c r="E24" s="11">
        <f>+'Total Trimestre'!E24</f>
        <v>0</v>
      </c>
      <c r="F24" s="11">
        <f>+'Total Trimestre'!F24</f>
        <v>20752115.41</v>
      </c>
      <c r="G24" s="11">
        <f>+'Total Trimestre'!G24</f>
        <v>476657.38</v>
      </c>
      <c r="H24" s="11">
        <f>+'Total Trimestre'!H24</f>
        <v>0</v>
      </c>
      <c r="I24" s="11">
        <f>+'Total Trimestre'!I24</f>
        <v>0</v>
      </c>
      <c r="J24" s="11">
        <f>+'Total Trimestre'!J24</f>
        <v>879488.6</v>
      </c>
      <c r="K24" s="12">
        <f t="shared" si="0"/>
        <v>22108261.390000001</v>
      </c>
    </row>
    <row r="25" spans="1:11" x14ac:dyDescent="0.2">
      <c r="A25" s="2" t="s">
        <v>33</v>
      </c>
      <c r="B25" s="11">
        <f>+'Total Trimestre'!B25</f>
        <v>0</v>
      </c>
      <c r="C25" s="11">
        <f>+'Total Trimestre'!C25</f>
        <v>0</v>
      </c>
      <c r="D25" s="11">
        <f>+'Total Trimestre'!D25</f>
        <v>0</v>
      </c>
      <c r="E25" s="11">
        <f>+'Total Trimestre'!E25</f>
        <v>0</v>
      </c>
      <c r="F25" s="11">
        <f>+'Total Trimestre'!F25</f>
        <v>15724253.880000001</v>
      </c>
      <c r="G25" s="11">
        <f>+'Total Trimestre'!G25</f>
        <v>361171.93</v>
      </c>
      <c r="H25" s="11">
        <f>+'Total Trimestre'!H25</f>
        <v>0</v>
      </c>
      <c r="I25" s="11">
        <f>+'Total Trimestre'!I25</f>
        <v>0</v>
      </c>
      <c r="J25" s="11">
        <f>+'Total Trimestre'!J25</f>
        <v>666404.44999999995</v>
      </c>
      <c r="K25" s="12">
        <f t="shared" si="0"/>
        <v>16751830.26</v>
      </c>
    </row>
    <row r="26" spans="1:11" x14ac:dyDescent="0.2">
      <c r="A26" s="2" t="s">
        <v>34</v>
      </c>
      <c r="B26" s="11">
        <f>+'Total Trimestre'!B26</f>
        <v>0</v>
      </c>
      <c r="C26" s="11">
        <f>+'Total Trimestre'!C26</f>
        <v>0</v>
      </c>
      <c r="D26" s="11">
        <f>+'Total Trimestre'!D26</f>
        <v>0</v>
      </c>
      <c r="E26" s="11">
        <f>+'Total Trimestre'!E26</f>
        <v>0</v>
      </c>
      <c r="F26" s="11">
        <f>+'Total Trimestre'!F26</f>
        <v>19665763.059999999</v>
      </c>
      <c r="G26" s="11">
        <f>+'Total Trimestre'!G26</f>
        <v>451704.84</v>
      </c>
      <c r="H26" s="11">
        <f>+'Total Trimestre'!H26</f>
        <v>0</v>
      </c>
      <c r="I26" s="11">
        <f>+'Total Trimestre'!I26</f>
        <v>0</v>
      </c>
      <c r="J26" s="11">
        <f>+'Total Trimestre'!J26</f>
        <v>833448.26</v>
      </c>
      <c r="K26" s="12">
        <f t="shared" si="0"/>
        <v>20950916.16</v>
      </c>
    </row>
    <row r="27" spans="1:11" x14ac:dyDescent="0.2">
      <c r="A27" s="2" t="s">
        <v>35</v>
      </c>
      <c r="B27" s="11">
        <f>+'Total Trimestre'!B27</f>
        <v>0</v>
      </c>
      <c r="C27" s="11">
        <f>+'Total Trimestre'!C27</f>
        <v>0</v>
      </c>
      <c r="D27" s="11">
        <f>+'Total Trimestre'!D27</f>
        <v>0</v>
      </c>
      <c r="E27" s="11">
        <f>+'Total Trimestre'!E27</f>
        <v>0</v>
      </c>
      <c r="F27" s="11">
        <f>+'Total Trimestre'!F27</f>
        <v>16149045.5</v>
      </c>
      <c r="G27" s="11">
        <f>+'Total Trimestre'!G27</f>
        <v>370929.01</v>
      </c>
      <c r="H27" s="11">
        <f>+'Total Trimestre'!H27</f>
        <v>0</v>
      </c>
      <c r="I27" s="11">
        <f>+'Total Trimestre'!I27</f>
        <v>1780005.24</v>
      </c>
      <c r="J27" s="11">
        <f>+'Total Trimestre'!J27</f>
        <v>684407.4</v>
      </c>
      <c r="K27" s="12">
        <f t="shared" si="0"/>
        <v>18984387.149999999</v>
      </c>
    </row>
    <row r="28" spans="1:11" x14ac:dyDescent="0.2">
      <c r="A28" s="2" t="s">
        <v>36</v>
      </c>
      <c r="B28" s="11">
        <f>+'Total Trimestre'!B28</f>
        <v>0</v>
      </c>
      <c r="C28" s="11">
        <f>+'Total Trimestre'!C28</f>
        <v>0</v>
      </c>
      <c r="D28" s="11">
        <f>+'Total Trimestre'!D28</f>
        <v>0</v>
      </c>
      <c r="E28" s="11">
        <f>+'Total Trimestre'!E28</f>
        <v>0</v>
      </c>
      <c r="F28" s="11">
        <f>+'Total Trimestre'!F28</f>
        <v>20640694.649999999</v>
      </c>
      <c r="G28" s="11">
        <f>+'Total Trimestre'!G28</f>
        <v>474098.13999999996</v>
      </c>
      <c r="H28" s="11">
        <f>+'Total Trimestre'!H28</f>
        <v>0</v>
      </c>
      <c r="I28" s="11">
        <f>+'Total Trimestre'!I28</f>
        <v>0</v>
      </c>
      <c r="J28" s="11">
        <f>+'Total Trimestre'!J28</f>
        <v>874766.51</v>
      </c>
      <c r="K28" s="12">
        <f t="shared" si="0"/>
        <v>21989559.300000001</v>
      </c>
    </row>
    <row r="29" spans="1:11" x14ac:dyDescent="0.2">
      <c r="A29" s="2" t="s">
        <v>37</v>
      </c>
      <c r="B29" s="11">
        <f>+'Total Trimestre'!B29</f>
        <v>69652952.790000007</v>
      </c>
      <c r="C29" s="11">
        <f>+'Total Trimestre'!C29</f>
        <v>9457729.9099999983</v>
      </c>
      <c r="D29" s="11">
        <f>+'Total Trimestre'!D29</f>
        <v>1968980.2899999998</v>
      </c>
      <c r="E29" s="11">
        <f>+'Total Trimestre'!E29</f>
        <v>342929.13</v>
      </c>
      <c r="F29" s="11">
        <f>+'Total Trimestre'!F29</f>
        <v>43412311.219999999</v>
      </c>
      <c r="G29" s="11">
        <f>+'Total Trimestre'!G29</f>
        <v>997141.63000000012</v>
      </c>
      <c r="H29" s="11">
        <f>+'Total Trimestre'!H29</f>
        <v>4020254.02</v>
      </c>
      <c r="I29" s="11">
        <f>+'Total Trimestre'!I29</f>
        <v>12436057.319999998</v>
      </c>
      <c r="J29" s="11">
        <f>+'Total Trimestre'!J29</f>
        <v>1839842.93</v>
      </c>
      <c r="K29" s="12">
        <f t="shared" si="0"/>
        <v>144128199.24000001</v>
      </c>
    </row>
    <row r="30" spans="1:11" x14ac:dyDescent="0.2">
      <c r="A30" s="2" t="s">
        <v>38</v>
      </c>
      <c r="B30" s="11">
        <f>+'Total Trimestre'!B30</f>
        <v>88202393.459999993</v>
      </c>
      <c r="C30" s="11">
        <f>+'Total Trimestre'!C30</f>
        <v>11976440.079999998</v>
      </c>
      <c r="D30" s="11">
        <f>+'Total Trimestre'!D30</f>
        <v>2493344.0300000003</v>
      </c>
      <c r="E30" s="11">
        <f>+'Total Trimestre'!E30</f>
        <v>415796.76</v>
      </c>
      <c r="F30" s="11">
        <f>+'Total Trimestre'!F30</f>
        <v>64812059.75</v>
      </c>
      <c r="G30" s="11">
        <f>+'Total Trimestre'!G30</f>
        <v>1488674.5499999998</v>
      </c>
      <c r="H30" s="11">
        <f>+'Total Trimestre'!H30</f>
        <v>5638249.9500000002</v>
      </c>
      <c r="I30" s="11">
        <f>+'Total Trimestre'!I30</f>
        <v>0</v>
      </c>
      <c r="J30" s="11">
        <f>+'Total Trimestre'!J30</f>
        <v>2746778.65</v>
      </c>
      <c r="K30" s="12">
        <f t="shared" si="0"/>
        <v>177773737.22999999</v>
      </c>
    </row>
    <row r="31" spans="1:11" x14ac:dyDescent="0.2">
      <c r="A31" s="2" t="s">
        <v>39</v>
      </c>
      <c r="B31" s="11">
        <f>+'Total Trimestre'!B31</f>
        <v>2397288753.7599998</v>
      </c>
      <c r="C31" s="11">
        <f>+'Total Trimestre'!C31</f>
        <v>325512539.29999995</v>
      </c>
      <c r="D31" s="11">
        <f>+'Total Trimestre'!D31</f>
        <v>67767612.480000004</v>
      </c>
      <c r="E31" s="11">
        <f>+'Total Trimestre'!E31</f>
        <v>11237794.76</v>
      </c>
      <c r="F31" s="11">
        <f>+'Total Trimestre'!F31</f>
        <v>2785518846.21</v>
      </c>
      <c r="G31" s="11">
        <f>+'Total Trimestre'!G31</f>
        <v>63980855.399999999</v>
      </c>
      <c r="H31" s="11">
        <f>+'Total Trimestre'!H31</f>
        <v>67237428.200000003</v>
      </c>
      <c r="I31" s="11">
        <f>+'Total Trimestre'!I31</f>
        <v>1531420589.95</v>
      </c>
      <c r="J31" s="11">
        <f>+'Total Trimestre'!J31</f>
        <v>118052160.89</v>
      </c>
      <c r="K31" s="12">
        <f t="shared" si="0"/>
        <v>7368016580.9499998</v>
      </c>
    </row>
    <row r="32" spans="1:11" x14ac:dyDescent="0.2">
      <c r="A32" s="2" t="s">
        <v>40</v>
      </c>
      <c r="B32" s="11">
        <f>+'Total Trimestre'!B32</f>
        <v>74993301.330000013</v>
      </c>
      <c r="C32" s="11">
        <f>+'Total Trimestre'!C32</f>
        <v>10182861.739999998</v>
      </c>
      <c r="D32" s="11">
        <f>+'Total Trimestre'!D32</f>
        <v>2119943.62</v>
      </c>
      <c r="E32" s="11">
        <f>+'Total Trimestre'!E32</f>
        <v>373198.92</v>
      </c>
      <c r="F32" s="11">
        <f>+'Total Trimestre'!F32</f>
        <v>42959664.400000006</v>
      </c>
      <c r="G32" s="11">
        <f>+'Total Trimestre'!G32</f>
        <v>986744.74</v>
      </c>
      <c r="H32" s="11">
        <f>+'Total Trimestre'!H32</f>
        <v>5125323.09</v>
      </c>
      <c r="I32" s="11">
        <f>+'Total Trimestre'!I32</f>
        <v>0</v>
      </c>
      <c r="J32" s="11">
        <f>+'Total Trimestre'!J32</f>
        <v>1820659.45</v>
      </c>
      <c r="K32" s="12">
        <f t="shared" si="0"/>
        <v>138561697.28999999</v>
      </c>
    </row>
    <row r="33" spans="1:11" x14ac:dyDescent="0.2">
      <c r="A33" s="2" t="s">
        <v>41</v>
      </c>
      <c r="B33" s="11">
        <f>+'Total Trimestre'!B33</f>
        <v>120173595.04000002</v>
      </c>
      <c r="C33" s="11">
        <f>+'Total Trimestre'!C33</f>
        <v>16317605.459999999</v>
      </c>
      <c r="D33" s="11">
        <f>+'Total Trimestre'!D33</f>
        <v>3397120.02</v>
      </c>
      <c r="E33" s="11">
        <f>+'Total Trimestre'!E33</f>
        <v>539297.47</v>
      </c>
      <c r="F33" s="11">
        <f>+'Total Trimestre'!F33</f>
        <v>85410971.629999995</v>
      </c>
      <c r="G33" s="11">
        <f>+'Total Trimestre'!G33</f>
        <v>1961812.98</v>
      </c>
      <c r="H33" s="11">
        <f>+'Total Trimestre'!H33</f>
        <v>5277683.6100000003</v>
      </c>
      <c r="I33" s="11">
        <f>+'Total Trimestre'!I33</f>
        <v>0</v>
      </c>
      <c r="J33" s="11">
        <f>+'Total Trimestre'!J33</f>
        <v>3619774.3800000004</v>
      </c>
      <c r="K33" s="12">
        <f t="shared" si="0"/>
        <v>236697860.59000003</v>
      </c>
    </row>
    <row r="34" spans="1:11" x14ac:dyDescent="0.2">
      <c r="A34" s="2" t="s">
        <v>42</v>
      </c>
      <c r="B34" s="11">
        <f>+'Total Trimestre'!B34</f>
        <v>87745549.5</v>
      </c>
      <c r="C34" s="11">
        <f>+'Total Trimestre'!C34</f>
        <v>11914408.140000001</v>
      </c>
      <c r="D34" s="11">
        <f>+'Total Trimestre'!D34</f>
        <v>2480429.7599999998</v>
      </c>
      <c r="E34" s="11">
        <f>+'Total Trimestre'!E34</f>
        <v>430436.32</v>
      </c>
      <c r="F34" s="11">
        <f>+'Total Trimestre'!F34</f>
        <v>90285629.609999999</v>
      </c>
      <c r="G34" s="11">
        <f>+'Total Trimestre'!G34</f>
        <v>2073779.4800000002</v>
      </c>
      <c r="H34" s="11">
        <f>+'Total Trimestre'!H34</f>
        <v>5193915.67</v>
      </c>
      <c r="I34" s="11">
        <f>+'Total Trimestre'!I34</f>
        <v>0</v>
      </c>
      <c r="J34" s="11">
        <f>+'Total Trimestre'!J34</f>
        <v>3826365.67</v>
      </c>
      <c r="K34" s="12">
        <f t="shared" si="0"/>
        <v>203950514.14999995</v>
      </c>
    </row>
    <row r="35" spans="1:11" x14ac:dyDescent="0.2">
      <c r="A35" s="2" t="s">
        <v>43</v>
      </c>
      <c r="B35" s="11">
        <f>+'Total Trimestre'!B35</f>
        <v>124434846.58999999</v>
      </c>
      <c r="C35" s="11">
        <f>+'Total Trimestre'!C35</f>
        <v>16896213.620000001</v>
      </c>
      <c r="D35" s="11">
        <f>+'Total Trimestre'!D35</f>
        <v>3517578.94</v>
      </c>
      <c r="E35" s="11">
        <f>+'Total Trimestre'!E35</f>
        <v>569402.15</v>
      </c>
      <c r="F35" s="11">
        <f>+'Total Trimestre'!F35</f>
        <v>100787035.65000001</v>
      </c>
      <c r="G35" s="11">
        <f>+'Total Trimestre'!G35</f>
        <v>2314987.29</v>
      </c>
      <c r="H35" s="11">
        <f>+'Total Trimestre'!H35</f>
        <v>7054413.7199999997</v>
      </c>
      <c r="I35" s="11">
        <f>+'Total Trimestre'!I35</f>
        <v>0</v>
      </c>
      <c r="J35" s="11">
        <f>+'Total Trimestre'!J35</f>
        <v>4271422.3100000005</v>
      </c>
      <c r="K35" s="12">
        <f t="shared" si="0"/>
        <v>259845900.26999998</v>
      </c>
    </row>
    <row r="36" spans="1:11" x14ac:dyDescent="0.2">
      <c r="A36" s="2" t="s">
        <v>44</v>
      </c>
      <c r="B36" s="11">
        <f>+'Total Trimestre'!B36</f>
        <v>73811808.289999992</v>
      </c>
      <c r="C36" s="11">
        <f>+'Total Trimestre'!C36</f>
        <v>10022434.35</v>
      </c>
      <c r="D36" s="11">
        <f>+'Total Trimestre'!D36</f>
        <v>2086544.6300000001</v>
      </c>
      <c r="E36" s="11">
        <f>+'Total Trimestre'!E36</f>
        <v>362081.64999999997</v>
      </c>
      <c r="F36" s="11">
        <f>+'Total Trimestre'!F36</f>
        <v>57430434.819999993</v>
      </c>
      <c r="G36" s="11">
        <f>+'Total Trimestre'!G36</f>
        <v>1319125.28</v>
      </c>
      <c r="H36" s="11">
        <f>+'Total Trimestre'!H36</f>
        <v>4674311.6500000004</v>
      </c>
      <c r="I36" s="11">
        <f>+'Total Trimestre'!I36</f>
        <v>0</v>
      </c>
      <c r="J36" s="11">
        <f>+'Total Trimestre'!J36</f>
        <v>2433940.4299999997</v>
      </c>
      <c r="K36" s="12">
        <f t="shared" si="0"/>
        <v>152140681.09999999</v>
      </c>
    </row>
    <row r="37" spans="1:11" x14ac:dyDescent="0.2">
      <c r="A37" s="2" t="s">
        <v>45</v>
      </c>
      <c r="B37" s="11">
        <f>+'Total Trimestre'!B37</f>
        <v>473046181.87999994</v>
      </c>
      <c r="C37" s="11">
        <f>+'Total Trimestre'!C37</f>
        <v>64231921.840000004</v>
      </c>
      <c r="D37" s="11">
        <f>+'Total Trimestre'!D37</f>
        <v>13372277.43</v>
      </c>
      <c r="E37" s="11">
        <f>+'Total Trimestre'!E37</f>
        <v>2268692.77</v>
      </c>
      <c r="F37" s="11">
        <f>+'Total Trimestre'!F37</f>
        <v>299805393.42000002</v>
      </c>
      <c r="G37" s="11">
        <f>+'Total Trimestre'!G37</f>
        <v>6886259.459999999</v>
      </c>
      <c r="H37" s="11">
        <f>+'Total Trimestre'!H37</f>
        <v>21617894.68</v>
      </c>
      <c r="I37" s="11">
        <f>+'Total Trimestre'!I37</f>
        <v>0</v>
      </c>
      <c r="J37" s="11">
        <f>+'Total Trimestre'!J37</f>
        <v>12705954.08</v>
      </c>
      <c r="K37" s="12">
        <f t="shared" si="0"/>
        <v>893934575.55999994</v>
      </c>
    </row>
    <row r="38" spans="1:11" x14ac:dyDescent="0.2">
      <c r="A38" s="2" t="s">
        <v>46</v>
      </c>
      <c r="B38" s="11">
        <f>+'Total Trimestre'!B38</f>
        <v>154531412.53</v>
      </c>
      <c r="C38" s="11">
        <f>+'Total Trimestre'!C38</f>
        <v>20982834.219999999</v>
      </c>
      <c r="D38" s="11">
        <f>+'Total Trimestre'!D38</f>
        <v>4368361.91</v>
      </c>
      <c r="E38" s="11">
        <f>+'Total Trimestre'!E38</f>
        <v>707817.61</v>
      </c>
      <c r="F38" s="11">
        <f>+'Total Trimestre'!F38</f>
        <v>114415186.59999999</v>
      </c>
      <c r="G38" s="11">
        <f>+'Total Trimestre'!G38</f>
        <v>2628013.6300000004</v>
      </c>
      <c r="H38" s="11">
        <f>+'Total Trimestre'!H38</f>
        <v>7110562.5199999996</v>
      </c>
      <c r="I38" s="11">
        <f>+'Total Trimestre'!I38</f>
        <v>0</v>
      </c>
      <c r="J38" s="11">
        <f>+'Total Trimestre'!J38</f>
        <v>4848992.51</v>
      </c>
      <c r="K38" s="12">
        <f t="shared" si="0"/>
        <v>309593181.52999997</v>
      </c>
    </row>
    <row r="39" spans="1:11" x14ac:dyDescent="0.2">
      <c r="A39" s="2" t="s">
        <v>47</v>
      </c>
      <c r="B39" s="11">
        <f>+'Total Trimestre'!B39</f>
        <v>95204708.859999999</v>
      </c>
      <c r="C39" s="11">
        <f>+'Total Trimestre'!C39</f>
        <v>12927239.77</v>
      </c>
      <c r="D39" s="11">
        <f>+'Total Trimestre'!D39</f>
        <v>2691288.57</v>
      </c>
      <c r="E39" s="11">
        <f>+'Total Trimestre'!E39</f>
        <v>448983.45</v>
      </c>
      <c r="F39" s="11">
        <f>+'Total Trimestre'!F39</f>
        <v>62569717.079999998</v>
      </c>
      <c r="G39" s="11">
        <f>+'Total Trimestre'!G39</f>
        <v>1437169.96</v>
      </c>
      <c r="H39" s="11">
        <f>+'Total Trimestre'!H39</f>
        <v>5073726.8899999997</v>
      </c>
      <c r="I39" s="11">
        <f>+'Total Trimestre'!I39</f>
        <v>20517096.649999999</v>
      </c>
      <c r="J39" s="11">
        <f>+'Total Trimestre'!J39</f>
        <v>2651746.66</v>
      </c>
      <c r="K39" s="12">
        <f t="shared" si="0"/>
        <v>203521677.88999999</v>
      </c>
    </row>
    <row r="40" spans="1:11" x14ac:dyDescent="0.2">
      <c r="A40" s="2" t="s">
        <v>48</v>
      </c>
      <c r="B40" s="11">
        <f>+'Total Trimestre'!B40</f>
        <v>67219077.129999995</v>
      </c>
      <c r="C40" s="11">
        <f>+'Total Trimestre'!C40</f>
        <v>9127249.4799999986</v>
      </c>
      <c r="D40" s="11">
        <f>+'Total Trimestre'!D40</f>
        <v>1900178.42</v>
      </c>
      <c r="E40" s="11">
        <f>+'Total Trimestre'!E40</f>
        <v>329775.52999999997</v>
      </c>
      <c r="F40" s="11">
        <f>+'Total Trimestre'!F40</f>
        <v>71413739.409999996</v>
      </c>
      <c r="G40" s="11">
        <f>+'Total Trimestre'!G40</f>
        <v>1640309.1800000002</v>
      </c>
      <c r="H40" s="11">
        <f>+'Total Trimestre'!H40</f>
        <v>4412081.58</v>
      </c>
      <c r="I40" s="11">
        <f>+'Total Trimestre'!I40</f>
        <v>0</v>
      </c>
      <c r="J40" s="11">
        <f>+'Total Trimestre'!J40</f>
        <v>3026562.2800000003</v>
      </c>
      <c r="K40" s="12">
        <f t="shared" si="0"/>
        <v>159068973.01000002</v>
      </c>
    </row>
    <row r="41" spans="1:11" x14ac:dyDescent="0.2">
      <c r="A41" s="2" t="s">
        <v>49</v>
      </c>
      <c r="B41" s="11">
        <f>+'Total Trimestre'!B41</f>
        <v>86831861.539999992</v>
      </c>
      <c r="C41" s="11">
        <f>+'Total Trimestre'!C41</f>
        <v>11790344.279999999</v>
      </c>
      <c r="D41" s="11">
        <f>+'Total Trimestre'!D41</f>
        <v>2454601.2199999997</v>
      </c>
      <c r="E41" s="11">
        <f>+'Total Trimestre'!E41</f>
        <v>407266.18</v>
      </c>
      <c r="F41" s="11">
        <f>+'Total Trimestre'!F41</f>
        <v>42402560.630000003</v>
      </c>
      <c r="G41" s="11">
        <f>+'Total Trimestre'!G41</f>
        <v>973948.57</v>
      </c>
      <c r="H41" s="11">
        <f>+'Total Trimestre'!H41</f>
        <v>4902548.93</v>
      </c>
      <c r="I41" s="11">
        <f>+'Total Trimestre'!I41</f>
        <v>12009962.810000001</v>
      </c>
      <c r="J41" s="11">
        <f>+'Total Trimestre'!J41</f>
        <v>1797049.02</v>
      </c>
      <c r="K41" s="12">
        <f t="shared" si="0"/>
        <v>163570143.18000001</v>
      </c>
    </row>
    <row r="42" spans="1:11" x14ac:dyDescent="0.2">
      <c r="A42" s="2" t="s">
        <v>50</v>
      </c>
      <c r="B42" s="11">
        <f>+'Total Trimestre'!B42</f>
        <v>123702320.89</v>
      </c>
      <c r="C42" s="11">
        <f>+'Total Trimestre'!C42</f>
        <v>16796748.640000001</v>
      </c>
      <c r="D42" s="11">
        <f>+'Total Trimestre'!D42</f>
        <v>3496871.5899999994</v>
      </c>
      <c r="E42" s="11">
        <f>+'Total Trimestre'!E42</f>
        <v>606826.61</v>
      </c>
      <c r="F42" s="11">
        <f>+'Total Trimestre'!F42</f>
        <v>195515567.80999997</v>
      </c>
      <c r="G42" s="11">
        <f>+'Total Trimestre'!G42</f>
        <v>4490816.24</v>
      </c>
      <c r="H42" s="11">
        <f>+'Total Trimestre'!H42</f>
        <v>5991532.1299999999</v>
      </c>
      <c r="I42" s="11">
        <f>+'Total Trimestre'!I42</f>
        <v>0</v>
      </c>
      <c r="J42" s="11">
        <f>+'Total Trimestre'!J42</f>
        <v>8286081.1699999999</v>
      </c>
      <c r="K42" s="12">
        <f t="shared" si="0"/>
        <v>358886765.07999998</v>
      </c>
    </row>
    <row r="43" spans="1:11" x14ac:dyDescent="0.2">
      <c r="A43" s="2" t="s">
        <v>51</v>
      </c>
      <c r="B43" s="11">
        <f>+'Total Trimestre'!B43</f>
        <v>69361517.840000004</v>
      </c>
      <c r="C43" s="11">
        <f>+'Total Trimestre'!C43</f>
        <v>9418157.8199999984</v>
      </c>
      <c r="D43" s="11">
        <f>+'Total Trimestre'!D43</f>
        <v>1960741.8900000001</v>
      </c>
      <c r="E43" s="11">
        <f>+'Total Trimestre'!E43</f>
        <v>342103.59</v>
      </c>
      <c r="F43" s="11">
        <f>+'Total Trimestre'!F43</f>
        <v>91741063.199999988</v>
      </c>
      <c r="G43" s="11">
        <f>+'Total Trimestre'!G43</f>
        <v>2107209.4700000002</v>
      </c>
      <c r="H43" s="11">
        <f>+'Total Trimestre'!H43</f>
        <v>4155921.66</v>
      </c>
      <c r="I43" s="11">
        <f>+'Total Trimestre'!I43</f>
        <v>0</v>
      </c>
      <c r="J43" s="11">
        <f>+'Total Trimestre'!J43</f>
        <v>3888047.92</v>
      </c>
      <c r="K43" s="12">
        <f t="shared" si="0"/>
        <v>182974763.38999996</v>
      </c>
    </row>
    <row r="44" spans="1:11" x14ac:dyDescent="0.2">
      <c r="A44" s="2" t="s">
        <v>52</v>
      </c>
      <c r="B44" s="11">
        <f>+'Total Trimestre'!B44</f>
        <v>1007262196.5400001</v>
      </c>
      <c r="C44" s="11">
        <f>+'Total Trimestre'!C44</f>
        <v>136769704.88</v>
      </c>
      <c r="D44" s="11">
        <f>+'Total Trimestre'!D44</f>
        <v>28473730.599999998</v>
      </c>
      <c r="E44" s="11">
        <f>+'Total Trimestre'!E44</f>
        <v>4941129.41</v>
      </c>
      <c r="F44" s="11">
        <f>+'Total Trimestre'!F44</f>
        <v>712368589.71999991</v>
      </c>
      <c r="G44" s="11">
        <f>+'Total Trimestre'!G44</f>
        <v>16362463.949999999</v>
      </c>
      <c r="H44" s="11">
        <f>+'Total Trimestre'!H44</f>
        <v>27050063.370000001</v>
      </c>
      <c r="I44" s="11">
        <f>+'Total Trimestre'!I44</f>
        <v>0</v>
      </c>
      <c r="J44" s="11">
        <f>+'Total Trimestre'!J44</f>
        <v>30190659.619999997</v>
      </c>
      <c r="K44" s="12">
        <f t="shared" si="0"/>
        <v>1963418538.0899999</v>
      </c>
    </row>
    <row r="45" spans="1:11" x14ac:dyDescent="0.2">
      <c r="A45" s="2" t="s">
        <v>53</v>
      </c>
      <c r="B45" s="11">
        <f>+'Total Trimestre'!B45</f>
        <v>159320397.62</v>
      </c>
      <c r="C45" s="11">
        <f>+'Total Trimestre'!C45</f>
        <v>21633099.93</v>
      </c>
      <c r="D45" s="11">
        <f>+'Total Trimestre'!D45</f>
        <v>4503739.05</v>
      </c>
      <c r="E45" s="11">
        <f>+'Total Trimestre'!E45</f>
        <v>781510.77999999991</v>
      </c>
      <c r="F45" s="11">
        <f>+'Total Trimestre'!F45</f>
        <v>150780135.13999999</v>
      </c>
      <c r="G45" s="11">
        <f>+'Total Trimestre'!G45</f>
        <v>3463283.7</v>
      </c>
      <c r="H45" s="11">
        <f>+'Total Trimestre'!H45</f>
        <v>3841184.88</v>
      </c>
      <c r="I45" s="11">
        <f>+'Total Trimestre'!I45</f>
        <v>102709069.11999999</v>
      </c>
      <c r="J45" s="11">
        <f>+'Total Trimestre'!J45</f>
        <v>6390163.4700000007</v>
      </c>
      <c r="K45" s="12">
        <f t="shared" si="0"/>
        <v>453422583.69</v>
      </c>
    </row>
    <row r="46" spans="1:11" x14ac:dyDescent="0.2">
      <c r="A46" s="2" t="s">
        <v>54</v>
      </c>
      <c r="B46" s="11">
        <f>+'Total Trimestre'!B46</f>
        <v>423218682.22000003</v>
      </c>
      <c r="C46" s="11">
        <f>+'Total Trimestre'!C46</f>
        <v>57466163.699999996</v>
      </c>
      <c r="D46" s="11">
        <f>+'Total Trimestre'!D46</f>
        <v>11963731.77</v>
      </c>
      <c r="E46" s="11">
        <f>+'Total Trimestre'!E46</f>
        <v>2076121.9000000001</v>
      </c>
      <c r="F46" s="11">
        <f>+'Total Trimestre'!F46</f>
        <v>306831864.69999999</v>
      </c>
      <c r="G46" s="11">
        <f>+'Total Trimestre'!G46</f>
        <v>7047651.1699999999</v>
      </c>
      <c r="H46" s="11">
        <f>+'Total Trimestre'!H46</f>
        <v>21245491.57</v>
      </c>
      <c r="I46" s="11">
        <f>+'Total Trimestre'!I46</f>
        <v>0</v>
      </c>
      <c r="J46" s="11">
        <f>+'Total Trimestre'!J46</f>
        <v>13003740.66</v>
      </c>
      <c r="K46" s="12">
        <f t="shared" si="0"/>
        <v>842853447.68999994</v>
      </c>
    </row>
    <row r="47" spans="1:11" x14ac:dyDescent="0.2">
      <c r="A47" s="2" t="s">
        <v>55</v>
      </c>
      <c r="B47" s="11">
        <f>+'Total Trimestre'!B47</f>
        <v>97370779.430000007</v>
      </c>
      <c r="C47" s="11">
        <f>+'Total Trimestre'!C47</f>
        <v>13221356.67</v>
      </c>
      <c r="D47" s="11">
        <f>+'Total Trimestre'!D47</f>
        <v>2752520</v>
      </c>
      <c r="E47" s="11">
        <f>+'Total Trimestre'!E47</f>
        <v>484976.97</v>
      </c>
      <c r="F47" s="11">
        <f>+'Total Trimestre'!F47</f>
        <v>71009839.179999992</v>
      </c>
      <c r="G47" s="11">
        <f>+'Total Trimestre'!G47</f>
        <v>1631031.96</v>
      </c>
      <c r="H47" s="11">
        <f>+'Total Trimestre'!H47</f>
        <v>4885249.03</v>
      </c>
      <c r="I47" s="11">
        <f>+'Total Trimestre'!I47</f>
        <v>24078951.699999999</v>
      </c>
      <c r="J47" s="11">
        <f>+'Total Trimestre'!J47</f>
        <v>3009444.71</v>
      </c>
      <c r="K47" s="12">
        <f t="shared" si="0"/>
        <v>218444149.65000001</v>
      </c>
    </row>
    <row r="48" spans="1:11" x14ac:dyDescent="0.2">
      <c r="A48" s="2" t="s">
        <v>56</v>
      </c>
      <c r="B48" s="11">
        <f>+'Total Trimestre'!B48</f>
        <v>75859729.549999997</v>
      </c>
      <c r="C48" s="11">
        <f>+'Total Trimestre'!C48</f>
        <v>10300508.51</v>
      </c>
      <c r="D48" s="11">
        <f>+'Total Trimestre'!D48</f>
        <v>2144436.2000000002</v>
      </c>
      <c r="E48" s="11">
        <f>+'Total Trimestre'!E48</f>
        <v>373253.95</v>
      </c>
      <c r="F48" s="11">
        <f>+'Total Trimestre'!F48</f>
        <v>37437373.290000007</v>
      </c>
      <c r="G48" s="11">
        <f>+'Total Trimestre'!G48</f>
        <v>859902.70000000007</v>
      </c>
      <c r="H48" s="11">
        <f>+'Total Trimestre'!H48</f>
        <v>4660653.84</v>
      </c>
      <c r="I48" s="11">
        <f>+'Total Trimestre'!I48</f>
        <v>9916381.5199999996</v>
      </c>
      <c r="J48" s="11">
        <f>+'Total Trimestre'!J48</f>
        <v>1586621.0399999998</v>
      </c>
      <c r="K48" s="12">
        <f t="shared" si="0"/>
        <v>143138860.60000002</v>
      </c>
    </row>
    <row r="49" spans="1:11" x14ac:dyDescent="0.2">
      <c r="A49" s="2" t="s">
        <v>57</v>
      </c>
      <c r="B49" s="11">
        <f>+'Total Trimestre'!B49</f>
        <v>88485951.790000007</v>
      </c>
      <c r="C49" s="11">
        <f>+'Total Trimestre'!C49</f>
        <v>12014942.630000001</v>
      </c>
      <c r="D49" s="11">
        <f>+'Total Trimestre'!D49</f>
        <v>2501359.79</v>
      </c>
      <c r="E49" s="11">
        <f>+'Total Trimestre'!E49</f>
        <v>425373.01999999996</v>
      </c>
      <c r="F49" s="11">
        <f>+'Total Trimestre'!F49</f>
        <v>44401170.410000004</v>
      </c>
      <c r="G49" s="11">
        <f>+'Total Trimestre'!G49</f>
        <v>1019854.83</v>
      </c>
      <c r="H49" s="11">
        <f>+'Total Trimestre'!H49</f>
        <v>4440611.24</v>
      </c>
      <c r="I49" s="11">
        <f>+'Total Trimestre'!I49</f>
        <v>12854773.58</v>
      </c>
      <c r="J49" s="11">
        <f>+'Total Trimestre'!J49</f>
        <v>1881751.45</v>
      </c>
      <c r="K49" s="12">
        <f t="shared" si="0"/>
        <v>168025788.74000004</v>
      </c>
    </row>
    <row r="50" spans="1:11" x14ac:dyDescent="0.2">
      <c r="A50" s="2" t="s">
        <v>58</v>
      </c>
      <c r="B50" s="11">
        <f>+'Total Trimestre'!B50</f>
        <v>222451508.87</v>
      </c>
      <c r="C50" s="11">
        <f>+'Total Trimestre'!C50</f>
        <v>30205270.609999999</v>
      </c>
      <c r="D50" s="11">
        <f>+'Total Trimestre'!D50</f>
        <v>6288357.0500000007</v>
      </c>
      <c r="E50" s="11">
        <f>+'Total Trimestre'!E50</f>
        <v>981016.17</v>
      </c>
      <c r="F50" s="11">
        <f>+'Total Trimestre'!F50</f>
        <v>155807996.66</v>
      </c>
      <c r="G50" s="11">
        <f>+'Total Trimestre'!G50</f>
        <v>3578769.15</v>
      </c>
      <c r="H50" s="11">
        <f>+'Total Trimestre'!H50</f>
        <v>12140280.890000001</v>
      </c>
      <c r="I50" s="11">
        <f>+'Total Trimestre'!I50</f>
        <v>108744485.83999999</v>
      </c>
      <c r="J50" s="11">
        <f>+'Total Trimestre'!J50</f>
        <v>6603247.6200000001</v>
      </c>
      <c r="K50" s="12">
        <f t="shared" si="0"/>
        <v>546800932.86000001</v>
      </c>
    </row>
    <row r="51" spans="1:11" x14ac:dyDescent="0.2">
      <c r="A51" s="2" t="s">
        <v>59</v>
      </c>
      <c r="B51" s="11">
        <f>+'Total Trimestre'!B51</f>
        <v>78309358.439999998</v>
      </c>
      <c r="C51" s="11">
        <f>+'Total Trimestre'!C51</f>
        <v>10633127.99</v>
      </c>
      <c r="D51" s="11">
        <f>+'Total Trimestre'!D51</f>
        <v>2213683.38</v>
      </c>
      <c r="E51" s="11">
        <f>+'Total Trimestre'!E51</f>
        <v>370392.07999999996</v>
      </c>
      <c r="F51" s="11">
        <f>+'Total Trimestre'!F51</f>
        <v>36497260.68</v>
      </c>
      <c r="G51" s="11">
        <f>+'Total Trimestre'!G51</f>
        <v>838309.15</v>
      </c>
      <c r="H51" s="11">
        <f>+'Total Trimestre'!H51</f>
        <v>4276413.95</v>
      </c>
      <c r="I51" s="11">
        <f>+'Total Trimestre'!I51</f>
        <v>0</v>
      </c>
      <c r="J51" s="11">
        <f>+'Total Trimestre'!J51</f>
        <v>1546778.44</v>
      </c>
      <c r="K51" s="12">
        <f t="shared" si="0"/>
        <v>134685324.11000001</v>
      </c>
    </row>
    <row r="52" spans="1:11" x14ac:dyDescent="0.2">
      <c r="A52" s="2" t="s">
        <v>60</v>
      </c>
      <c r="B52" s="11">
        <f>+'Total Trimestre'!B52</f>
        <v>1349139021.5400002</v>
      </c>
      <c r="C52" s="11">
        <f>+'Total Trimestre'!C52</f>
        <v>183190976.91</v>
      </c>
      <c r="D52" s="11">
        <f>+'Total Trimestre'!D52</f>
        <v>38138055.030000001</v>
      </c>
      <c r="E52" s="11">
        <f>+'Total Trimestre'!E52</f>
        <v>6740585.4899999993</v>
      </c>
      <c r="F52" s="11">
        <f>+'Total Trimestre'!F52</f>
        <v>738162494.25999999</v>
      </c>
      <c r="G52" s="11">
        <f>+'Total Trimestre'!G52</f>
        <v>16954926.68</v>
      </c>
      <c r="H52" s="11">
        <f>+'Total Trimestre'!H52</f>
        <v>47261506.509999998</v>
      </c>
      <c r="I52" s="11">
        <f>+'Total Trimestre'!I52</f>
        <v>0</v>
      </c>
      <c r="J52" s="11">
        <f>+'Total Trimestre'!J52</f>
        <v>31283822.629999999</v>
      </c>
      <c r="K52" s="12">
        <f t="shared" si="0"/>
        <v>2410871389.0500007</v>
      </c>
    </row>
    <row r="53" spans="1:11" ht="13.5" thickBot="1" x14ac:dyDescent="0.25">
      <c r="A53" s="4" t="s">
        <v>61</v>
      </c>
      <c r="B53" s="11">
        <f>+'Total Trimestre'!B53</f>
        <v>145449669.38999999</v>
      </c>
      <c r="C53" s="11">
        <f>+'Total Trimestre'!C53</f>
        <v>19749682.279999997</v>
      </c>
      <c r="D53" s="11">
        <f>+'Total Trimestre'!D53</f>
        <v>4111635.2</v>
      </c>
      <c r="E53" s="11">
        <f>+'Total Trimestre'!E53</f>
        <v>17872105.789999999</v>
      </c>
      <c r="F53" s="11">
        <f>+'Total Trimestre'!F53</f>
        <v>133252257.81</v>
      </c>
      <c r="G53" s="11">
        <f>+'Total Trimestre'!G53</f>
        <v>3060684.18</v>
      </c>
      <c r="H53" s="11">
        <f>+'Total Trimestre'!H53</f>
        <v>8948601.0500000007</v>
      </c>
      <c r="I53" s="11">
        <f>+'Total Trimestre'!I53</f>
        <v>0</v>
      </c>
      <c r="J53" s="11">
        <f>+'Total Trimestre'!J53</f>
        <v>5647320.25</v>
      </c>
      <c r="K53" s="12">
        <f t="shared" si="0"/>
        <v>338091955.94999999</v>
      </c>
    </row>
    <row r="54" spans="1:11" s="14" customFormat="1" ht="13.5" thickBot="1" x14ac:dyDescent="0.25">
      <c r="A54" s="5" t="s">
        <v>13</v>
      </c>
      <c r="B54" s="13">
        <f t="shared" ref="B54:J54" si="1">SUM(B7:B53)</f>
        <v>7876620241.9400005</v>
      </c>
      <c r="C54" s="13">
        <f t="shared" si="1"/>
        <v>1069515990.5899999</v>
      </c>
      <c r="D54" s="13">
        <f t="shared" si="1"/>
        <v>222659763.91999999</v>
      </c>
      <c r="E54" s="13">
        <f t="shared" si="1"/>
        <v>55035970.25</v>
      </c>
      <c r="F54" s="13">
        <f t="shared" si="1"/>
        <v>6963797115.4800014</v>
      </c>
      <c r="G54" s="13">
        <f t="shared" si="1"/>
        <v>159952138.47000003</v>
      </c>
      <c r="H54" s="13">
        <f t="shared" si="1"/>
        <v>303507022.37</v>
      </c>
      <c r="I54" s="13">
        <f t="shared" si="1"/>
        <v>1844565014.1299999</v>
      </c>
      <c r="J54" s="13">
        <f t="shared" si="1"/>
        <v>295130402.25999999</v>
      </c>
      <c r="K54" s="13">
        <f>SUM(K7:K53)</f>
        <v>18790783659.410004</v>
      </c>
    </row>
    <row r="55" spans="1:11" x14ac:dyDescent="0.2">
      <c r="F55" s="8"/>
      <c r="G55" s="8"/>
      <c r="H55" s="8"/>
      <c r="I55" s="8"/>
      <c r="J55" s="8"/>
      <c r="K55" s="8"/>
    </row>
    <row r="56" spans="1:11" x14ac:dyDescent="0.2">
      <c r="F56" s="8"/>
      <c r="G56" s="8"/>
      <c r="H56" s="8"/>
      <c r="I56" s="8"/>
      <c r="J56" s="8"/>
      <c r="K56" s="8"/>
    </row>
    <row r="57" spans="1:11" x14ac:dyDescent="0.2">
      <c r="F57" s="8"/>
      <c r="G57" s="8"/>
      <c r="H57" s="8"/>
      <c r="I57" s="8"/>
      <c r="J57" s="8"/>
    </row>
    <row r="58" spans="1:11" x14ac:dyDescent="0.2">
      <c r="F58" s="8"/>
      <c r="G58" s="8"/>
      <c r="H58" s="8"/>
      <c r="I58" s="8"/>
      <c r="J58" s="8"/>
    </row>
    <row r="59" spans="1:11" x14ac:dyDescent="0.2">
      <c r="F59" s="8"/>
      <c r="G59" s="8"/>
      <c r="H59" s="8"/>
      <c r="I59" s="8"/>
      <c r="J59" s="8"/>
    </row>
    <row r="60" spans="1:11" x14ac:dyDescent="0.2">
      <c r="F60" s="8"/>
      <c r="G60" s="8"/>
      <c r="H60" s="8"/>
      <c r="I60" s="8"/>
      <c r="J60" s="8"/>
    </row>
    <row r="61" spans="1:11" x14ac:dyDescent="0.2">
      <c r="F61" s="8"/>
      <c r="G61" s="8"/>
      <c r="H61" s="8"/>
      <c r="I61" s="8"/>
      <c r="J61" s="8"/>
    </row>
    <row r="62" spans="1:11" x14ac:dyDescent="0.2">
      <c r="F62" s="8"/>
      <c r="G62" s="8"/>
      <c r="H62" s="8"/>
      <c r="I62" s="8"/>
      <c r="J62" s="8"/>
    </row>
    <row r="63" spans="1:11" x14ac:dyDescent="0.2">
      <c r="G63" s="8"/>
      <c r="H63" s="8"/>
      <c r="I63" s="8"/>
      <c r="J63" s="8"/>
    </row>
    <row r="64" spans="1:11" x14ac:dyDescent="0.2">
      <c r="G64" s="8"/>
      <c r="H64" s="8"/>
      <c r="I64" s="8"/>
      <c r="J64" s="8"/>
    </row>
    <row r="65" spans="7:10" x14ac:dyDescent="0.2">
      <c r="G65" s="8"/>
      <c r="H65" s="8"/>
      <c r="I65" s="8"/>
      <c r="J65" s="8"/>
    </row>
    <row r="66" spans="7:10" x14ac:dyDescent="0.2">
      <c r="G66" s="8"/>
      <c r="H66" s="8"/>
      <c r="I66" s="8"/>
      <c r="J66" s="8"/>
    </row>
  </sheetData>
  <mergeCells count="12">
    <mergeCell ref="K5:K6"/>
    <mergeCell ref="A1:K1"/>
    <mergeCell ref="A2:K2"/>
    <mergeCell ref="B4:K4"/>
    <mergeCell ref="A5:A6"/>
    <mergeCell ref="B5:B6"/>
    <mergeCell ref="E5:E6"/>
    <mergeCell ref="F5:F6"/>
    <mergeCell ref="G5:G6"/>
    <mergeCell ref="H5:H6"/>
    <mergeCell ref="I5:I6"/>
    <mergeCell ref="J5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08-01</vt:lpstr>
      <vt:lpstr>15-01</vt:lpstr>
      <vt:lpstr>23-01</vt:lpstr>
      <vt:lpstr>02-02</vt:lpstr>
      <vt:lpstr>09-02</vt:lpstr>
      <vt:lpstr>Total Trimestre</vt:lpstr>
      <vt:lpstr>Total Acumulado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Gaby</dc:creator>
  <cp:lastModifiedBy>Gaby</cp:lastModifiedBy>
  <cp:lastPrinted>2018-12-20T14:23:39Z</cp:lastPrinted>
  <dcterms:created xsi:type="dcterms:W3CDTF">2018-01-03T11:49:25Z</dcterms:created>
  <dcterms:modified xsi:type="dcterms:W3CDTF">2026-02-09T15:18:29Z</dcterms:modified>
</cp:coreProperties>
</file>