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byv\Dropbox\Oficina\Coparticipación\1 Transferencias\Detalles transferencias\2025\"/>
    </mc:Choice>
  </mc:AlternateContent>
  <xr:revisionPtr revIDLastSave="0" documentId="13_ncr:1_{802AB538-304F-4AD8-96C9-D4316F42E780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01-07" sheetId="81" r:id="rId1"/>
    <sheet name="08-07" sheetId="82" r:id="rId2"/>
    <sheet name="15-07" sheetId="83" r:id="rId3"/>
    <sheet name="23-07" sheetId="84" r:id="rId4"/>
    <sheet name="01-08" sheetId="85" r:id="rId5"/>
    <sheet name="08-08" sheetId="86" r:id="rId6"/>
    <sheet name="Total Trimestre" sheetId="79" r:id="rId7"/>
    <sheet name="Total Acumulado 2025" sheetId="80" r:id="rId8"/>
  </sheets>
  <externalReferences>
    <externalReference r:id="rId9"/>
  </externalReferences>
  <definedNames>
    <definedName name="____F">#N/A</definedName>
    <definedName name="____R">#N/A</definedName>
    <definedName name="___F">#N/A</definedName>
    <definedName name="___R">#N/A</definedName>
    <definedName name="__F">#N/A</definedName>
    <definedName name="__R">#N/A</definedName>
    <definedName name="_F">#N/A</definedName>
    <definedName name="_R">#N/A</definedName>
    <definedName name="A">#N/A</definedName>
    <definedName name="B">#N/A</definedName>
    <definedName name="COPA">#N/A</definedName>
    <definedName name="D">#N/A</definedName>
    <definedName name="E">#N/A</definedName>
    <definedName name="G">#N/A</definedName>
    <definedName name="H">#N/A</definedName>
    <definedName name="J">#N/A</definedName>
    <definedName name="K">#N/A</definedName>
    <definedName name="L_">#N/A</definedName>
    <definedName name="M">#N/A</definedName>
    <definedName name="N">#N/A</definedName>
    <definedName name="O">#N/A</definedName>
    <definedName name="P">#N/A</definedName>
    <definedName name="Q">#N/A</definedName>
    <definedName name="S">#N/A</definedName>
    <definedName name="T">#N/A</definedName>
    <definedName name="U">#N/A</definedName>
    <definedName name="V">#N/A</definedName>
    <definedName name="W">#N/A</definedName>
    <definedName name="X">#N/A</definedName>
    <definedName name="Y">#N/A</definedName>
    <definedName name="Z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6" i="79" l="1"/>
  <c r="J56" i="79"/>
  <c r="I56" i="79"/>
  <c r="H56" i="79"/>
  <c r="G56" i="79"/>
  <c r="F56" i="79"/>
  <c r="E56" i="79"/>
  <c r="D56" i="79"/>
  <c r="C56" i="79"/>
  <c r="B56" i="79"/>
  <c r="J53" i="79"/>
  <c r="I53" i="79"/>
  <c r="H53" i="79"/>
  <c r="G53" i="79"/>
  <c r="F53" i="79"/>
  <c r="E53" i="79"/>
  <c r="D53" i="79"/>
  <c r="C53" i="79"/>
  <c r="B53" i="79"/>
  <c r="J52" i="79"/>
  <c r="I52" i="79"/>
  <c r="H52" i="79"/>
  <c r="G52" i="79"/>
  <c r="F52" i="79"/>
  <c r="E52" i="79"/>
  <c r="D52" i="79"/>
  <c r="C52" i="79"/>
  <c r="B52" i="79"/>
  <c r="J51" i="79"/>
  <c r="I51" i="79"/>
  <c r="H51" i="79"/>
  <c r="G51" i="79"/>
  <c r="F51" i="79"/>
  <c r="E51" i="79"/>
  <c r="D51" i="79"/>
  <c r="C51" i="79"/>
  <c r="B51" i="79"/>
  <c r="J50" i="79"/>
  <c r="I50" i="79"/>
  <c r="H50" i="79"/>
  <c r="G50" i="79"/>
  <c r="F50" i="79"/>
  <c r="E50" i="79"/>
  <c r="D50" i="79"/>
  <c r="C50" i="79"/>
  <c r="B50" i="79"/>
  <c r="J49" i="79"/>
  <c r="I49" i="79"/>
  <c r="H49" i="79"/>
  <c r="G49" i="79"/>
  <c r="F49" i="79"/>
  <c r="E49" i="79"/>
  <c r="D49" i="79"/>
  <c r="C49" i="79"/>
  <c r="B49" i="79"/>
  <c r="J48" i="79"/>
  <c r="I48" i="79"/>
  <c r="H48" i="79"/>
  <c r="G48" i="79"/>
  <c r="F48" i="79"/>
  <c r="E48" i="79"/>
  <c r="D48" i="79"/>
  <c r="C48" i="79"/>
  <c r="B48" i="79"/>
  <c r="J47" i="79"/>
  <c r="I47" i="79"/>
  <c r="H47" i="79"/>
  <c r="G47" i="79"/>
  <c r="F47" i="79"/>
  <c r="E47" i="79"/>
  <c r="D47" i="79"/>
  <c r="C47" i="79"/>
  <c r="B47" i="79"/>
  <c r="J46" i="79"/>
  <c r="I46" i="79"/>
  <c r="H46" i="79"/>
  <c r="G46" i="79"/>
  <c r="F46" i="79"/>
  <c r="E46" i="79"/>
  <c r="D46" i="79"/>
  <c r="C46" i="79"/>
  <c r="B46" i="79"/>
  <c r="J45" i="79"/>
  <c r="I45" i="79"/>
  <c r="H45" i="79"/>
  <c r="G45" i="79"/>
  <c r="F45" i="79"/>
  <c r="E45" i="79"/>
  <c r="D45" i="79"/>
  <c r="C45" i="79"/>
  <c r="B45" i="79"/>
  <c r="J44" i="79"/>
  <c r="I44" i="79"/>
  <c r="H44" i="79"/>
  <c r="G44" i="79"/>
  <c r="F44" i="79"/>
  <c r="E44" i="79"/>
  <c r="D44" i="79"/>
  <c r="C44" i="79"/>
  <c r="B44" i="79"/>
  <c r="J43" i="79"/>
  <c r="I43" i="79"/>
  <c r="H43" i="79"/>
  <c r="G43" i="79"/>
  <c r="F43" i="79"/>
  <c r="E43" i="79"/>
  <c r="D43" i="79"/>
  <c r="C43" i="79"/>
  <c r="B43" i="79"/>
  <c r="J42" i="79"/>
  <c r="I42" i="79"/>
  <c r="H42" i="79"/>
  <c r="G42" i="79"/>
  <c r="F42" i="79"/>
  <c r="E42" i="79"/>
  <c r="D42" i="79"/>
  <c r="C42" i="79"/>
  <c r="B42" i="79"/>
  <c r="J41" i="79"/>
  <c r="I41" i="79"/>
  <c r="H41" i="79"/>
  <c r="G41" i="79"/>
  <c r="F41" i="79"/>
  <c r="E41" i="79"/>
  <c r="D41" i="79"/>
  <c r="C41" i="79"/>
  <c r="B41" i="79"/>
  <c r="J40" i="79"/>
  <c r="I40" i="79"/>
  <c r="H40" i="79"/>
  <c r="G40" i="79"/>
  <c r="F40" i="79"/>
  <c r="E40" i="79"/>
  <c r="D40" i="79"/>
  <c r="C40" i="79"/>
  <c r="B40" i="79"/>
  <c r="J39" i="79"/>
  <c r="I39" i="79"/>
  <c r="H39" i="79"/>
  <c r="G39" i="79"/>
  <c r="F39" i="79"/>
  <c r="E39" i="79"/>
  <c r="D39" i="79"/>
  <c r="C39" i="79"/>
  <c r="B39" i="79"/>
  <c r="J38" i="79"/>
  <c r="I38" i="79"/>
  <c r="H38" i="79"/>
  <c r="G38" i="79"/>
  <c r="F38" i="79"/>
  <c r="E38" i="79"/>
  <c r="D38" i="79"/>
  <c r="C38" i="79"/>
  <c r="B38" i="79"/>
  <c r="J37" i="79"/>
  <c r="I37" i="79"/>
  <c r="H37" i="79"/>
  <c r="G37" i="79"/>
  <c r="F37" i="79"/>
  <c r="E37" i="79"/>
  <c r="D37" i="79"/>
  <c r="C37" i="79"/>
  <c r="B37" i="79"/>
  <c r="J36" i="79"/>
  <c r="I36" i="79"/>
  <c r="H36" i="79"/>
  <c r="G36" i="79"/>
  <c r="F36" i="79"/>
  <c r="E36" i="79"/>
  <c r="D36" i="79"/>
  <c r="C36" i="79"/>
  <c r="B36" i="79"/>
  <c r="J35" i="79"/>
  <c r="I35" i="79"/>
  <c r="H35" i="79"/>
  <c r="G35" i="79"/>
  <c r="F35" i="79"/>
  <c r="E35" i="79"/>
  <c r="D35" i="79"/>
  <c r="C35" i="79"/>
  <c r="B35" i="79"/>
  <c r="J34" i="79"/>
  <c r="I34" i="79"/>
  <c r="H34" i="79"/>
  <c r="G34" i="79"/>
  <c r="F34" i="79"/>
  <c r="E34" i="79"/>
  <c r="D34" i="79"/>
  <c r="C34" i="79"/>
  <c r="B34" i="79"/>
  <c r="J33" i="79"/>
  <c r="I33" i="79"/>
  <c r="H33" i="79"/>
  <c r="G33" i="79"/>
  <c r="F33" i="79"/>
  <c r="E33" i="79"/>
  <c r="D33" i="79"/>
  <c r="C33" i="79"/>
  <c r="B33" i="79"/>
  <c r="J32" i="79"/>
  <c r="I32" i="79"/>
  <c r="H32" i="79"/>
  <c r="G32" i="79"/>
  <c r="F32" i="79"/>
  <c r="E32" i="79"/>
  <c r="D32" i="79"/>
  <c r="C32" i="79"/>
  <c r="B32" i="79"/>
  <c r="J31" i="79"/>
  <c r="I31" i="79"/>
  <c r="H31" i="79"/>
  <c r="G31" i="79"/>
  <c r="F31" i="79"/>
  <c r="E31" i="79"/>
  <c r="D31" i="79"/>
  <c r="C31" i="79"/>
  <c r="B31" i="79"/>
  <c r="J30" i="79"/>
  <c r="I30" i="79"/>
  <c r="H30" i="79"/>
  <c r="G30" i="79"/>
  <c r="F30" i="79"/>
  <c r="E30" i="79"/>
  <c r="D30" i="79"/>
  <c r="C30" i="79"/>
  <c r="B30" i="79"/>
  <c r="J29" i="79"/>
  <c r="I29" i="79"/>
  <c r="H29" i="79"/>
  <c r="G29" i="79"/>
  <c r="F29" i="79"/>
  <c r="E29" i="79"/>
  <c r="D29" i="79"/>
  <c r="C29" i="79"/>
  <c r="B29" i="79"/>
  <c r="J28" i="79"/>
  <c r="I28" i="79"/>
  <c r="H28" i="79"/>
  <c r="G28" i="79"/>
  <c r="F28" i="79"/>
  <c r="E28" i="79"/>
  <c r="D28" i="79"/>
  <c r="C28" i="79"/>
  <c r="B28" i="79"/>
  <c r="J27" i="79"/>
  <c r="I27" i="79"/>
  <c r="H27" i="79"/>
  <c r="G27" i="79"/>
  <c r="F27" i="79"/>
  <c r="E27" i="79"/>
  <c r="D27" i="79"/>
  <c r="C27" i="79"/>
  <c r="B27" i="79"/>
  <c r="J26" i="79"/>
  <c r="I26" i="79"/>
  <c r="H26" i="79"/>
  <c r="G26" i="79"/>
  <c r="F26" i="79"/>
  <c r="E26" i="79"/>
  <c r="D26" i="79"/>
  <c r="C26" i="79"/>
  <c r="B26" i="79"/>
  <c r="J25" i="79"/>
  <c r="I25" i="79"/>
  <c r="H25" i="79"/>
  <c r="G25" i="79"/>
  <c r="F25" i="79"/>
  <c r="E25" i="79"/>
  <c r="D25" i="79"/>
  <c r="C25" i="79"/>
  <c r="B25" i="79"/>
  <c r="J24" i="79"/>
  <c r="I24" i="79"/>
  <c r="H24" i="79"/>
  <c r="G24" i="79"/>
  <c r="F24" i="79"/>
  <c r="E24" i="79"/>
  <c r="D24" i="79"/>
  <c r="C24" i="79"/>
  <c r="B24" i="79"/>
  <c r="J23" i="79"/>
  <c r="I23" i="79"/>
  <c r="H23" i="79"/>
  <c r="G23" i="79"/>
  <c r="F23" i="79"/>
  <c r="E23" i="79"/>
  <c r="D23" i="79"/>
  <c r="C23" i="79"/>
  <c r="B23" i="79"/>
  <c r="J22" i="79"/>
  <c r="I22" i="79"/>
  <c r="H22" i="79"/>
  <c r="G22" i="79"/>
  <c r="F22" i="79"/>
  <c r="E22" i="79"/>
  <c r="D22" i="79"/>
  <c r="C22" i="79"/>
  <c r="B22" i="79"/>
  <c r="J21" i="79"/>
  <c r="I21" i="79"/>
  <c r="H21" i="79"/>
  <c r="G21" i="79"/>
  <c r="F21" i="79"/>
  <c r="E21" i="79"/>
  <c r="D21" i="79"/>
  <c r="C21" i="79"/>
  <c r="B21" i="79"/>
  <c r="J20" i="79"/>
  <c r="I20" i="79"/>
  <c r="H20" i="79"/>
  <c r="G20" i="79"/>
  <c r="F20" i="79"/>
  <c r="E20" i="79"/>
  <c r="D20" i="79"/>
  <c r="C20" i="79"/>
  <c r="B20" i="79"/>
  <c r="J19" i="79"/>
  <c r="I19" i="79"/>
  <c r="H19" i="79"/>
  <c r="G19" i="79"/>
  <c r="F19" i="79"/>
  <c r="E19" i="79"/>
  <c r="D19" i="79"/>
  <c r="C19" i="79"/>
  <c r="B19" i="79"/>
  <c r="J18" i="79"/>
  <c r="I18" i="79"/>
  <c r="H18" i="79"/>
  <c r="G18" i="79"/>
  <c r="F18" i="79"/>
  <c r="E18" i="79"/>
  <c r="D18" i="79"/>
  <c r="C18" i="79"/>
  <c r="B18" i="79"/>
  <c r="J17" i="79"/>
  <c r="I17" i="79"/>
  <c r="H17" i="79"/>
  <c r="G17" i="79"/>
  <c r="F17" i="79"/>
  <c r="E17" i="79"/>
  <c r="D17" i="79"/>
  <c r="C17" i="79"/>
  <c r="B17" i="79"/>
  <c r="J16" i="79"/>
  <c r="I16" i="79"/>
  <c r="H16" i="79"/>
  <c r="G16" i="79"/>
  <c r="F16" i="79"/>
  <c r="E16" i="79"/>
  <c r="D16" i="79"/>
  <c r="C16" i="79"/>
  <c r="B16" i="79"/>
  <c r="J15" i="79"/>
  <c r="I15" i="79"/>
  <c r="H15" i="79"/>
  <c r="G15" i="79"/>
  <c r="F15" i="79"/>
  <c r="E15" i="79"/>
  <c r="D15" i="79"/>
  <c r="C15" i="79"/>
  <c r="B15" i="79"/>
  <c r="J14" i="79"/>
  <c r="I14" i="79"/>
  <c r="H14" i="79"/>
  <c r="G14" i="79"/>
  <c r="F14" i="79"/>
  <c r="E14" i="79"/>
  <c r="D14" i="79"/>
  <c r="C14" i="79"/>
  <c r="B14" i="79"/>
  <c r="J13" i="79"/>
  <c r="I13" i="79"/>
  <c r="H13" i="79"/>
  <c r="G13" i="79"/>
  <c r="F13" i="79"/>
  <c r="E13" i="79"/>
  <c r="D13" i="79"/>
  <c r="C13" i="79"/>
  <c r="B13" i="79"/>
  <c r="J12" i="79"/>
  <c r="I12" i="79"/>
  <c r="H12" i="79"/>
  <c r="G12" i="79"/>
  <c r="F12" i="79"/>
  <c r="E12" i="79"/>
  <c r="D12" i="79"/>
  <c r="C12" i="79"/>
  <c r="B12" i="79"/>
  <c r="J11" i="79"/>
  <c r="I11" i="79"/>
  <c r="H11" i="79"/>
  <c r="G11" i="79"/>
  <c r="F11" i="79"/>
  <c r="E11" i="79"/>
  <c r="D11" i="79"/>
  <c r="C11" i="79"/>
  <c r="B11" i="79"/>
  <c r="J10" i="79"/>
  <c r="I10" i="79"/>
  <c r="H10" i="79"/>
  <c r="G10" i="79"/>
  <c r="F10" i="79"/>
  <c r="E10" i="79"/>
  <c r="D10" i="79"/>
  <c r="C10" i="79"/>
  <c r="B10" i="79"/>
  <c r="J9" i="79"/>
  <c r="I9" i="79"/>
  <c r="H9" i="79"/>
  <c r="G9" i="79"/>
  <c r="F9" i="79"/>
  <c r="E9" i="79"/>
  <c r="D9" i="79"/>
  <c r="C9" i="79"/>
  <c r="B9" i="79"/>
  <c r="J8" i="79"/>
  <c r="I8" i="79"/>
  <c r="H8" i="79"/>
  <c r="G8" i="79"/>
  <c r="F8" i="79"/>
  <c r="E8" i="79"/>
  <c r="D8" i="79"/>
  <c r="C8" i="79"/>
  <c r="B8" i="79"/>
  <c r="J7" i="79"/>
  <c r="I7" i="79"/>
  <c r="H7" i="79"/>
  <c r="G7" i="79"/>
  <c r="F7" i="79"/>
  <c r="E7" i="79"/>
  <c r="D7" i="79"/>
  <c r="C7" i="79"/>
  <c r="B7" i="79"/>
  <c r="E53" i="80" l="1"/>
  <c r="D53" i="80"/>
  <c r="C53" i="80"/>
  <c r="J52" i="80"/>
  <c r="I52" i="80"/>
  <c r="H52" i="80"/>
  <c r="B52" i="80"/>
  <c r="J51" i="80"/>
  <c r="I51" i="80"/>
  <c r="H51" i="80"/>
  <c r="G51" i="80"/>
  <c r="F51" i="80"/>
  <c r="E51" i="80"/>
  <c r="H50" i="80"/>
  <c r="F50" i="80"/>
  <c r="E50" i="80"/>
  <c r="D50" i="80"/>
  <c r="C50" i="80"/>
  <c r="B50" i="80"/>
  <c r="G49" i="80"/>
  <c r="D49" i="80"/>
  <c r="C49" i="80"/>
  <c r="B49" i="80"/>
  <c r="J48" i="80"/>
  <c r="I48" i="80"/>
  <c r="H48" i="80"/>
  <c r="D48" i="80"/>
  <c r="B48" i="80"/>
  <c r="J47" i="80"/>
  <c r="I47" i="80"/>
  <c r="H47" i="80"/>
  <c r="G47" i="80"/>
  <c r="E47" i="80"/>
  <c r="F46" i="80"/>
  <c r="D46" i="80"/>
  <c r="C46" i="80"/>
  <c r="B46" i="80"/>
  <c r="G45" i="80"/>
  <c r="H44" i="80"/>
  <c r="D44" i="80"/>
  <c r="B44" i="80"/>
  <c r="J43" i="80"/>
  <c r="I43" i="80"/>
  <c r="H43" i="80"/>
  <c r="G43" i="80"/>
  <c r="F43" i="80"/>
  <c r="E43" i="80"/>
  <c r="J42" i="80"/>
  <c r="F42" i="80"/>
  <c r="E42" i="80"/>
  <c r="D42" i="80"/>
  <c r="C42" i="80"/>
  <c r="B42" i="80"/>
  <c r="B41" i="80"/>
  <c r="J40" i="80"/>
  <c r="I40" i="80"/>
  <c r="H40" i="80"/>
  <c r="E39" i="80"/>
  <c r="H38" i="80"/>
  <c r="G38" i="80"/>
  <c r="F38" i="80"/>
  <c r="E38" i="80"/>
  <c r="D38" i="80"/>
  <c r="C38" i="80"/>
  <c r="B38" i="80"/>
  <c r="C37" i="80"/>
  <c r="B37" i="80"/>
  <c r="J36" i="80"/>
  <c r="I36" i="80"/>
  <c r="H36" i="80"/>
  <c r="D36" i="80"/>
  <c r="J35" i="80"/>
  <c r="I35" i="80"/>
  <c r="H35" i="80"/>
  <c r="G35" i="80"/>
  <c r="F35" i="80"/>
  <c r="E35" i="80"/>
  <c r="J34" i="80"/>
  <c r="F34" i="80"/>
  <c r="E34" i="80"/>
  <c r="D34" i="80"/>
  <c r="C34" i="80"/>
  <c r="B34" i="80"/>
  <c r="I32" i="80"/>
  <c r="H32" i="80"/>
  <c r="B32" i="80"/>
  <c r="H31" i="80"/>
  <c r="F31" i="80"/>
  <c r="E31" i="80"/>
  <c r="C30" i="80"/>
  <c r="B30" i="80"/>
  <c r="G29" i="80"/>
  <c r="D28" i="80"/>
  <c r="B28" i="80"/>
  <c r="J27" i="80"/>
  <c r="I27" i="80"/>
  <c r="H27" i="80"/>
  <c r="G27" i="80"/>
  <c r="F27" i="80"/>
  <c r="E27" i="80"/>
  <c r="H26" i="80"/>
  <c r="G26" i="80"/>
  <c r="F26" i="80"/>
  <c r="D26" i="80"/>
  <c r="C26" i="80"/>
  <c r="B26" i="80"/>
  <c r="B25" i="80"/>
  <c r="J24" i="80"/>
  <c r="I24" i="80"/>
  <c r="H24" i="80"/>
  <c r="D24" i="80"/>
  <c r="J23" i="80"/>
  <c r="I23" i="80"/>
  <c r="H23" i="80"/>
  <c r="G23" i="80"/>
  <c r="F23" i="80"/>
  <c r="E23" i="80"/>
  <c r="E22" i="80"/>
  <c r="D22" i="80"/>
  <c r="C22" i="80"/>
  <c r="B22" i="80"/>
  <c r="C21" i="80"/>
  <c r="B21" i="80"/>
  <c r="J20" i="80"/>
  <c r="I20" i="80"/>
  <c r="H20" i="80"/>
  <c r="B20" i="80"/>
  <c r="J19" i="80"/>
  <c r="I19" i="80"/>
  <c r="H19" i="80"/>
  <c r="G19" i="80"/>
  <c r="F19" i="80"/>
  <c r="E19" i="80"/>
  <c r="G18" i="80"/>
  <c r="F18" i="80"/>
  <c r="E18" i="80"/>
  <c r="D18" i="80"/>
  <c r="C18" i="80"/>
  <c r="B18" i="80"/>
  <c r="G17" i="80"/>
  <c r="E17" i="80"/>
  <c r="C17" i="80"/>
  <c r="B17" i="80"/>
  <c r="J16" i="80"/>
  <c r="I16" i="80"/>
  <c r="H16" i="80"/>
  <c r="I15" i="80"/>
  <c r="G15" i="80"/>
  <c r="F15" i="80"/>
  <c r="E15" i="80"/>
  <c r="G14" i="80"/>
  <c r="F14" i="80"/>
  <c r="E14" i="80"/>
  <c r="D14" i="80"/>
  <c r="C14" i="80"/>
  <c r="B14" i="80"/>
  <c r="B13" i="80"/>
  <c r="J12" i="80"/>
  <c r="I12" i="80"/>
  <c r="H12" i="80"/>
  <c r="B12" i="80"/>
  <c r="I11" i="80"/>
  <c r="H11" i="80"/>
  <c r="G11" i="80"/>
  <c r="F11" i="80"/>
  <c r="E11" i="80"/>
  <c r="H10" i="80"/>
  <c r="F10" i="80"/>
  <c r="E10" i="80"/>
  <c r="D10" i="80"/>
  <c r="C10" i="80"/>
  <c r="B10" i="80"/>
  <c r="C9" i="80"/>
  <c r="H8" i="80"/>
  <c r="D8" i="80"/>
  <c r="J7" i="80"/>
  <c r="I7" i="80"/>
  <c r="H7" i="80"/>
  <c r="G7" i="80"/>
  <c r="F7" i="80"/>
  <c r="E7" i="80"/>
  <c r="J53" i="80"/>
  <c r="I53" i="80"/>
  <c r="F53" i="80"/>
  <c r="G52" i="80"/>
  <c r="F52" i="80"/>
  <c r="D51" i="80"/>
  <c r="C51" i="80"/>
  <c r="J50" i="80"/>
  <c r="G50" i="80"/>
  <c r="J49" i="80"/>
  <c r="I49" i="80"/>
  <c r="F48" i="80"/>
  <c r="C48" i="80"/>
  <c r="D47" i="80"/>
  <c r="C47" i="80"/>
  <c r="E46" i="80"/>
  <c r="J45" i="80"/>
  <c r="I45" i="80"/>
  <c r="F45" i="80"/>
  <c r="E45" i="80"/>
  <c r="D45" i="80"/>
  <c r="B45" i="80"/>
  <c r="J44" i="80"/>
  <c r="I44" i="80"/>
  <c r="G44" i="80"/>
  <c r="F44" i="80"/>
  <c r="D43" i="80"/>
  <c r="C43" i="80"/>
  <c r="I42" i="80"/>
  <c r="H42" i="80"/>
  <c r="G42" i="80"/>
  <c r="J41" i="80"/>
  <c r="I41" i="80"/>
  <c r="G40" i="80"/>
  <c r="F40" i="80"/>
  <c r="C40" i="80"/>
  <c r="B40" i="80"/>
  <c r="J39" i="80"/>
  <c r="G39" i="80"/>
  <c r="F39" i="80"/>
  <c r="D39" i="80"/>
  <c r="C39" i="80"/>
  <c r="J37" i="80"/>
  <c r="I37" i="80"/>
  <c r="G37" i="80"/>
  <c r="D37" i="80"/>
  <c r="G36" i="80"/>
  <c r="F36" i="80"/>
  <c r="C36" i="80"/>
  <c r="D35" i="80"/>
  <c r="C35" i="80"/>
  <c r="I34" i="80"/>
  <c r="G34" i="80"/>
  <c r="I33" i="80"/>
  <c r="G33" i="80"/>
  <c r="F33" i="80"/>
  <c r="E33" i="80"/>
  <c r="D33" i="80"/>
  <c r="C33" i="80"/>
  <c r="G32" i="80"/>
  <c r="F32" i="80"/>
  <c r="C32" i="80"/>
  <c r="D31" i="80"/>
  <c r="C31" i="80"/>
  <c r="J30" i="80"/>
  <c r="I30" i="80"/>
  <c r="G30" i="80"/>
  <c r="F30" i="80"/>
  <c r="E30" i="80"/>
  <c r="D30" i="80"/>
  <c r="J29" i="80"/>
  <c r="I29" i="80"/>
  <c r="F29" i="80"/>
  <c r="E29" i="80"/>
  <c r="D29" i="80"/>
  <c r="C29" i="80"/>
  <c r="B29" i="80"/>
  <c r="J28" i="80"/>
  <c r="I28" i="80"/>
  <c r="H28" i="80"/>
  <c r="G28" i="80"/>
  <c r="F28" i="80"/>
  <c r="C28" i="80"/>
  <c r="D27" i="80"/>
  <c r="C27" i="80"/>
  <c r="J26" i="80"/>
  <c r="I26" i="80"/>
  <c r="E26" i="80"/>
  <c r="G25" i="80"/>
  <c r="F25" i="80"/>
  <c r="E25" i="80"/>
  <c r="D25" i="80"/>
  <c r="C25" i="80"/>
  <c r="G24" i="80"/>
  <c r="F24" i="80"/>
  <c r="C24" i="80"/>
  <c r="B24" i="80"/>
  <c r="D23" i="80"/>
  <c r="C23" i="80"/>
  <c r="J22" i="80"/>
  <c r="G22" i="80"/>
  <c r="F22" i="80"/>
  <c r="J21" i="80"/>
  <c r="I21" i="80"/>
  <c r="G20" i="80"/>
  <c r="F20" i="80"/>
  <c r="D19" i="80"/>
  <c r="C19" i="80"/>
  <c r="J18" i="80"/>
  <c r="J17" i="80"/>
  <c r="I17" i="80"/>
  <c r="G16" i="80"/>
  <c r="F16" i="80"/>
  <c r="D16" i="80"/>
  <c r="D15" i="80"/>
  <c r="C15" i="80"/>
  <c r="G13" i="80"/>
  <c r="G12" i="80"/>
  <c r="F12" i="80"/>
  <c r="J11" i="80"/>
  <c r="D11" i="80"/>
  <c r="C11" i="80"/>
  <c r="J9" i="80"/>
  <c r="I9" i="80"/>
  <c r="F9" i="80"/>
  <c r="B9" i="80"/>
  <c r="J8" i="80"/>
  <c r="I8" i="80"/>
  <c r="G8" i="80"/>
  <c r="C8" i="80"/>
  <c r="B8" i="80"/>
  <c r="D7" i="80"/>
  <c r="C7" i="80"/>
  <c r="B53" i="80"/>
  <c r="C52" i="80"/>
  <c r="F47" i="80"/>
  <c r="C45" i="80"/>
  <c r="C44" i="80"/>
  <c r="F37" i="80"/>
  <c r="E37" i="80"/>
  <c r="B36" i="80"/>
  <c r="B33" i="80"/>
  <c r="J32" i="80"/>
  <c r="F21" i="80"/>
  <c r="E21" i="80"/>
  <c r="D21" i="80"/>
  <c r="C20" i="80"/>
  <c r="F13" i="80"/>
  <c r="E13" i="80"/>
  <c r="D13" i="80"/>
  <c r="C13" i="80"/>
  <c r="C12" i="80"/>
  <c r="G10" i="80"/>
  <c r="B7" i="80"/>
  <c r="H53" i="80"/>
  <c r="E52" i="80"/>
  <c r="B51" i="80"/>
  <c r="H49" i="80"/>
  <c r="E48" i="80"/>
  <c r="B47" i="80"/>
  <c r="H45" i="80"/>
  <c r="E44" i="80"/>
  <c r="B43" i="80"/>
  <c r="H41" i="80"/>
  <c r="E40" i="80"/>
  <c r="B39" i="80"/>
  <c r="H37" i="80"/>
  <c r="E36" i="80"/>
  <c r="B35" i="80"/>
  <c r="H33" i="80"/>
  <c r="E32" i="80"/>
  <c r="B31" i="80"/>
  <c r="H29" i="80"/>
  <c r="E28" i="80"/>
  <c r="B27" i="80"/>
  <c r="H25" i="80"/>
  <c r="E24" i="80"/>
  <c r="B23" i="80"/>
  <c r="H21" i="80"/>
  <c r="E20" i="80"/>
  <c r="B19" i="80"/>
  <c r="H17" i="80"/>
  <c r="E16" i="80"/>
  <c r="B15" i="80"/>
  <c r="H13" i="80"/>
  <c r="E12" i="80"/>
  <c r="B11" i="80"/>
  <c r="H9" i="80"/>
  <c r="E8" i="80"/>
  <c r="G53" i="80"/>
  <c r="D52" i="80"/>
  <c r="I50" i="80"/>
  <c r="F49" i="80"/>
  <c r="E49" i="80"/>
  <c r="G48" i="80"/>
  <c r="J46" i="80"/>
  <c r="I46" i="80"/>
  <c r="H46" i="80"/>
  <c r="G46" i="80"/>
  <c r="G41" i="80"/>
  <c r="F41" i="80"/>
  <c r="E41" i="80"/>
  <c r="D41" i="80"/>
  <c r="C41" i="80"/>
  <c r="D40" i="80"/>
  <c r="I39" i="80"/>
  <c r="H39" i="80"/>
  <c r="J38" i="80"/>
  <c r="I38" i="80"/>
  <c r="H34" i="80"/>
  <c r="J33" i="80"/>
  <c r="D32" i="80"/>
  <c r="J31" i="80"/>
  <c r="I31" i="80"/>
  <c r="G31" i="80"/>
  <c r="H30" i="80"/>
  <c r="J25" i="80"/>
  <c r="I25" i="80"/>
  <c r="I22" i="80"/>
  <c r="H22" i="80"/>
  <c r="G21" i="80"/>
  <c r="D20" i="80"/>
  <c r="I18" i="80"/>
  <c r="H18" i="80"/>
  <c r="F17" i="80"/>
  <c r="D17" i="80"/>
  <c r="C16" i="80"/>
  <c r="B16" i="80"/>
  <c r="J15" i="80"/>
  <c r="H15" i="80"/>
  <c r="J14" i="80"/>
  <c r="I14" i="80"/>
  <c r="H14" i="80"/>
  <c r="J13" i="80"/>
  <c r="I13" i="80"/>
  <c r="D12" i="80"/>
  <c r="J10" i="80"/>
  <c r="I10" i="80"/>
  <c r="G9" i="80"/>
  <c r="E9" i="80"/>
  <c r="D9" i="80"/>
  <c r="F8" i="80"/>
  <c r="K53" i="79" l="1"/>
  <c r="K52" i="79"/>
  <c r="K51" i="79"/>
  <c r="K50" i="79"/>
  <c r="K49" i="79"/>
  <c r="K48" i="79"/>
  <c r="K46" i="80"/>
  <c r="K42" i="79"/>
  <c r="K41" i="79"/>
  <c r="K38" i="79"/>
  <c r="K35" i="79"/>
  <c r="K34" i="79"/>
  <c r="K32" i="79"/>
  <c r="K24" i="79"/>
  <c r="K21" i="79"/>
  <c r="K16" i="79"/>
  <c r="K15" i="79"/>
  <c r="K14" i="79"/>
  <c r="K13" i="79"/>
  <c r="K12" i="79"/>
  <c r="K10" i="79"/>
  <c r="K8" i="79"/>
  <c r="I54" i="79"/>
  <c r="G54" i="79"/>
  <c r="G57" i="79" s="1"/>
  <c r="F54" i="79"/>
  <c r="F57" i="79" s="1"/>
  <c r="E54" i="79"/>
  <c r="E57" i="79" s="1"/>
  <c r="K46" i="79"/>
  <c r="K27" i="79"/>
  <c r="K20" i="79"/>
  <c r="B54" i="79" l="1"/>
  <c r="B57" i="79" s="1"/>
  <c r="I57" i="79"/>
  <c r="G54" i="80"/>
  <c r="C54" i="79"/>
  <c r="C57" i="79" s="1"/>
  <c r="K30" i="80"/>
  <c r="K18" i="80"/>
  <c r="K12" i="80"/>
  <c r="K41" i="80"/>
  <c r="K16" i="80"/>
  <c r="K14" i="80"/>
  <c r="K52" i="80"/>
  <c r="K38" i="80"/>
  <c r="K22" i="79"/>
  <c r="K43" i="80"/>
  <c r="K21" i="80"/>
  <c r="K9" i="80"/>
  <c r="K17" i="80"/>
  <c r="K19" i="80"/>
  <c r="J54" i="80"/>
  <c r="K44" i="80"/>
  <c r="K20" i="80"/>
  <c r="K47" i="80"/>
  <c r="K45" i="80"/>
  <c r="K40" i="79"/>
  <c r="K11" i="79"/>
  <c r="H54" i="79"/>
  <c r="H57" i="79" s="1"/>
  <c r="K30" i="79"/>
  <c r="K47" i="79"/>
  <c r="K13" i="80"/>
  <c r="K10" i="80"/>
  <c r="K24" i="80"/>
  <c r="K35" i="80"/>
  <c r="K39" i="79"/>
  <c r="K45" i="79"/>
  <c r="K31" i="80"/>
  <c r="K28" i="80"/>
  <c r="K40" i="80"/>
  <c r="K27" i="80"/>
  <c r="K49" i="80"/>
  <c r="K37" i="79"/>
  <c r="K26" i="79"/>
  <c r="K29" i="79"/>
  <c r="K44" i="79"/>
  <c r="J54" i="79"/>
  <c r="J57" i="79" s="1"/>
  <c r="K36" i="80"/>
  <c r="F54" i="80"/>
  <c r="K42" i="80"/>
  <c r="K23" i="80"/>
  <c r="K50" i="80"/>
  <c r="K9" i="79"/>
  <c r="K31" i="79"/>
  <c r="K28" i="79"/>
  <c r="K17" i="79"/>
  <c r="I54" i="80"/>
  <c r="K25" i="80"/>
  <c r="K53" i="80"/>
  <c r="K11" i="80"/>
  <c r="K48" i="80"/>
  <c r="K36" i="79"/>
  <c r="K23" i="79"/>
  <c r="K18" i="79"/>
  <c r="K8" i="80"/>
  <c r="K34" i="80"/>
  <c r="K51" i="80"/>
  <c r="D54" i="80"/>
  <c r="K37" i="80"/>
  <c r="K22" i="80"/>
  <c r="K43" i="79"/>
  <c r="K33" i="80"/>
  <c r="K25" i="79"/>
  <c r="D54" i="79"/>
  <c r="D57" i="79" s="1"/>
  <c r="K29" i="80"/>
  <c r="K7" i="79"/>
  <c r="K26" i="80"/>
  <c r="K19" i="79"/>
  <c r="K39" i="80"/>
  <c r="K33" i="79"/>
  <c r="K7" i="80" l="1"/>
  <c r="E54" i="80"/>
  <c r="H54" i="80"/>
  <c r="K32" i="80"/>
  <c r="K15" i="80"/>
  <c r="C54" i="80"/>
  <c r="B54" i="80"/>
  <c r="K54" i="79"/>
  <c r="K57" i="79" s="1"/>
  <c r="K54" i="80" l="1"/>
</calcChain>
</file>

<file path=xl/sharedStrings.xml><?xml version="1.0" encoding="utf-8"?>
<sst xmlns="http://schemas.openxmlformats.org/spreadsheetml/2006/main" count="530" uniqueCount="65">
  <si>
    <t>Municipios / Comunas</t>
  </si>
  <si>
    <t>Regalias Hidroeléctricas</t>
  </si>
  <si>
    <t xml:space="preserve">IIBB </t>
  </si>
  <si>
    <t>Bono Compensación Inc. A</t>
  </si>
  <si>
    <t>Bono Compensación Inc. B</t>
  </si>
  <si>
    <t>Total</t>
  </si>
  <si>
    <t xml:space="preserve">Bruto </t>
  </si>
  <si>
    <t>Regalías Petroleras</t>
  </si>
  <si>
    <t>Regalías Gasíferas</t>
  </si>
  <si>
    <t>Copar. Federal Impuestos LEY N°177</t>
  </si>
  <si>
    <t>Consenso Fiscal</t>
  </si>
  <si>
    <t>Punto I c)</t>
  </si>
  <si>
    <t>Punto II a)</t>
  </si>
  <si>
    <t>TOTALES</t>
  </si>
  <si>
    <t xml:space="preserve">Coparticipación a Municipio </t>
  </si>
  <si>
    <t xml:space="preserve">COMISION DE FOMENTO DE 28 DE JULIO  </t>
  </si>
  <si>
    <t xml:space="preserve">COMISION DE FOMENTO DE PTO. PIRAMIDES  </t>
  </si>
  <si>
    <t xml:space="preserve">COMUNA RURAL ALDEA APELEG  </t>
  </si>
  <si>
    <t xml:space="preserve">COMUNA RURAL ALDEA BELEIRO  </t>
  </si>
  <si>
    <t xml:space="preserve">COMUNA RURAL ALDEA EPULEF  </t>
  </si>
  <si>
    <t xml:space="preserve">COMUNA RURAL BUEN PASTO  </t>
  </si>
  <si>
    <t xml:space="preserve">COMUNA RURAL CARRENLEUFU  </t>
  </si>
  <si>
    <t xml:space="preserve">COMUNA RURAL CERRO CENTINELA  </t>
  </si>
  <si>
    <t xml:space="preserve">COMUNA RURAL COLAN CONHUE  </t>
  </si>
  <si>
    <t xml:space="preserve">COMUNA RURAL CUSHAMEN  </t>
  </si>
  <si>
    <t xml:space="preserve">COMUNA RURAL DIQUE F. AMEGHINO  </t>
  </si>
  <si>
    <t xml:space="preserve">COMUNA RURAL DR. ATILIO O. VIGLIONE  </t>
  </si>
  <si>
    <t xml:space="preserve">COMUNA RURAL FACUNDO  </t>
  </si>
  <si>
    <t xml:space="preserve">COMUNA RURAL GAN GAN  </t>
  </si>
  <si>
    <t xml:space="preserve">COMUNA RURAL GASTRE  </t>
  </si>
  <si>
    <t xml:space="preserve">COMUNA RURAL LAGO BLANCO  </t>
  </si>
  <si>
    <t xml:space="preserve">COMUNA RURAL LAGUNITA SALADA  </t>
  </si>
  <si>
    <t xml:space="preserve">COMUNA RURAL LAS PLUMAS  </t>
  </si>
  <si>
    <t xml:space="preserve">COMUNA RURAL LOS ALTARES  </t>
  </si>
  <si>
    <t xml:space="preserve">COMUNA RURAL PASO DEL SAPO  </t>
  </si>
  <si>
    <t xml:space="preserve">COMUNA RURAL RICARDO ROJAS  </t>
  </si>
  <si>
    <t xml:space="preserve">COMUNA RURAL TELSEN  </t>
  </si>
  <si>
    <t xml:space="preserve">MUNICIPALIDAD DE CAMARONES  </t>
  </si>
  <si>
    <t xml:space="preserve">MUNICIPALIDAD DE CHOLILA  </t>
  </si>
  <si>
    <t xml:space="preserve">MUNICIPALIDAD DE COMODORO RIVADAVIA  </t>
  </si>
  <si>
    <t xml:space="preserve">MUNICIPALIDAD DE CORCOVADO  </t>
  </si>
  <si>
    <t xml:space="preserve">MUNICIPALIDAD DE DOLAVON  </t>
  </si>
  <si>
    <t xml:space="preserve">MUNICIPALIDAD DE EL HOYO  </t>
  </si>
  <si>
    <t xml:space="preserve">MUNICIPALIDAD DE EL MAITEN  </t>
  </si>
  <si>
    <t xml:space="preserve">MUNICIPALIDAD DE EPUYEN  </t>
  </si>
  <si>
    <t xml:space="preserve">MUNICIPALIDAD DE ESQUEL  </t>
  </si>
  <si>
    <t xml:space="preserve">MUNICIPALIDAD DE GAIMAN  </t>
  </si>
  <si>
    <t xml:space="preserve">MUNICIPALIDAD DE GOBERNADOR COSTA  </t>
  </si>
  <si>
    <t xml:space="preserve">MUNICIPALIDAD DE GUALJAINA  </t>
  </si>
  <si>
    <t xml:space="preserve">MUNICIPALIDAD DE JOSE DE SAN MARTIN  </t>
  </si>
  <si>
    <t xml:space="preserve">MUNICIPALIDAD DE LAGO PUELO  </t>
  </si>
  <si>
    <t xml:space="preserve">MUNICIPALIDAD DE PASO DE INDIOS  </t>
  </si>
  <si>
    <t xml:space="preserve">MUNICIPALIDAD DE PUERTO MADRYN  </t>
  </si>
  <si>
    <t xml:space="preserve">MUNICIPALIDAD DE RADA TILLY  </t>
  </si>
  <si>
    <t xml:space="preserve">MUNICIPALIDAD DE RAWSON  </t>
  </si>
  <si>
    <t xml:space="preserve">MUNICIPALIDAD DE RIO MAYO  </t>
  </si>
  <si>
    <t xml:space="preserve">MUNICIPALIDAD DE RIO PICO  </t>
  </si>
  <si>
    <t xml:space="preserve">MUNICIPALIDAD DE RIO SENGUER  </t>
  </si>
  <si>
    <t xml:space="preserve">MUNICIPALIDAD DE SARMIENTO  </t>
  </si>
  <si>
    <t xml:space="preserve">MUNICIPALIDAD DE TECKA  </t>
  </si>
  <si>
    <t xml:space="preserve">MUNICIPALIDAD DE TRELEW  </t>
  </si>
  <si>
    <t xml:space="preserve">MUNICIPALIDAD DE TREVELIN  </t>
  </si>
  <si>
    <t>Acumulado anual 2025</t>
  </si>
  <si>
    <t>Coparticipación a Municipios</t>
  </si>
  <si>
    <t>Tercer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</si>
</sst>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.##00"/>
    <numFmt numFmtId="166" formatCode="_ [$€-2]\ * #,##0.00_ ;_ [$€-2]\ * \-#,##0.00_ ;_ [$€-2]\ * &quot;-&quot;??_ "/>
    <numFmt numFmtId="167" formatCode="#,##0.00_ ;[Red]\-#,##0.00\ "/>
    <numFmt numFmtId="168" formatCode="dd/mm/yyyy;@"/>
  </numFmts>
  <fonts count="103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5"/>
      <color indexed="54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8">
    <xf numFmtId="0" fontId="0" fillId="0" borderId="0"/>
    <xf numFmtId="0" fontId="77" fillId="2" borderId="0" applyNumberFormat="0" applyBorder="0" applyAlignment="0" applyProtection="0"/>
    <xf numFmtId="0" fontId="77" fillId="3" borderId="0" applyNumberFormat="0" applyBorder="0" applyAlignment="0" applyProtection="0"/>
    <xf numFmtId="0" fontId="77" fillId="4" borderId="0" applyNumberFormat="0" applyBorder="0" applyAlignment="0" applyProtection="0"/>
    <xf numFmtId="0" fontId="77" fillId="5" borderId="0" applyNumberFormat="0" applyBorder="0" applyAlignment="0" applyProtection="0"/>
    <xf numFmtId="0" fontId="77" fillId="6" borderId="0" applyNumberFormat="0" applyBorder="0" applyAlignment="0" applyProtection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5" borderId="0" applyNumberFormat="0" applyBorder="0" applyAlignment="0" applyProtection="0"/>
    <xf numFmtId="0" fontId="77" fillId="8" borderId="0" applyNumberFormat="0" applyBorder="0" applyAlignment="0" applyProtection="0"/>
    <xf numFmtId="0" fontId="77" fillId="11" borderId="0" applyNumberFormat="0" applyBorder="0" applyAlignment="0" applyProtection="0"/>
    <xf numFmtId="0" fontId="78" fillId="12" borderId="0" applyNumberFormat="0" applyBorder="0" applyAlignment="0" applyProtection="0"/>
    <xf numFmtId="0" fontId="78" fillId="9" borderId="0" applyNumberFormat="0" applyBorder="0" applyAlignment="0" applyProtection="0"/>
    <xf numFmtId="0" fontId="78" fillId="10" borderId="0" applyNumberFormat="0" applyBorder="0" applyAlignment="0" applyProtection="0"/>
    <xf numFmtId="0" fontId="78" fillId="13" borderId="0" applyNumberFormat="0" applyBorder="0" applyAlignment="0" applyProtection="0"/>
    <xf numFmtId="0" fontId="78" fillId="14" borderId="0" applyNumberFormat="0" applyBorder="0" applyAlignment="0" applyProtection="0"/>
    <xf numFmtId="0" fontId="78" fillId="15" borderId="0" applyNumberFormat="0" applyBorder="0" applyAlignment="0" applyProtection="0"/>
    <xf numFmtId="0" fontId="79" fillId="4" borderId="0" applyNumberFormat="0" applyBorder="0" applyAlignment="0" applyProtection="0"/>
    <xf numFmtId="0" fontId="80" fillId="16" borderId="1" applyNumberFormat="0" applyAlignment="0" applyProtection="0"/>
    <xf numFmtId="0" fontId="81" fillId="17" borderId="2" applyNumberFormat="0" applyAlignment="0" applyProtection="0"/>
    <xf numFmtId="0" fontId="82" fillId="0" borderId="3" applyNumberFormat="0" applyFill="0" applyAlignment="0" applyProtection="0"/>
    <xf numFmtId="0" fontId="96" fillId="0" borderId="4" applyNumberFormat="0" applyFill="0" applyAlignment="0" applyProtection="0"/>
    <xf numFmtId="0" fontId="83" fillId="0" borderId="0" applyNumberFormat="0" applyFill="0" applyBorder="0" applyAlignment="0" applyProtection="0"/>
    <xf numFmtId="0" fontId="78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13" borderId="0" applyNumberFormat="0" applyBorder="0" applyAlignment="0" applyProtection="0"/>
    <xf numFmtId="0" fontId="78" fillId="14" borderId="0" applyNumberFormat="0" applyBorder="0" applyAlignment="0" applyProtection="0"/>
    <xf numFmtId="0" fontId="78" fillId="21" borderId="0" applyNumberFormat="0" applyBorder="0" applyAlignment="0" applyProtection="0"/>
    <xf numFmtId="0" fontId="84" fillId="7" borderId="1" applyNumberFormat="0" applyAlignment="0" applyProtection="0"/>
    <xf numFmtId="166" fontId="86" fillId="0" borderId="0" applyFont="0" applyFill="0" applyBorder="0" applyAlignment="0" applyProtection="0"/>
    <xf numFmtId="165" fontId="97" fillId="0" borderId="0">
      <protection locked="0"/>
    </xf>
    <xf numFmtId="165" fontId="97" fillId="0" borderId="0">
      <protection locked="0"/>
    </xf>
    <xf numFmtId="165" fontId="98" fillId="0" borderId="0">
      <protection locked="0"/>
    </xf>
    <xf numFmtId="165" fontId="97" fillId="0" borderId="0">
      <protection locked="0"/>
    </xf>
    <xf numFmtId="165" fontId="97" fillId="0" borderId="0">
      <protection locked="0"/>
    </xf>
    <xf numFmtId="165" fontId="97" fillId="0" borderId="0">
      <protection locked="0"/>
    </xf>
    <xf numFmtId="165" fontId="98" fillId="0" borderId="0">
      <protection locked="0"/>
    </xf>
    <xf numFmtId="0" fontId="85" fillId="3" borderId="0" applyNumberFormat="0" applyBorder="0" applyAlignment="0" applyProtection="0"/>
    <xf numFmtId="164" fontId="86" fillId="0" borderId="0" applyFont="0" applyFill="0" applyBorder="0" applyAlignment="0" applyProtection="0"/>
    <xf numFmtId="164" fontId="99" fillId="0" borderId="0" applyFont="0" applyFill="0" applyBorder="0" applyAlignment="0" applyProtection="0"/>
    <xf numFmtId="0" fontId="87" fillId="22" borderId="0" applyNumberFormat="0" applyBorder="0" applyAlignment="0" applyProtection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86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0" fillId="0" borderId="0"/>
    <xf numFmtId="0" fontId="86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86" fillId="23" borderId="5" applyNumberFormat="0" applyFont="0" applyAlignment="0" applyProtection="0"/>
    <xf numFmtId="9" fontId="86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88" fillId="16" borderId="6" applyNumberFormat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4" applyNumberFormat="0" applyFill="0" applyAlignment="0" applyProtection="0"/>
    <xf numFmtId="0" fontId="93" fillId="0" borderId="7" applyNumberFormat="0" applyFill="0" applyAlignment="0" applyProtection="0"/>
    <xf numFmtId="0" fontId="83" fillId="0" borderId="8" applyNumberFormat="0" applyFill="0" applyAlignment="0" applyProtection="0"/>
    <xf numFmtId="0" fontId="94" fillId="0" borderId="9" applyNumberFormat="0" applyFill="0" applyAlignment="0" applyProtection="0"/>
    <xf numFmtId="0" fontId="101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102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3">
    <xf numFmtId="0" fontId="0" fillId="0" borderId="0" xfId="0"/>
    <xf numFmtId="0" fontId="95" fillId="0" borderId="10" xfId="73" applyFont="1" applyBorder="1"/>
    <xf numFmtId="0" fontId="95" fillId="0" borderId="11" xfId="73" applyFont="1" applyBorder="1"/>
    <xf numFmtId="0" fontId="86" fillId="0" borderId="0" xfId="73"/>
    <xf numFmtId="0" fontId="95" fillId="0" borderId="12" xfId="73" applyFont="1" applyBorder="1"/>
    <xf numFmtId="0" fontId="95" fillId="0" borderId="13" xfId="73" applyFont="1" applyBorder="1"/>
    <xf numFmtId="0" fontId="101" fillId="0" borderId="0" xfId="48"/>
    <xf numFmtId="14" fontId="101" fillId="0" borderId="0" xfId="48" applyNumberFormat="1"/>
    <xf numFmtId="4" fontId="101" fillId="0" borderId="0" xfId="48" applyNumberFormat="1"/>
    <xf numFmtId="4" fontId="95" fillId="0" borderId="14" xfId="48" applyNumberFormat="1" applyFont="1" applyBorder="1" applyAlignment="1">
      <alignment horizontal="center" wrapText="1"/>
    </xf>
    <xf numFmtId="4" fontId="95" fillId="0" borderId="15" xfId="48" applyNumberFormat="1" applyFont="1" applyBorder="1" applyAlignment="1">
      <alignment horizontal="center" wrapText="1"/>
    </xf>
    <xf numFmtId="167" fontId="101" fillId="0" borderId="16" xfId="48" applyNumberFormat="1" applyBorder="1"/>
    <xf numFmtId="4" fontId="101" fillId="0" borderId="16" xfId="48" applyNumberFormat="1" applyBorder="1"/>
    <xf numFmtId="4" fontId="95" fillId="0" borderId="13" xfId="48" applyNumberFormat="1" applyFont="1" applyBorder="1"/>
    <xf numFmtId="0" fontId="95" fillId="0" borderId="0" xfId="48" applyFont="1"/>
    <xf numFmtId="0" fontId="6" fillId="0" borderId="0" xfId="162"/>
    <xf numFmtId="14" fontId="6" fillId="0" borderId="0" xfId="162" applyNumberFormat="1"/>
    <xf numFmtId="4" fontId="6" fillId="0" borderId="0" xfId="162" applyNumberFormat="1"/>
    <xf numFmtId="4" fontId="95" fillId="0" borderId="14" xfId="162" applyNumberFormat="1" applyFont="1" applyBorder="1" applyAlignment="1">
      <alignment horizontal="center" wrapText="1"/>
    </xf>
    <xf numFmtId="4" fontId="95" fillId="0" borderId="15" xfId="162" applyNumberFormat="1" applyFont="1" applyBorder="1" applyAlignment="1">
      <alignment horizontal="center" wrapText="1"/>
    </xf>
    <xf numFmtId="167" fontId="6" fillId="0" borderId="16" xfId="162" applyNumberFormat="1" applyBorder="1"/>
    <xf numFmtId="167" fontId="6" fillId="0" borderId="19" xfId="162" applyNumberFormat="1" applyBorder="1"/>
    <xf numFmtId="4" fontId="6" fillId="0" borderId="16" xfId="162" applyNumberFormat="1" applyBorder="1"/>
    <xf numFmtId="167" fontId="86" fillId="0" borderId="16" xfId="162" applyNumberFormat="1" applyFont="1" applyBorder="1"/>
    <xf numFmtId="167" fontId="86" fillId="0" borderId="20" xfId="162" applyNumberFormat="1" applyFont="1" applyBorder="1"/>
    <xf numFmtId="4" fontId="95" fillId="0" borderId="13" xfId="162" applyNumberFormat="1" applyFont="1" applyBorder="1"/>
    <xf numFmtId="0" fontId="95" fillId="0" borderId="0" xfId="162" applyFont="1"/>
    <xf numFmtId="0" fontId="5" fillId="0" borderId="0" xfId="163"/>
    <xf numFmtId="14" fontId="5" fillId="0" borderId="0" xfId="163" applyNumberFormat="1"/>
    <xf numFmtId="4" fontId="5" fillId="0" borderId="0" xfId="163" applyNumberFormat="1"/>
    <xf numFmtId="4" fontId="95" fillId="0" borderId="14" xfId="163" applyNumberFormat="1" applyFont="1" applyBorder="1" applyAlignment="1">
      <alignment horizontal="center" wrapText="1"/>
    </xf>
    <xf numFmtId="4" fontId="95" fillId="0" borderId="15" xfId="163" applyNumberFormat="1" applyFont="1" applyBorder="1" applyAlignment="1">
      <alignment horizontal="center" wrapText="1"/>
    </xf>
    <xf numFmtId="167" fontId="5" fillId="0" borderId="16" xfId="163" applyNumberFormat="1" applyBorder="1"/>
    <xf numFmtId="167" fontId="5" fillId="0" borderId="19" xfId="163" applyNumberFormat="1" applyBorder="1"/>
    <xf numFmtId="4" fontId="5" fillId="0" borderId="16" xfId="163" applyNumberFormat="1" applyBorder="1"/>
    <xf numFmtId="167" fontId="86" fillId="0" borderId="16" xfId="163" applyNumberFormat="1" applyFont="1" applyBorder="1"/>
    <xf numFmtId="167" fontId="86" fillId="0" borderId="20" xfId="163" applyNumberFormat="1" applyFont="1" applyBorder="1"/>
    <xf numFmtId="4" fontId="95" fillId="0" borderId="13" xfId="163" applyNumberFormat="1" applyFont="1" applyBorder="1"/>
    <xf numFmtId="0" fontId="95" fillId="0" borderId="0" xfId="163" applyFont="1"/>
    <xf numFmtId="0" fontId="4" fillId="0" borderId="0" xfId="164"/>
    <xf numFmtId="14" fontId="4" fillId="0" borderId="0" xfId="164" applyNumberFormat="1"/>
    <xf numFmtId="4" fontId="4" fillId="0" borderId="0" xfId="164" applyNumberFormat="1"/>
    <xf numFmtId="4" fontId="95" fillId="0" borderId="14" xfId="164" applyNumberFormat="1" applyFont="1" applyBorder="1" applyAlignment="1">
      <alignment horizontal="center" wrapText="1"/>
    </xf>
    <xf numFmtId="4" fontId="95" fillId="0" borderId="15" xfId="164" applyNumberFormat="1" applyFont="1" applyBorder="1" applyAlignment="1">
      <alignment horizontal="center" wrapText="1"/>
    </xf>
    <xf numFmtId="167" fontId="4" fillId="0" borderId="16" xfId="164" applyNumberFormat="1" applyBorder="1"/>
    <xf numFmtId="167" fontId="4" fillId="0" borderId="19" xfId="164" applyNumberFormat="1" applyBorder="1"/>
    <xf numFmtId="4" fontId="4" fillId="0" borderId="16" xfId="164" applyNumberFormat="1" applyBorder="1"/>
    <xf numFmtId="167" fontId="86" fillId="0" borderId="16" xfId="164" applyNumberFormat="1" applyFont="1" applyBorder="1"/>
    <xf numFmtId="167" fontId="86" fillId="0" borderId="20" xfId="164" applyNumberFormat="1" applyFont="1" applyBorder="1"/>
    <xf numFmtId="4" fontId="95" fillId="0" borderId="13" xfId="164" applyNumberFormat="1" applyFont="1" applyBorder="1"/>
    <xf numFmtId="0" fontId="95" fillId="0" borderId="0" xfId="164" applyFont="1"/>
    <xf numFmtId="0" fontId="3" fillId="0" borderId="0" xfId="165"/>
    <xf numFmtId="14" fontId="3" fillId="0" borderId="0" xfId="165" applyNumberFormat="1"/>
    <xf numFmtId="4" fontId="3" fillId="0" borderId="0" xfId="165" applyNumberFormat="1"/>
    <xf numFmtId="4" fontId="95" fillId="0" borderId="14" xfId="165" applyNumberFormat="1" applyFont="1" applyBorder="1" applyAlignment="1">
      <alignment horizontal="center" wrapText="1"/>
    </xf>
    <xf numFmtId="4" fontId="95" fillId="0" borderId="15" xfId="165" applyNumberFormat="1" applyFont="1" applyBorder="1" applyAlignment="1">
      <alignment horizontal="center" wrapText="1"/>
    </xf>
    <xf numFmtId="167" fontId="3" fillId="0" borderId="16" xfId="165" applyNumberFormat="1" applyBorder="1"/>
    <xf numFmtId="167" fontId="3" fillId="0" borderId="19" xfId="165" applyNumberFormat="1" applyBorder="1"/>
    <xf numFmtId="4" fontId="3" fillId="0" borderId="16" xfId="165" applyNumberFormat="1" applyBorder="1"/>
    <xf numFmtId="167" fontId="86" fillId="0" borderId="16" xfId="165" applyNumberFormat="1" applyFont="1" applyBorder="1"/>
    <xf numFmtId="167" fontId="86" fillId="0" borderId="20" xfId="165" applyNumberFormat="1" applyFont="1" applyBorder="1"/>
    <xf numFmtId="4" fontId="95" fillId="0" borderId="13" xfId="165" applyNumberFormat="1" applyFont="1" applyBorder="1"/>
    <xf numFmtId="0" fontId="95" fillId="0" borderId="0" xfId="165" applyFont="1"/>
    <xf numFmtId="0" fontId="2" fillId="0" borderId="0" xfId="166"/>
    <xf numFmtId="14" fontId="2" fillId="0" borderId="0" xfId="166" applyNumberFormat="1"/>
    <xf numFmtId="4" fontId="2" fillId="0" borderId="0" xfId="166" applyNumberFormat="1"/>
    <xf numFmtId="4" fontId="95" fillId="0" borderId="14" xfId="166" applyNumberFormat="1" applyFont="1" applyBorder="1" applyAlignment="1">
      <alignment horizontal="center" wrapText="1"/>
    </xf>
    <xf numFmtId="4" fontId="95" fillId="0" borderId="15" xfId="166" applyNumberFormat="1" applyFont="1" applyBorder="1" applyAlignment="1">
      <alignment horizontal="center" wrapText="1"/>
    </xf>
    <xf numFmtId="167" fontId="2" fillId="0" borderId="16" xfId="166" applyNumberFormat="1" applyBorder="1"/>
    <xf numFmtId="167" fontId="2" fillId="0" borderId="19" xfId="166" applyNumberFormat="1" applyBorder="1"/>
    <xf numFmtId="4" fontId="2" fillId="0" borderId="16" xfId="166" applyNumberFormat="1" applyBorder="1"/>
    <xf numFmtId="167" fontId="86" fillId="0" borderId="16" xfId="166" applyNumberFormat="1" applyFont="1" applyBorder="1"/>
    <xf numFmtId="167" fontId="86" fillId="0" borderId="20" xfId="166" applyNumberFormat="1" applyFont="1" applyBorder="1"/>
    <xf numFmtId="4" fontId="95" fillId="0" borderId="13" xfId="166" applyNumberFormat="1" applyFont="1" applyBorder="1"/>
    <xf numFmtId="0" fontId="95" fillId="0" borderId="0" xfId="166" applyFont="1"/>
    <xf numFmtId="0" fontId="1" fillId="0" borderId="0" xfId="167"/>
    <xf numFmtId="14" fontId="1" fillId="0" borderId="0" xfId="167" applyNumberFormat="1"/>
    <xf numFmtId="4" fontId="1" fillId="0" borderId="0" xfId="167" applyNumberFormat="1"/>
    <xf numFmtId="4" fontId="95" fillId="0" borderId="14" xfId="167" applyNumberFormat="1" applyFont="1" applyBorder="1" applyAlignment="1">
      <alignment horizontal="center" wrapText="1"/>
    </xf>
    <xf numFmtId="4" fontId="95" fillId="0" borderId="15" xfId="167" applyNumberFormat="1" applyFont="1" applyBorder="1" applyAlignment="1">
      <alignment horizontal="center" wrapText="1"/>
    </xf>
    <xf numFmtId="167" fontId="1" fillId="0" borderId="16" xfId="167" applyNumberFormat="1" applyBorder="1"/>
    <xf numFmtId="167" fontId="1" fillId="0" borderId="19" xfId="167" applyNumberFormat="1" applyBorder="1"/>
    <xf numFmtId="4" fontId="1" fillId="0" borderId="16" xfId="167" applyNumberFormat="1" applyBorder="1"/>
    <xf numFmtId="167" fontId="86" fillId="0" borderId="16" xfId="167" applyNumberFormat="1" applyFont="1" applyBorder="1"/>
    <xf numFmtId="167" fontId="86" fillId="0" borderId="20" xfId="167" applyNumberFormat="1" applyFont="1" applyBorder="1"/>
    <xf numFmtId="4" fontId="95" fillId="0" borderId="13" xfId="167" applyNumberFormat="1" applyFont="1" applyBorder="1"/>
    <xf numFmtId="0" fontId="95" fillId="0" borderId="0" xfId="167" applyFont="1"/>
    <xf numFmtId="0" fontId="95" fillId="0" borderId="14" xfId="162" applyFont="1" applyBorder="1" applyAlignment="1">
      <alignment horizontal="center" wrapText="1"/>
    </xf>
    <xf numFmtId="0" fontId="6" fillId="0" borderId="15" xfId="162" applyBorder="1" applyAlignment="1">
      <alignment horizontal="center" wrapText="1"/>
    </xf>
    <xf numFmtId="0" fontId="95" fillId="0" borderId="17" xfId="162" applyFont="1" applyBorder="1" applyAlignment="1">
      <alignment horizontal="center"/>
    </xf>
    <xf numFmtId="0" fontId="95" fillId="0" borderId="0" xfId="162" applyFont="1" applyAlignment="1">
      <alignment horizontal="center"/>
    </xf>
    <xf numFmtId="168" fontId="95" fillId="0" borderId="17" xfId="162" applyNumberFormat="1" applyFont="1" applyBorder="1" applyAlignment="1">
      <alignment horizontal="center"/>
    </xf>
    <xf numFmtId="168" fontId="95" fillId="0" borderId="0" xfId="162" applyNumberFormat="1" applyFont="1" applyAlignment="1">
      <alignment horizontal="center"/>
    </xf>
    <xf numFmtId="0" fontId="6" fillId="0" borderId="18" xfId="162" applyBorder="1" applyAlignment="1">
      <alignment horizontal="center"/>
    </xf>
    <xf numFmtId="0" fontId="95" fillId="0" borderId="14" xfId="162" applyFont="1" applyBorder="1" applyAlignment="1">
      <alignment horizontal="center" vertical="center"/>
    </xf>
    <xf numFmtId="0" fontId="95" fillId="0" borderId="15" xfId="162" applyFont="1" applyBorder="1" applyAlignment="1">
      <alignment horizontal="center" vertical="center"/>
    </xf>
    <xf numFmtId="4" fontId="95" fillId="0" borderId="14" xfId="162" applyNumberFormat="1" applyFont="1" applyBorder="1" applyAlignment="1">
      <alignment horizontal="center" wrapText="1"/>
    </xf>
    <xf numFmtId="4" fontId="6" fillId="0" borderId="15" xfId="162" applyNumberFormat="1" applyBorder="1" applyAlignment="1">
      <alignment horizontal="center" wrapText="1"/>
    </xf>
    <xf numFmtId="0" fontId="95" fillId="0" borderId="14" xfId="163" applyFont="1" applyBorder="1" applyAlignment="1">
      <alignment horizontal="center" wrapText="1"/>
    </xf>
    <xf numFmtId="0" fontId="5" fillId="0" borderId="15" xfId="163" applyBorder="1" applyAlignment="1">
      <alignment horizontal="center" wrapText="1"/>
    </xf>
    <xf numFmtId="0" fontId="95" fillId="0" borderId="17" xfId="163" applyFont="1" applyBorder="1" applyAlignment="1">
      <alignment horizontal="center"/>
    </xf>
    <xf numFmtId="0" fontId="95" fillId="0" borderId="0" xfId="163" applyFont="1" applyAlignment="1">
      <alignment horizontal="center"/>
    </xf>
    <xf numFmtId="168" fontId="95" fillId="0" borderId="17" xfId="163" applyNumberFormat="1" applyFont="1" applyBorder="1" applyAlignment="1">
      <alignment horizontal="center"/>
    </xf>
    <xf numFmtId="168" fontId="95" fillId="0" borderId="0" xfId="163" applyNumberFormat="1" applyFont="1" applyAlignment="1">
      <alignment horizontal="center"/>
    </xf>
    <xf numFmtId="0" fontId="5" fillId="0" borderId="18" xfId="163" applyBorder="1" applyAlignment="1">
      <alignment horizontal="center"/>
    </xf>
    <xf numFmtId="0" fontId="95" fillId="0" borderId="14" xfId="163" applyFont="1" applyBorder="1" applyAlignment="1">
      <alignment horizontal="center" vertical="center"/>
    </xf>
    <xf numFmtId="0" fontId="95" fillId="0" borderId="15" xfId="163" applyFont="1" applyBorder="1" applyAlignment="1">
      <alignment horizontal="center" vertical="center"/>
    </xf>
    <xf numFmtId="4" fontId="95" fillId="0" borderId="14" xfId="163" applyNumberFormat="1" applyFont="1" applyBorder="1" applyAlignment="1">
      <alignment horizontal="center" wrapText="1"/>
    </xf>
    <xf numFmtId="4" fontId="5" fillId="0" borderId="15" xfId="163" applyNumberFormat="1" applyBorder="1" applyAlignment="1">
      <alignment horizontal="center" wrapText="1"/>
    </xf>
    <xf numFmtId="0" fontId="95" fillId="0" borderId="14" xfId="164" applyFont="1" applyBorder="1" applyAlignment="1">
      <alignment horizontal="center" wrapText="1"/>
    </xf>
    <xf numFmtId="0" fontId="4" fillId="0" borderId="15" xfId="164" applyBorder="1" applyAlignment="1">
      <alignment horizontal="center" wrapText="1"/>
    </xf>
    <xf numFmtId="0" fontId="95" fillId="0" borderId="17" xfId="164" applyFont="1" applyBorder="1" applyAlignment="1">
      <alignment horizontal="center"/>
    </xf>
    <xf numFmtId="0" fontId="95" fillId="0" borderId="0" xfId="164" applyFont="1" applyAlignment="1">
      <alignment horizontal="center"/>
    </xf>
    <xf numFmtId="168" fontId="95" fillId="0" borderId="17" xfId="164" applyNumberFormat="1" applyFont="1" applyBorder="1" applyAlignment="1">
      <alignment horizontal="center"/>
    </xf>
    <xf numFmtId="168" fontId="95" fillId="0" borderId="0" xfId="164" applyNumberFormat="1" applyFont="1" applyAlignment="1">
      <alignment horizontal="center"/>
    </xf>
    <xf numFmtId="0" fontId="4" fillId="0" borderId="18" xfId="164" applyBorder="1" applyAlignment="1">
      <alignment horizontal="center"/>
    </xf>
    <xf numFmtId="0" fontId="95" fillId="0" borderId="14" xfId="164" applyFont="1" applyBorder="1" applyAlignment="1">
      <alignment horizontal="center" vertical="center"/>
    </xf>
    <xf numFmtId="0" fontId="95" fillId="0" borderId="15" xfId="164" applyFont="1" applyBorder="1" applyAlignment="1">
      <alignment horizontal="center" vertical="center"/>
    </xf>
    <xf numFmtId="4" fontId="95" fillId="0" borderId="14" xfId="164" applyNumberFormat="1" applyFont="1" applyBorder="1" applyAlignment="1">
      <alignment horizontal="center" wrapText="1"/>
    </xf>
    <xf numFmtId="4" fontId="4" fillId="0" borderId="15" xfId="164" applyNumberFormat="1" applyBorder="1" applyAlignment="1">
      <alignment horizontal="center" wrapText="1"/>
    </xf>
    <xf numFmtId="0" fontId="95" fillId="0" borderId="14" xfId="165" applyFont="1" applyBorder="1" applyAlignment="1">
      <alignment horizontal="center" wrapText="1"/>
    </xf>
    <xf numFmtId="0" fontId="3" fillId="0" borderId="15" xfId="165" applyBorder="1" applyAlignment="1">
      <alignment horizontal="center" wrapText="1"/>
    </xf>
    <xf numFmtId="0" fontId="95" fillId="0" borderId="17" xfId="165" applyFont="1" applyBorder="1" applyAlignment="1">
      <alignment horizontal="center"/>
    </xf>
    <xf numFmtId="0" fontId="95" fillId="0" borderId="0" xfId="165" applyFont="1" applyAlignment="1">
      <alignment horizontal="center"/>
    </xf>
    <xf numFmtId="168" fontId="95" fillId="0" borderId="17" xfId="165" applyNumberFormat="1" applyFont="1" applyBorder="1" applyAlignment="1">
      <alignment horizontal="center"/>
    </xf>
    <xf numFmtId="168" fontId="95" fillId="0" borderId="0" xfId="165" applyNumberFormat="1" applyFont="1" applyAlignment="1">
      <alignment horizontal="center"/>
    </xf>
    <xf numFmtId="0" fontId="3" fillId="0" borderId="18" xfId="165" applyBorder="1" applyAlignment="1">
      <alignment horizontal="center"/>
    </xf>
    <xf numFmtId="0" fontId="95" fillId="0" borderId="14" xfId="165" applyFont="1" applyBorder="1" applyAlignment="1">
      <alignment horizontal="center" vertical="center"/>
    </xf>
    <xf numFmtId="0" fontId="95" fillId="0" borderId="15" xfId="165" applyFont="1" applyBorder="1" applyAlignment="1">
      <alignment horizontal="center" vertical="center"/>
    </xf>
    <xf numFmtId="4" fontId="95" fillId="0" borderId="14" xfId="165" applyNumberFormat="1" applyFont="1" applyBorder="1" applyAlignment="1">
      <alignment horizontal="center" wrapText="1"/>
    </xf>
    <xf numFmtId="4" fontId="3" fillId="0" borderId="15" xfId="165" applyNumberFormat="1" applyBorder="1" applyAlignment="1">
      <alignment horizontal="center" wrapText="1"/>
    </xf>
    <xf numFmtId="0" fontId="95" fillId="0" borderId="14" xfId="166" applyFont="1" applyBorder="1" applyAlignment="1">
      <alignment horizontal="center" wrapText="1"/>
    </xf>
    <xf numFmtId="0" fontId="2" fillId="0" borderId="15" xfId="166" applyBorder="1" applyAlignment="1">
      <alignment horizontal="center" wrapText="1"/>
    </xf>
    <xf numFmtId="0" fontId="95" fillId="0" borderId="17" xfId="166" applyFont="1" applyBorder="1" applyAlignment="1">
      <alignment horizontal="center"/>
    </xf>
    <xf numFmtId="0" fontId="95" fillId="0" borderId="0" xfId="166" applyFont="1" applyAlignment="1">
      <alignment horizontal="center"/>
    </xf>
    <xf numFmtId="168" fontId="95" fillId="0" borderId="17" xfId="166" applyNumberFormat="1" applyFont="1" applyBorder="1" applyAlignment="1">
      <alignment horizontal="center"/>
    </xf>
    <xf numFmtId="168" fontId="95" fillId="0" borderId="0" xfId="166" applyNumberFormat="1" applyFont="1" applyAlignment="1">
      <alignment horizontal="center"/>
    </xf>
    <xf numFmtId="0" fontId="2" fillId="0" borderId="18" xfId="166" applyBorder="1" applyAlignment="1">
      <alignment horizontal="center"/>
    </xf>
    <xf numFmtId="0" fontId="95" fillId="0" borderId="14" xfId="166" applyFont="1" applyBorder="1" applyAlignment="1">
      <alignment horizontal="center" vertical="center"/>
    </xf>
    <xf numFmtId="0" fontId="95" fillId="0" borderId="15" xfId="166" applyFont="1" applyBorder="1" applyAlignment="1">
      <alignment horizontal="center" vertical="center"/>
    </xf>
    <xf numFmtId="4" fontId="95" fillId="0" borderId="14" xfId="166" applyNumberFormat="1" applyFont="1" applyBorder="1" applyAlignment="1">
      <alignment horizontal="center" wrapText="1"/>
    </xf>
    <xf numFmtId="4" fontId="2" fillId="0" borderId="15" xfId="166" applyNumberFormat="1" applyBorder="1" applyAlignment="1">
      <alignment horizontal="center" wrapText="1"/>
    </xf>
    <xf numFmtId="0" fontId="95" fillId="0" borderId="14" xfId="167" applyFont="1" applyBorder="1" applyAlignment="1">
      <alignment horizontal="center" wrapText="1"/>
    </xf>
    <xf numFmtId="0" fontId="1" fillId="0" borderId="15" xfId="167" applyBorder="1" applyAlignment="1">
      <alignment horizontal="center" wrapText="1"/>
    </xf>
    <xf numFmtId="0" fontId="95" fillId="0" borderId="17" xfId="167" applyFont="1" applyBorder="1" applyAlignment="1">
      <alignment horizontal="center"/>
    </xf>
    <xf numFmtId="0" fontId="95" fillId="0" borderId="0" xfId="167" applyFont="1" applyAlignment="1">
      <alignment horizontal="center"/>
    </xf>
    <xf numFmtId="168" fontId="95" fillId="0" borderId="17" xfId="167" applyNumberFormat="1" applyFont="1" applyBorder="1" applyAlignment="1">
      <alignment horizontal="center"/>
    </xf>
    <xf numFmtId="168" fontId="95" fillId="0" borderId="0" xfId="167" applyNumberFormat="1" applyFont="1" applyAlignment="1">
      <alignment horizontal="center"/>
    </xf>
    <xf numFmtId="0" fontId="1" fillId="0" borderId="18" xfId="167" applyBorder="1" applyAlignment="1">
      <alignment horizontal="center"/>
    </xf>
    <xf numFmtId="0" fontId="95" fillId="0" borderId="14" xfId="167" applyFont="1" applyBorder="1" applyAlignment="1">
      <alignment horizontal="center" vertical="center"/>
    </xf>
    <xf numFmtId="0" fontId="95" fillId="0" borderId="15" xfId="167" applyFont="1" applyBorder="1" applyAlignment="1">
      <alignment horizontal="center" vertical="center"/>
    </xf>
    <xf numFmtId="4" fontId="95" fillId="0" borderId="14" xfId="167" applyNumberFormat="1" applyFont="1" applyBorder="1" applyAlignment="1">
      <alignment horizontal="center" wrapText="1"/>
    </xf>
    <xf numFmtId="4" fontId="1" fillId="0" borderId="15" xfId="167" applyNumberFormat="1" applyBorder="1" applyAlignment="1">
      <alignment horizontal="center" wrapText="1"/>
    </xf>
    <xf numFmtId="0" fontId="95" fillId="0" borderId="14" xfId="48" applyFont="1" applyBorder="1" applyAlignment="1">
      <alignment horizontal="center" wrapText="1"/>
    </xf>
    <xf numFmtId="0" fontId="101" fillId="0" borderId="15" xfId="48" applyBorder="1" applyAlignment="1">
      <alignment horizontal="center" wrapText="1"/>
    </xf>
    <xf numFmtId="0" fontId="95" fillId="0" borderId="17" xfId="48" applyFont="1" applyBorder="1" applyAlignment="1">
      <alignment horizontal="center"/>
    </xf>
    <xf numFmtId="0" fontId="95" fillId="0" borderId="0" xfId="48" applyFont="1" applyAlignment="1">
      <alignment horizontal="center"/>
    </xf>
    <xf numFmtId="14" fontId="95" fillId="0" borderId="17" xfId="48" applyNumberFormat="1" applyFont="1" applyBorder="1" applyAlignment="1">
      <alignment horizontal="center"/>
    </xf>
    <xf numFmtId="14" fontId="95" fillId="0" borderId="0" xfId="48" applyNumberFormat="1" applyFont="1" applyAlignment="1">
      <alignment horizontal="center"/>
    </xf>
    <xf numFmtId="0" fontId="95" fillId="0" borderId="14" xfId="48" applyFont="1" applyBorder="1" applyAlignment="1">
      <alignment horizontal="center" vertical="center"/>
    </xf>
    <xf numFmtId="0" fontId="95" fillId="0" borderId="15" xfId="48" applyFont="1" applyBorder="1" applyAlignment="1">
      <alignment horizontal="center" vertical="center"/>
    </xf>
    <xf numFmtId="4" fontId="95" fillId="0" borderId="14" xfId="48" applyNumberFormat="1" applyFont="1" applyBorder="1" applyAlignment="1">
      <alignment horizontal="center" wrapText="1"/>
    </xf>
    <xf numFmtId="4" fontId="101" fillId="0" borderId="15" xfId="48" applyNumberFormat="1" applyBorder="1" applyAlignment="1">
      <alignment horizontal="center" wrapText="1"/>
    </xf>
  </cellXfs>
  <cellStyles count="16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 xr:uid="{00000000-0005-0000-0000-00001F000000}"/>
    <cellStyle name="F2" xfId="33" xr:uid="{00000000-0005-0000-0000-000020000000}"/>
    <cellStyle name="F3" xfId="34" xr:uid="{00000000-0005-0000-0000-000021000000}"/>
    <cellStyle name="F4" xfId="35" xr:uid="{00000000-0005-0000-0000-000022000000}"/>
    <cellStyle name="F5" xfId="36" xr:uid="{00000000-0005-0000-0000-000023000000}"/>
    <cellStyle name="F6" xfId="37" xr:uid="{00000000-0005-0000-0000-000024000000}"/>
    <cellStyle name="F7" xfId="38" xr:uid="{00000000-0005-0000-0000-000025000000}"/>
    <cellStyle name="F8" xfId="39" xr:uid="{00000000-0005-0000-0000-000026000000}"/>
    <cellStyle name="Incorrecto" xfId="40" builtinId="27" customBuiltin="1"/>
    <cellStyle name="Millares 2" xfId="41" xr:uid="{00000000-0005-0000-0000-000028000000}"/>
    <cellStyle name="Millares 3" xfId="42" xr:uid="{00000000-0005-0000-0000-000029000000}"/>
    <cellStyle name="Neutral" xfId="43" builtinId="28" customBuiltin="1"/>
    <cellStyle name="Normal" xfId="0" builtinId="0"/>
    <cellStyle name="Normal 10" xfId="44" xr:uid="{00000000-0005-0000-0000-00002C000000}"/>
    <cellStyle name="Normal 11" xfId="45" xr:uid="{00000000-0005-0000-0000-00002D000000}"/>
    <cellStyle name="Normal 12" xfId="46" xr:uid="{00000000-0005-0000-0000-00002E000000}"/>
    <cellStyle name="Normal 13" xfId="47" xr:uid="{00000000-0005-0000-0000-00002F000000}"/>
    <cellStyle name="Normal 14" xfId="48" xr:uid="{00000000-0005-0000-0000-000030000000}"/>
    <cellStyle name="Normal 15" xfId="49" xr:uid="{00000000-0005-0000-0000-000031000000}"/>
    <cellStyle name="Normal 16" xfId="50" xr:uid="{00000000-0005-0000-0000-000032000000}"/>
    <cellStyle name="Normal 17" xfId="51" xr:uid="{00000000-0005-0000-0000-000033000000}"/>
    <cellStyle name="Normal 18" xfId="52" xr:uid="{00000000-0005-0000-0000-000034000000}"/>
    <cellStyle name="Normal 19" xfId="53" xr:uid="{00000000-0005-0000-0000-000035000000}"/>
    <cellStyle name="Normal 2" xfId="54" xr:uid="{00000000-0005-0000-0000-000036000000}"/>
    <cellStyle name="Normal 20" xfId="55" xr:uid="{00000000-0005-0000-0000-000037000000}"/>
    <cellStyle name="Normal 20 10 9 12" xfId="56" xr:uid="{00000000-0005-0000-0000-000038000000}"/>
    <cellStyle name="Normal 20 10 9 12 10" xfId="57" xr:uid="{00000000-0005-0000-0000-000039000000}"/>
    <cellStyle name="Normal 20 10 9 12 11" xfId="58" xr:uid="{00000000-0005-0000-0000-00003A000000}"/>
    <cellStyle name="Normal 20 10 9 12 2" xfId="59" xr:uid="{00000000-0005-0000-0000-00003B000000}"/>
    <cellStyle name="Normal 20 10 9 12 3" xfId="60" xr:uid="{00000000-0005-0000-0000-00003C000000}"/>
    <cellStyle name="Normal 20 10 9 12 4" xfId="61" xr:uid="{00000000-0005-0000-0000-00003D000000}"/>
    <cellStyle name="Normal 20 10 9 12 5" xfId="62" xr:uid="{00000000-0005-0000-0000-00003E000000}"/>
    <cellStyle name="Normal 20 10 9 12 59" xfId="90" xr:uid="{00000000-0005-0000-0000-00003F000000}"/>
    <cellStyle name="Normal 20 10 9 12 59 10" xfId="99" xr:uid="{00000000-0005-0000-0000-000040000000}"/>
    <cellStyle name="Normal 20 10 9 12 59 11" xfId="100" xr:uid="{00000000-0005-0000-0000-000041000000}"/>
    <cellStyle name="Normal 20 10 9 12 59 12" xfId="101" xr:uid="{00000000-0005-0000-0000-000042000000}"/>
    <cellStyle name="Normal 20 10 9 12 59 13" xfId="102" xr:uid="{00000000-0005-0000-0000-000043000000}"/>
    <cellStyle name="Normal 20 10 9 12 59 14" xfId="103" xr:uid="{00000000-0005-0000-0000-000044000000}"/>
    <cellStyle name="Normal 20 10 9 12 59 15" xfId="104" xr:uid="{00000000-0005-0000-0000-000045000000}"/>
    <cellStyle name="Normal 20 10 9 12 59 16" xfId="106" xr:uid="{00000000-0005-0000-0000-000046000000}"/>
    <cellStyle name="Normal 20 10 9 12 59 17" xfId="107" xr:uid="{00000000-0005-0000-0000-000047000000}"/>
    <cellStyle name="Normal 20 10 9 12 59 18" xfId="105" xr:uid="{00000000-0005-0000-0000-000048000000}"/>
    <cellStyle name="Normal 20 10 9 12 59 19" xfId="108" xr:uid="{00000000-0005-0000-0000-000049000000}"/>
    <cellStyle name="Normal 20 10 9 12 59 2" xfId="91" xr:uid="{00000000-0005-0000-0000-00004A000000}"/>
    <cellStyle name="Normal 20 10 9 12 59 20" xfId="109" xr:uid="{00000000-0005-0000-0000-00004B000000}"/>
    <cellStyle name="Normal 20 10 9 12 59 21" xfId="110" xr:uid="{00000000-0005-0000-0000-00004C000000}"/>
    <cellStyle name="Normal 20 10 9 12 59 22" xfId="111" xr:uid="{00000000-0005-0000-0000-00004D000000}"/>
    <cellStyle name="Normal 20 10 9 12 59 23" xfId="112" xr:uid="{00000000-0005-0000-0000-00004E000000}"/>
    <cellStyle name="Normal 20 10 9 12 59 24" xfId="113" xr:uid="{00000000-0005-0000-0000-00004F000000}"/>
    <cellStyle name="Normal 20 10 9 12 59 25" xfId="114" xr:uid="{00000000-0005-0000-0000-000050000000}"/>
    <cellStyle name="Normal 20 10 9 12 59 26" xfId="115" xr:uid="{00000000-0005-0000-0000-000051000000}"/>
    <cellStyle name="Normal 20 10 9 12 59 27" xfId="116" xr:uid="{00000000-0005-0000-0000-000052000000}"/>
    <cellStyle name="Normal 20 10 9 12 59 28" xfId="118" xr:uid="{00000000-0005-0000-0000-000053000000}"/>
    <cellStyle name="Normal 20 10 9 12 59 29" xfId="119" xr:uid="{00000000-0005-0000-0000-000054000000}"/>
    <cellStyle name="Normal 20 10 9 12 59 3" xfId="92" xr:uid="{00000000-0005-0000-0000-000055000000}"/>
    <cellStyle name="Normal 20 10 9 12 59 3 10" xfId="147" xr:uid="{7CA2C5AB-BAE0-4018-B7DD-7218EDCD0106}"/>
    <cellStyle name="Normal 20 10 9 12 59 3 11" xfId="148" xr:uid="{2F5DEE31-5ADA-47D1-970A-E7C11B57732C}"/>
    <cellStyle name="Normal 20 10 9 12 59 3 12" xfId="149" xr:uid="{83DE64BE-3226-41B1-B47A-AD2627AE01C1}"/>
    <cellStyle name="Normal 20 10 9 12 59 3 13" xfId="150" xr:uid="{9FF73E00-F963-4E3C-BD21-62BA26A5128A}"/>
    <cellStyle name="Normal 20 10 9 12 59 3 14" xfId="151" xr:uid="{B1620FE4-4263-415A-8CA0-F58FFF6D6E6A}"/>
    <cellStyle name="Normal 20 10 9 12 59 3 15" xfId="152" xr:uid="{1A149ECA-C182-43A9-8DEB-C7D2CB686AA2}"/>
    <cellStyle name="Normal 20 10 9 12 59 3 16" xfId="153" xr:uid="{6B1898EA-BEA7-4653-8DA8-853879AF9EDA}"/>
    <cellStyle name="Normal 20 10 9 12 59 3 17" xfId="154" xr:uid="{CA04BF22-8C06-48A5-8033-FDDD024C034D}"/>
    <cellStyle name="Normal 20 10 9 12 59 3 18" xfId="155" xr:uid="{0DA66E34-9557-4AF7-9B08-C395028083B6}"/>
    <cellStyle name="Normal 20 10 9 12 59 3 19" xfId="156" xr:uid="{B3C418CA-0E9F-4F8C-9ECC-0ACD98BA5F9F}"/>
    <cellStyle name="Normal 20 10 9 12 59 3 2" xfId="139" xr:uid="{B3BEA586-96FA-4EAE-B17D-56D0F6C25724}"/>
    <cellStyle name="Normal 20 10 9 12 59 3 20" xfId="157" xr:uid="{CD0CB6C9-EF50-4CA7-8824-7C8D74BF20FD}"/>
    <cellStyle name="Normal 20 10 9 12 59 3 21" xfId="158" xr:uid="{148DFA5C-7190-4B27-B4B0-F54971260F4A}"/>
    <cellStyle name="Normal 20 10 9 12 59 3 22" xfId="159" xr:uid="{57D45686-92C9-4DE0-B4E1-E8ED8060DDFB}"/>
    <cellStyle name="Normal 20 10 9 12 59 3 23" xfId="160" xr:uid="{B103059C-4696-44FB-A11A-E065C35246D3}"/>
    <cellStyle name="Normal 20 10 9 12 59 3 24" xfId="161" xr:uid="{C7CB5F3D-2D37-482E-A18A-9561EDD8CFD8}"/>
    <cellStyle name="Normal 20 10 9 12 59 3 25" xfId="162" xr:uid="{7B966463-AB3E-4BF1-885C-20491695E05B}"/>
    <cellStyle name="Normal 20 10 9 12 59 3 26" xfId="163" xr:uid="{0541C901-BCB3-484C-929B-F4C2BA101613}"/>
    <cellStyle name="Normal 20 10 9 12 59 3 27" xfId="164" xr:uid="{F0B86CF2-60B4-4DD2-AFD5-25829201A1F4}"/>
    <cellStyle name="Normal 20 10 9 12 59 3 27 2" xfId="165" xr:uid="{74FF482A-98F7-486C-91DC-5B992CCF15E4}"/>
    <cellStyle name="Normal 20 10 9 12 59 3 27 3" xfId="166" xr:uid="{F18979D3-064C-4E6E-B81A-9714AB05782B}"/>
    <cellStyle name="Normal 20 10 9 12 59 3 27 4" xfId="167" xr:uid="{5AD72547-4964-48BC-B50A-3274939A48D9}"/>
    <cellStyle name="Normal 20 10 9 12 59 3 3" xfId="140" xr:uid="{2BA3BD05-5E05-4B99-8619-976AE30B65BE}"/>
    <cellStyle name="Normal 20 10 9 12 59 3 4" xfId="141" xr:uid="{6EDF37FE-E51E-40FC-BF6A-18BAAEE098B8}"/>
    <cellStyle name="Normal 20 10 9 12 59 3 5" xfId="142" xr:uid="{1E4B0E6A-42BA-45C0-890D-D05F7EFB3B7C}"/>
    <cellStyle name="Normal 20 10 9 12 59 3 6" xfId="143" xr:uid="{E9F72ED1-31CD-450A-8436-083AE275CB23}"/>
    <cellStyle name="Normal 20 10 9 12 59 3 7" xfId="144" xr:uid="{6C82C8B2-A035-4DF4-AF0F-F39D2E588FA0}"/>
    <cellStyle name="Normal 20 10 9 12 59 3 8" xfId="145" xr:uid="{7488818A-78DB-4939-8579-D122685462E6}"/>
    <cellStyle name="Normal 20 10 9 12 59 3 9" xfId="146" xr:uid="{CEF06BDA-6532-4446-8413-CD44F66B7658}"/>
    <cellStyle name="Normal 20 10 9 12 59 30" xfId="120" xr:uid="{00000000-0005-0000-0000-000056000000}"/>
    <cellStyle name="Normal 20 10 9 12 59 31" xfId="121" xr:uid="{902B913F-3487-4E54-89FB-DBD7BECEF74A}"/>
    <cellStyle name="Normal 20 10 9 12 59 32" xfId="122" xr:uid="{B57B7868-0E34-44D0-B657-350E01BAA198}"/>
    <cellStyle name="Normal 20 10 9 12 59 33" xfId="124" xr:uid="{8913C754-C56B-40C9-8F32-E466EFA4A303}"/>
    <cellStyle name="Normal 20 10 9 12 59 34" xfId="127" xr:uid="{A1F9CD42-2DD6-4FDA-8589-B88102EAF723}"/>
    <cellStyle name="Normal 20 10 9 12 59 35" xfId="123" xr:uid="{8DDAA50E-0BB2-4284-8D6E-72CEF64D9865}"/>
    <cellStyle name="Normal 20 10 9 12 59 36" xfId="125" xr:uid="{07105AC3-D63C-497B-B3E5-3E98577B5093}"/>
    <cellStyle name="Normal 20 10 9 12 59 36 2" xfId="126" xr:uid="{F6EBB431-028B-4619-BB71-8009A1E7FCC6}"/>
    <cellStyle name="Normal 20 10 9 12 59 37" xfId="128" xr:uid="{8638952A-5878-40AB-B6A3-F231905DEB82}"/>
    <cellStyle name="Normal 20 10 9 12 59 38" xfId="129" xr:uid="{937C4535-1022-41C8-B7B2-B1B952FDCFCB}"/>
    <cellStyle name="Normal 20 10 9 12 59 39" xfId="130" xr:uid="{9F13D2DA-1191-4BC0-BC1E-491D13153C9E}"/>
    <cellStyle name="Normal 20 10 9 12 59 4" xfId="93" xr:uid="{00000000-0005-0000-0000-000057000000}"/>
    <cellStyle name="Normal 20 10 9 12 59 40" xfId="131" xr:uid="{8124484B-4EAF-427F-94B6-2956560BA415}"/>
    <cellStyle name="Normal 20 10 9 12 59 41" xfId="132" xr:uid="{A7C80B7B-B86A-4AD2-9AF4-2EC90E9487CB}"/>
    <cellStyle name="Normal 20 10 9 12 59 42" xfId="133" xr:uid="{ED6EF99A-4CEC-4F52-908A-A1E4654B86E9}"/>
    <cellStyle name="Normal 20 10 9 12 59 42 2" xfId="134" xr:uid="{BC0F0DAF-5CE6-4034-9DB8-B236C6356ACB}"/>
    <cellStyle name="Normal 20 10 9 12 59 42 3" xfId="135" xr:uid="{399B7DA2-FC61-44FE-A262-6ADD2670F030}"/>
    <cellStyle name="Normal 20 10 9 12 59 42 3 2" xfId="136" xr:uid="{9B7DB0E4-FBBB-452E-869B-EBD5B7BA5C5F}"/>
    <cellStyle name="Normal 20 10 9 12 59 42 4" xfId="137" xr:uid="{4484C039-7AEB-41B8-B6E6-CC2B4A32FA1C}"/>
    <cellStyle name="Normal 20 10 9 12 59 42 5" xfId="138" xr:uid="{8124A963-2586-4B31-9E1F-AF252D8BCEB5}"/>
    <cellStyle name="Normal 20 10 9 12 59 5" xfId="94" xr:uid="{00000000-0005-0000-0000-000058000000}"/>
    <cellStyle name="Normal 20 10 9 12 59 6" xfId="95" xr:uid="{00000000-0005-0000-0000-000059000000}"/>
    <cellStyle name="Normal 20 10 9 12 59 7" xfId="96" xr:uid="{00000000-0005-0000-0000-00005A000000}"/>
    <cellStyle name="Normal 20 10 9 12 59 8" xfId="97" xr:uid="{00000000-0005-0000-0000-00005B000000}"/>
    <cellStyle name="Normal 20 10 9 12 59 9" xfId="98" xr:uid="{00000000-0005-0000-0000-00005C000000}"/>
    <cellStyle name="Normal 20 10 9 12 6" xfId="63" xr:uid="{00000000-0005-0000-0000-00005D000000}"/>
    <cellStyle name="Normal 20 10 9 12 7" xfId="64" xr:uid="{00000000-0005-0000-0000-00005E000000}"/>
    <cellStyle name="Normal 20 10 9 12 8" xfId="65" xr:uid="{00000000-0005-0000-0000-00005F000000}"/>
    <cellStyle name="Normal 20 10 9 12 9" xfId="66" xr:uid="{00000000-0005-0000-0000-000060000000}"/>
    <cellStyle name="Normal 20 2" xfId="67" xr:uid="{00000000-0005-0000-0000-000061000000}"/>
    <cellStyle name="Normal 20 3" xfId="68" xr:uid="{00000000-0005-0000-0000-000062000000}"/>
    <cellStyle name="Normal 20 4" xfId="69" xr:uid="{00000000-0005-0000-0000-000063000000}"/>
    <cellStyle name="Normal 20 5" xfId="70" xr:uid="{00000000-0005-0000-0000-000064000000}"/>
    <cellStyle name="Normal 21" xfId="117" xr:uid="{00000000-0005-0000-0000-000065000000}"/>
    <cellStyle name="Normal 3" xfId="71" xr:uid="{00000000-0005-0000-0000-000066000000}"/>
    <cellStyle name="Normal 4" xfId="72" xr:uid="{00000000-0005-0000-0000-000067000000}"/>
    <cellStyle name="Normal 4 2" xfId="73" xr:uid="{00000000-0005-0000-0000-000068000000}"/>
    <cellStyle name="Normal 5" xfId="74" xr:uid="{00000000-0005-0000-0000-000069000000}"/>
    <cellStyle name="Normal 6" xfId="75" xr:uid="{00000000-0005-0000-0000-00006A000000}"/>
    <cellStyle name="Normal 7" xfId="76" xr:uid="{00000000-0005-0000-0000-00006B000000}"/>
    <cellStyle name="Normal 8" xfId="77" xr:uid="{00000000-0005-0000-0000-00006C000000}"/>
    <cellStyle name="Normal 9" xfId="78" xr:uid="{00000000-0005-0000-0000-00006D000000}"/>
    <cellStyle name="Notas" xfId="79" builtinId="10" customBuiltin="1"/>
    <cellStyle name="Porcentual 2" xfId="80" xr:uid="{00000000-0005-0000-0000-00006F000000}"/>
    <cellStyle name="Porcentual 3" xfId="81" xr:uid="{00000000-0005-0000-0000-000070000000}"/>
    <cellStyle name="Salida" xfId="82" builtinId="21" customBuiltin="1"/>
    <cellStyle name="Texto de advertencia" xfId="83" builtinId="11" customBuiltin="1"/>
    <cellStyle name="Texto explicativo" xfId="84" builtinId="53" customBuiltin="1"/>
    <cellStyle name="Título" xfId="85" builtinId="15" customBuiltin="1"/>
    <cellStyle name="Título 1" xfId="86" xr:uid="{00000000-0005-0000-0000-000075000000}"/>
    <cellStyle name="Título 2" xfId="87" builtinId="17" customBuiltin="1"/>
    <cellStyle name="Título 3" xfId="88" builtinId="18" customBuiltin="1"/>
    <cellStyle name="Total" xfId="8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ferencias%20por%20municipio%202&#186;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04"/>
      <sheetName val="08-04"/>
      <sheetName val="15-04"/>
      <sheetName val="23-04"/>
      <sheetName val="05-05"/>
      <sheetName val="08-05"/>
      <sheetName val="15-05"/>
      <sheetName val="23-05"/>
      <sheetName val="02-06"/>
      <sheetName val="09-06"/>
      <sheetName val="17-06"/>
      <sheetName val="23-06"/>
      <sheetName val="Total Trimestre"/>
      <sheetName val="Total Acumulado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B7">
            <v>245291199.75999999</v>
          </cell>
          <cell r="C7">
            <v>38062846.82</v>
          </cell>
          <cell r="D7">
            <v>13614576.43</v>
          </cell>
          <cell r="E7">
            <v>1542457.23</v>
          </cell>
          <cell r="F7">
            <v>194900733.81999999</v>
          </cell>
          <cell r="G7">
            <v>5144814.4499999993</v>
          </cell>
          <cell r="H7">
            <v>24557889.550000001</v>
          </cell>
          <cell r="I7">
            <v>0</v>
          </cell>
          <cell r="J7">
            <v>11134544.060000001</v>
          </cell>
        </row>
        <row r="8">
          <cell r="B8">
            <v>231846419.19999999</v>
          </cell>
          <cell r="C8">
            <v>35976564.799999997</v>
          </cell>
          <cell r="D8">
            <v>12868340.960000001</v>
          </cell>
          <cell r="E8">
            <v>1453114.2</v>
          </cell>
          <cell r="F8">
            <v>175289087.43000001</v>
          </cell>
          <cell r="G8">
            <v>4627123.8</v>
          </cell>
          <cell r="H8">
            <v>23976457.909999996</v>
          </cell>
          <cell r="I8">
            <v>0</v>
          </cell>
          <cell r="J8">
            <v>10014144.25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68112879.569999993</v>
          </cell>
          <cell r="G9">
            <v>1797982.5899999999</v>
          </cell>
          <cell r="H9">
            <v>0</v>
          </cell>
          <cell r="I9">
            <v>6317099.1299999999</v>
          </cell>
          <cell r="J9">
            <v>3891241.67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72079998.889999986</v>
          </cell>
          <cell r="G10">
            <v>1902703.04</v>
          </cell>
          <cell r="H10">
            <v>0</v>
          </cell>
          <cell r="I10">
            <v>9378550.4100000001</v>
          </cell>
          <cell r="J10">
            <v>4117880.45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69840496.020000011</v>
          </cell>
          <cell r="G11">
            <v>1843586.6600000001</v>
          </cell>
          <cell r="H11">
            <v>0</v>
          </cell>
          <cell r="I11">
            <v>0</v>
          </cell>
          <cell r="J11">
            <v>3989939.2199999997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65329497.450000003</v>
          </cell>
          <cell r="G12">
            <v>1724509.3900000001</v>
          </cell>
          <cell r="H12">
            <v>0</v>
          </cell>
          <cell r="I12">
            <v>4146667.2299999995</v>
          </cell>
          <cell r="J12">
            <v>3732228.97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78926479.040000007</v>
          </cell>
          <cell r="G13">
            <v>2083430.26</v>
          </cell>
          <cell r="H13">
            <v>0</v>
          </cell>
          <cell r="I13">
            <v>0</v>
          </cell>
          <cell r="J13">
            <v>4509015.1399999997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64241738.919999994</v>
          </cell>
          <cell r="G14">
            <v>1695795.7</v>
          </cell>
          <cell r="H14">
            <v>0</v>
          </cell>
          <cell r="I14">
            <v>0</v>
          </cell>
          <cell r="J14">
            <v>3670086.09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74895373.910000011</v>
          </cell>
          <cell r="G15">
            <v>1977020.79</v>
          </cell>
          <cell r="H15">
            <v>0</v>
          </cell>
          <cell r="I15">
            <v>0</v>
          </cell>
          <cell r="J15">
            <v>4278720.88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118341729.22</v>
          </cell>
          <cell r="G16">
            <v>3123878.63</v>
          </cell>
          <cell r="H16">
            <v>0</v>
          </cell>
          <cell r="I16">
            <v>0</v>
          </cell>
          <cell r="J16">
            <v>6760781.0999999996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70544339.790000007</v>
          </cell>
          <cell r="G17">
            <v>1862166.07</v>
          </cell>
          <cell r="H17">
            <v>0</v>
          </cell>
          <cell r="I17">
            <v>0</v>
          </cell>
          <cell r="J17">
            <v>4030149.31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69776510.24000001</v>
          </cell>
          <cell r="G18">
            <v>1841897.6</v>
          </cell>
          <cell r="H18">
            <v>0</v>
          </cell>
          <cell r="I18">
            <v>7585088.2699999996</v>
          </cell>
          <cell r="J18">
            <v>3986283.75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75471246.060000002</v>
          </cell>
          <cell r="G19">
            <v>1992222.1300000001</v>
          </cell>
          <cell r="H19">
            <v>0</v>
          </cell>
          <cell r="I19">
            <v>12017338.66</v>
          </cell>
          <cell r="J19">
            <v>4311620.07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105896491.95000002</v>
          </cell>
          <cell r="G20">
            <v>2795360.44</v>
          </cell>
          <cell r="H20">
            <v>0</v>
          </cell>
          <cell r="I20">
            <v>0</v>
          </cell>
          <cell r="J20">
            <v>6049793.3100000005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96618551.580000013</v>
          </cell>
          <cell r="G21">
            <v>2550449.7000000002</v>
          </cell>
          <cell r="H21">
            <v>0</v>
          </cell>
          <cell r="I21">
            <v>0</v>
          </cell>
          <cell r="J21">
            <v>5519751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73775622.489999995</v>
          </cell>
          <cell r="G22">
            <v>1947462.5900000003</v>
          </cell>
          <cell r="H22">
            <v>0</v>
          </cell>
          <cell r="I22">
            <v>10703656.219999999</v>
          </cell>
          <cell r="J22">
            <v>4214750.25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68848716.219999999</v>
          </cell>
          <cell r="G23">
            <v>1817406.57</v>
          </cell>
          <cell r="H23">
            <v>0</v>
          </cell>
          <cell r="I23">
            <v>0</v>
          </cell>
          <cell r="J23">
            <v>3933279.5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95338835.670000002</v>
          </cell>
          <cell r="G24">
            <v>2516668.92</v>
          </cell>
          <cell r="H24">
            <v>0</v>
          </cell>
          <cell r="I24">
            <v>0</v>
          </cell>
          <cell r="J24">
            <v>5446641.6999999993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72239963.379999995</v>
          </cell>
          <cell r="G25">
            <v>1906925.64</v>
          </cell>
          <cell r="H25">
            <v>0</v>
          </cell>
          <cell r="I25">
            <v>0</v>
          </cell>
          <cell r="J25">
            <v>4127019.11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90347943.590000004</v>
          </cell>
          <cell r="G26">
            <v>2384923.83</v>
          </cell>
          <cell r="H26">
            <v>0</v>
          </cell>
          <cell r="I26">
            <v>0</v>
          </cell>
          <cell r="J26">
            <v>5161515.51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74191530.159999996</v>
          </cell>
          <cell r="G27">
            <v>1958441.33</v>
          </cell>
          <cell r="H27">
            <v>0</v>
          </cell>
          <cell r="I27">
            <v>11023509.32</v>
          </cell>
          <cell r="J27">
            <v>4238510.7799999993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94826949.289999992</v>
          </cell>
          <cell r="G28">
            <v>2503156.5699999998</v>
          </cell>
          <cell r="H28">
            <v>0</v>
          </cell>
          <cell r="I28">
            <v>0</v>
          </cell>
          <cell r="J28">
            <v>5417397.9799999995</v>
          </cell>
        </row>
        <row r="29">
          <cell r="B29">
            <v>268986865.00999999</v>
          </cell>
          <cell r="C29">
            <v>41739800.900000006</v>
          </cell>
          <cell r="D29">
            <v>14929774.24</v>
          </cell>
          <cell r="E29">
            <v>1692086.46</v>
          </cell>
          <cell r="F29">
            <v>199443725.32999998</v>
          </cell>
          <cell r="G29">
            <v>5264736.25</v>
          </cell>
          <cell r="H29">
            <v>26834994.629999995</v>
          </cell>
          <cell r="I29">
            <v>77016061.99000001</v>
          </cell>
          <cell r="J29">
            <v>11394081.99</v>
          </cell>
        </row>
        <row r="30">
          <cell r="B30">
            <v>340621385.78999996</v>
          </cell>
          <cell r="C30">
            <v>52855624.810000002</v>
          </cell>
          <cell r="D30">
            <v>18905757.34</v>
          </cell>
          <cell r="E30">
            <v>2051631.0599999998</v>
          </cell>
          <cell r="F30">
            <v>297757900.46000004</v>
          </cell>
          <cell r="G30">
            <v>7859945.5</v>
          </cell>
          <cell r="H30">
            <v>37635036.640000001</v>
          </cell>
          <cell r="I30">
            <v>0</v>
          </cell>
          <cell r="J30">
            <v>17010702.780000001</v>
          </cell>
        </row>
        <row r="31">
          <cell r="B31">
            <v>9257887289.0400009</v>
          </cell>
          <cell r="C31">
            <v>1436584541.72</v>
          </cell>
          <cell r="D31">
            <v>513847273.31999999</v>
          </cell>
          <cell r="E31">
            <v>55449708.420000002</v>
          </cell>
          <cell r="F31">
            <v>12797159147.66</v>
          </cell>
          <cell r="G31">
            <v>337807907.59000003</v>
          </cell>
          <cell r="H31">
            <v>448806472.64999998</v>
          </cell>
          <cell r="I31">
            <v>9484033403.3099995</v>
          </cell>
          <cell r="J31">
            <v>731092845.86000001</v>
          </cell>
        </row>
        <row r="32">
          <cell r="B32">
            <v>289610306.65999997</v>
          </cell>
          <cell r="C32">
            <v>44940025.380000003</v>
          </cell>
          <cell r="D32">
            <v>16074452.140000001</v>
          </cell>
          <cell r="E32">
            <v>1841444.12</v>
          </cell>
          <cell r="F32">
            <v>197364186.95000002</v>
          </cell>
          <cell r="G32">
            <v>5209842.459999999</v>
          </cell>
          <cell r="H32">
            <v>34211275.439999998</v>
          </cell>
          <cell r="I32">
            <v>0</v>
          </cell>
          <cell r="J32">
            <v>11275279.41</v>
          </cell>
        </row>
        <row r="33">
          <cell r="B33">
            <v>464088273.14999998</v>
          </cell>
          <cell r="C33">
            <v>72014490.810000002</v>
          </cell>
          <cell r="D33">
            <v>25758630.040000003</v>
          </cell>
          <cell r="E33">
            <v>2661010.2999999998</v>
          </cell>
          <cell r="F33">
            <v>392392892.36000001</v>
          </cell>
          <cell r="G33">
            <v>10358034.969999999</v>
          </cell>
          <cell r="H33">
            <v>35228274.32</v>
          </cell>
          <cell r="I33">
            <v>0</v>
          </cell>
          <cell r="J33">
            <v>22417134.399999999</v>
          </cell>
        </row>
        <row r="34">
          <cell r="B34">
            <v>338857138.53999996</v>
          </cell>
          <cell r="C34">
            <v>52581859.319999993</v>
          </cell>
          <cell r="D34">
            <v>18807835.009999998</v>
          </cell>
          <cell r="E34">
            <v>2123865.86</v>
          </cell>
          <cell r="F34">
            <v>414787920.87</v>
          </cell>
          <cell r="G34">
            <v>10949198.789999999</v>
          </cell>
          <cell r="H34">
            <v>34669127.530000001</v>
          </cell>
          <cell r="I34">
            <v>0</v>
          </cell>
          <cell r="J34">
            <v>23696546.859999999</v>
          </cell>
        </row>
        <row r="35">
          <cell r="B35">
            <v>480544441.15000004</v>
          </cell>
          <cell r="C35">
            <v>74568062.25</v>
          </cell>
          <cell r="D35">
            <v>26672008.740000006</v>
          </cell>
          <cell r="E35">
            <v>2809553.2799999993</v>
          </cell>
          <cell r="F35">
            <v>463033210.85999995</v>
          </cell>
          <cell r="G35">
            <v>12222734.629999999</v>
          </cell>
          <cell r="H35">
            <v>47087858.989999995</v>
          </cell>
          <cell r="I35">
            <v>0</v>
          </cell>
          <cell r="J35">
            <v>26452766.900000002</v>
          </cell>
        </row>
        <row r="36">
          <cell r="B36">
            <v>285047598.30000001</v>
          </cell>
          <cell r="C36">
            <v>44232011.110000007</v>
          </cell>
          <cell r="D36">
            <v>15821204.820000002</v>
          </cell>
          <cell r="E36">
            <v>1786589.11</v>
          </cell>
          <cell r="F36">
            <v>263845428.74000001</v>
          </cell>
          <cell r="G36">
            <v>6964754.5300000003</v>
          </cell>
          <cell r="H36">
            <v>31200796.649999999</v>
          </cell>
          <cell r="I36">
            <v>0</v>
          </cell>
          <cell r="J36">
            <v>15073306.739999998</v>
          </cell>
        </row>
        <row r="37">
          <cell r="B37">
            <v>1826817160.6300001</v>
          </cell>
          <cell r="C37">
            <v>283474750.93999994</v>
          </cell>
          <cell r="D37">
            <v>101395165.80000001</v>
          </cell>
          <cell r="E37">
            <v>11194220.48</v>
          </cell>
          <cell r="F37">
            <v>1377358239.0799999</v>
          </cell>
          <cell r="G37">
            <v>36358265.109999999</v>
          </cell>
          <cell r="H37">
            <v>144298366.51999998</v>
          </cell>
          <cell r="I37">
            <v>0</v>
          </cell>
          <cell r="J37">
            <v>78687523.010000005</v>
          </cell>
        </row>
        <row r="38">
          <cell r="B38">
            <v>596771831.32999992</v>
          </cell>
          <cell r="C38">
            <v>92603545.620000005</v>
          </cell>
          <cell r="D38">
            <v>33123062.359999999</v>
          </cell>
          <cell r="E38">
            <v>3492525.0999999996</v>
          </cell>
          <cell r="F38">
            <v>525643311.99000001</v>
          </cell>
          <cell r="G38">
            <v>13875459.800000001</v>
          </cell>
          <cell r="H38">
            <v>47462649.43</v>
          </cell>
          <cell r="I38">
            <v>0</v>
          </cell>
          <cell r="J38">
            <v>30029638.640000001</v>
          </cell>
        </row>
        <row r="39">
          <cell r="B39">
            <v>367663037.08999991</v>
          </cell>
          <cell r="C39">
            <v>57051789.379999995</v>
          </cell>
          <cell r="D39">
            <v>20406669.800000001</v>
          </cell>
          <cell r="E39">
            <v>2215381.37</v>
          </cell>
          <cell r="F39">
            <v>287456187.35000002</v>
          </cell>
          <cell r="G39">
            <v>7588010.129999999</v>
          </cell>
          <cell r="H39">
            <v>33866873.409999996</v>
          </cell>
          <cell r="I39">
            <v>127061651.95999999</v>
          </cell>
          <cell r="J39">
            <v>16422173.050000001</v>
          </cell>
        </row>
        <row r="40">
          <cell r="B40">
            <v>259587685.84000003</v>
          </cell>
          <cell r="C40">
            <v>40281291.510000005</v>
          </cell>
          <cell r="D40">
            <v>14408084.73</v>
          </cell>
          <cell r="E40">
            <v>1627183.7599999998</v>
          </cell>
          <cell r="F40">
            <v>328087167.67000002</v>
          </cell>
          <cell r="G40">
            <v>8660550.2400000002</v>
          </cell>
          <cell r="H40">
            <v>29450424.050000001</v>
          </cell>
          <cell r="I40">
            <v>0</v>
          </cell>
          <cell r="J40">
            <v>18743392.840000004</v>
          </cell>
        </row>
        <row r="41">
          <cell r="B41">
            <v>335328644.08999997</v>
          </cell>
          <cell r="C41">
            <v>52034328.299999997</v>
          </cell>
          <cell r="D41">
            <v>18611990.380000003</v>
          </cell>
          <cell r="E41">
            <v>2009539.3600000003</v>
          </cell>
          <cell r="F41">
            <v>194804755.10999998</v>
          </cell>
          <cell r="G41">
            <v>5142280.88</v>
          </cell>
          <cell r="H41">
            <v>32724269.079999998</v>
          </cell>
          <cell r="I41">
            <v>74377273.74000001</v>
          </cell>
          <cell r="J41">
            <v>11129060.859999999</v>
          </cell>
        </row>
        <row r="42">
          <cell r="B42">
            <v>477715562</v>
          </cell>
          <cell r="C42">
            <v>74129093.399999991</v>
          </cell>
          <cell r="D42">
            <v>26514995.43</v>
          </cell>
          <cell r="E42">
            <v>2994213.66</v>
          </cell>
          <cell r="F42">
            <v>898232600.57000005</v>
          </cell>
          <cell r="G42">
            <v>23710737.02</v>
          </cell>
          <cell r="H42">
            <v>39993177.490000002</v>
          </cell>
          <cell r="I42">
            <v>0</v>
          </cell>
          <cell r="J42">
            <v>51315406.859999999</v>
          </cell>
        </row>
        <row r="43">
          <cell r="B43">
            <v>267861396.93000001</v>
          </cell>
          <cell r="C43">
            <v>41565157.369999997</v>
          </cell>
          <cell r="D43">
            <v>14867306.52</v>
          </cell>
          <cell r="E43">
            <v>1688013.07</v>
          </cell>
          <cell r="F43">
            <v>421474436.52999997</v>
          </cell>
          <cell r="G43">
            <v>11125703.449999999</v>
          </cell>
          <cell r="H43">
            <v>27740569.329999998</v>
          </cell>
          <cell r="I43">
            <v>0</v>
          </cell>
          <cell r="J43">
            <v>24078542.879999999</v>
          </cell>
        </row>
        <row r="44">
          <cell r="B44">
            <v>3889860940.4400005</v>
          </cell>
          <cell r="C44">
            <v>603605760.36000001</v>
          </cell>
          <cell r="D44">
            <v>215901790.03999996</v>
          </cell>
          <cell r="E44">
            <v>24380600.5</v>
          </cell>
          <cell r="F44">
            <v>3272745480.4400001</v>
          </cell>
          <cell r="G44">
            <v>86390994.280000001</v>
          </cell>
          <cell r="H44">
            <v>180557820.99000001</v>
          </cell>
          <cell r="I44">
            <v>0</v>
          </cell>
          <cell r="J44">
            <v>186969684.38</v>
          </cell>
        </row>
        <row r="45">
          <cell r="B45">
            <v>615266009.09000003</v>
          </cell>
          <cell r="C45">
            <v>95473363.430000007</v>
          </cell>
          <cell r="D45">
            <v>34149558.189999998</v>
          </cell>
          <cell r="E45">
            <v>3856143.0999999996</v>
          </cell>
          <cell r="F45">
            <v>692710224.67000008</v>
          </cell>
          <cell r="G45">
            <v>18285542.039999999</v>
          </cell>
          <cell r="H45">
            <v>25639717.060000002</v>
          </cell>
          <cell r="I45">
            <v>636073622.59000003</v>
          </cell>
          <cell r="J45">
            <v>39574055.75</v>
          </cell>
        </row>
        <row r="46">
          <cell r="B46">
            <v>1634392541.3900001</v>
          </cell>
          <cell r="C46">
            <v>253615429.38</v>
          </cell>
          <cell r="D46">
            <v>90714881.74000001</v>
          </cell>
          <cell r="E46">
            <v>10244034.24</v>
          </cell>
          <cell r="F46">
            <v>1409639073.0300002</v>
          </cell>
          <cell r="G46">
            <v>37210385.549999997</v>
          </cell>
          <cell r="H46">
            <v>141812594.31</v>
          </cell>
          <cell r="I46">
            <v>0</v>
          </cell>
          <cell r="J46">
            <v>80531704.710000008</v>
          </cell>
        </row>
        <row r="47">
          <cell r="B47">
            <v>376028002.39999998</v>
          </cell>
          <cell r="C47">
            <v>58349815.519999996</v>
          </cell>
          <cell r="D47">
            <v>20870956.600000001</v>
          </cell>
          <cell r="E47">
            <v>2392981.2000000002</v>
          </cell>
          <cell r="F47">
            <v>326231579.59000003</v>
          </cell>
          <cell r="G47">
            <v>8611568.1099999994</v>
          </cell>
          <cell r="H47">
            <v>32608793.109999999</v>
          </cell>
          <cell r="I47">
            <v>149120093.90000001</v>
          </cell>
          <cell r="J47">
            <v>18637384.369999997</v>
          </cell>
        </row>
        <row r="48">
          <cell r="B48">
            <v>292956292.75</v>
          </cell>
          <cell r="C48">
            <v>45459235.82</v>
          </cell>
          <cell r="D48">
            <v>16260166.859999999</v>
          </cell>
          <cell r="E48">
            <v>1841715.6700000002</v>
          </cell>
          <cell r="F48">
            <v>171993818.94999999</v>
          </cell>
          <cell r="G48">
            <v>4540138.29</v>
          </cell>
          <cell r="H48">
            <v>31109631.410000004</v>
          </cell>
          <cell r="I48">
            <v>61411799.060000002</v>
          </cell>
          <cell r="J48">
            <v>9825887.8599999994</v>
          </cell>
        </row>
        <row r="49">
          <cell r="B49">
            <v>341716435.77999997</v>
          </cell>
          <cell r="C49">
            <v>53025548.260000005</v>
          </cell>
          <cell r="D49">
            <v>18966536.700000003</v>
          </cell>
          <cell r="E49">
            <v>2098882.39</v>
          </cell>
          <cell r="F49">
            <v>203986716.80000001</v>
          </cell>
          <cell r="G49">
            <v>5384658.04</v>
          </cell>
          <cell r="H49">
            <v>29640858.119999997</v>
          </cell>
          <cell r="I49">
            <v>79609156.930000007</v>
          </cell>
          <cell r="J49">
            <v>11653619.949999999</v>
          </cell>
        </row>
        <row r="50">
          <cell r="B50">
            <v>859066724.13</v>
          </cell>
          <cell r="C50">
            <v>133304925.59</v>
          </cell>
          <cell r="D50">
            <v>47681407.240000002</v>
          </cell>
          <cell r="E50">
            <v>4840545.82</v>
          </cell>
          <cell r="F50">
            <v>715809096.93000007</v>
          </cell>
          <cell r="G50">
            <v>18895285.32</v>
          </cell>
          <cell r="H50">
            <v>81035768.180000007</v>
          </cell>
          <cell r="I50">
            <v>673450744.28999996</v>
          </cell>
          <cell r="J50">
            <v>40893678.350000001</v>
          </cell>
        </row>
        <row r="51">
          <cell r="B51">
            <v>302416308.03999996</v>
          </cell>
          <cell r="C51">
            <v>46927185.400000006</v>
          </cell>
          <cell r="D51">
            <v>16785232.969999999</v>
          </cell>
          <cell r="E51">
            <v>1827594.5699999998</v>
          </cell>
          <cell r="F51">
            <v>167674777.72</v>
          </cell>
          <cell r="G51">
            <v>4426128.1100000003</v>
          </cell>
          <cell r="H51">
            <v>28544849.350000001</v>
          </cell>
          <cell r="I51">
            <v>0</v>
          </cell>
          <cell r="J51">
            <v>9579144.0100000016</v>
          </cell>
        </row>
        <row r="52">
          <cell r="B52">
            <v>5210126222.4000006</v>
          </cell>
          <cell r="C52">
            <v>808476767.73000002</v>
          </cell>
          <cell r="D52">
            <v>289181437.40999997</v>
          </cell>
          <cell r="E52">
            <v>33259505.789999999</v>
          </cell>
          <cell r="F52">
            <v>3391247174.1300001</v>
          </cell>
          <cell r="G52">
            <v>89519095.479999989</v>
          </cell>
          <cell r="H52">
            <v>315468193.75999999</v>
          </cell>
          <cell r="I52">
            <v>0</v>
          </cell>
          <cell r="J52">
            <v>193739604.16000003</v>
          </cell>
        </row>
        <row r="53">
          <cell r="B53">
            <v>561699813.31999993</v>
          </cell>
          <cell r="C53">
            <v>87161275.980000004</v>
          </cell>
          <cell r="D53">
            <v>31176434.609999996</v>
          </cell>
          <cell r="E53">
            <v>88184833</v>
          </cell>
          <cell r="F53">
            <v>612184100.73000002</v>
          </cell>
          <cell r="G53">
            <v>16159885.790000003</v>
          </cell>
          <cell r="H53">
            <v>59731464.729999997</v>
          </cell>
          <cell r="I53">
            <v>0</v>
          </cell>
          <cell r="J53">
            <v>34973654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6FC02-7A42-4FD4-9826-BF821E06F1E1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7" customWidth="1"/>
    <col min="5" max="5" width="17.7109375" style="17" customWidth="1"/>
    <col min="6" max="6" width="16.140625" style="15" customWidth="1"/>
    <col min="7" max="7" width="14.140625" style="15" customWidth="1"/>
    <col min="8" max="8" width="14.28515625" style="15" customWidth="1"/>
    <col min="9" max="10" width="17.140625" style="15" customWidth="1"/>
    <col min="11" max="11" width="15.42578125" style="15" bestFit="1" customWidth="1"/>
    <col min="12" max="12" width="11.28515625" style="15" bestFit="1" customWidth="1"/>
    <col min="13" max="252" width="11.42578125" style="15"/>
    <col min="253" max="253" width="44.7109375" style="15" customWidth="1"/>
    <col min="254" max="256" width="17.140625" style="15" customWidth="1"/>
    <col min="257" max="257" width="17.7109375" style="15" customWidth="1"/>
    <col min="258" max="258" width="16.140625" style="15" customWidth="1"/>
    <col min="259" max="259" width="14.140625" style="15" customWidth="1"/>
    <col min="260" max="260" width="14.28515625" style="15" customWidth="1"/>
    <col min="261" max="262" width="17.140625" style="15" customWidth="1"/>
    <col min="263" max="263" width="15.42578125" style="15" bestFit="1" customWidth="1"/>
    <col min="264" max="264" width="15.28515625" style="15" bestFit="1" customWidth="1"/>
    <col min="265" max="265" width="15.140625" style="15" customWidth="1"/>
    <col min="266" max="266" width="15.85546875" style="15" customWidth="1"/>
    <col min="267" max="267" width="15.5703125" style="15" customWidth="1"/>
    <col min="268" max="268" width="11.28515625" style="15" bestFit="1" customWidth="1"/>
    <col min="269" max="508" width="11.42578125" style="15"/>
    <col min="509" max="509" width="44.7109375" style="15" customWidth="1"/>
    <col min="510" max="512" width="17.140625" style="15" customWidth="1"/>
    <col min="513" max="513" width="17.7109375" style="15" customWidth="1"/>
    <col min="514" max="514" width="16.140625" style="15" customWidth="1"/>
    <col min="515" max="515" width="14.140625" style="15" customWidth="1"/>
    <col min="516" max="516" width="14.28515625" style="15" customWidth="1"/>
    <col min="517" max="518" width="17.140625" style="15" customWidth="1"/>
    <col min="519" max="519" width="15.42578125" style="15" bestFit="1" customWidth="1"/>
    <col min="520" max="520" width="15.28515625" style="15" bestFit="1" customWidth="1"/>
    <col min="521" max="521" width="15.140625" style="15" customWidth="1"/>
    <col min="522" max="522" width="15.85546875" style="15" customWidth="1"/>
    <col min="523" max="523" width="15.5703125" style="15" customWidth="1"/>
    <col min="524" max="524" width="11.28515625" style="15" bestFit="1" customWidth="1"/>
    <col min="525" max="764" width="11.42578125" style="15"/>
    <col min="765" max="765" width="44.7109375" style="15" customWidth="1"/>
    <col min="766" max="768" width="17.140625" style="15" customWidth="1"/>
    <col min="769" max="769" width="17.7109375" style="15" customWidth="1"/>
    <col min="770" max="770" width="16.140625" style="15" customWidth="1"/>
    <col min="771" max="771" width="14.140625" style="15" customWidth="1"/>
    <col min="772" max="772" width="14.28515625" style="15" customWidth="1"/>
    <col min="773" max="774" width="17.140625" style="15" customWidth="1"/>
    <col min="775" max="775" width="15.42578125" style="15" bestFit="1" customWidth="1"/>
    <col min="776" max="776" width="15.28515625" style="15" bestFit="1" customWidth="1"/>
    <col min="777" max="777" width="15.140625" style="15" customWidth="1"/>
    <col min="778" max="778" width="15.85546875" style="15" customWidth="1"/>
    <col min="779" max="779" width="15.5703125" style="15" customWidth="1"/>
    <col min="780" max="780" width="11.28515625" style="15" bestFit="1" customWidth="1"/>
    <col min="781" max="1020" width="11.42578125" style="15"/>
    <col min="1021" max="1021" width="44.7109375" style="15" customWidth="1"/>
    <col min="1022" max="1024" width="17.140625" style="15" customWidth="1"/>
    <col min="1025" max="1025" width="17.7109375" style="15" customWidth="1"/>
    <col min="1026" max="1026" width="16.140625" style="15" customWidth="1"/>
    <col min="1027" max="1027" width="14.140625" style="15" customWidth="1"/>
    <col min="1028" max="1028" width="14.28515625" style="15" customWidth="1"/>
    <col min="1029" max="1030" width="17.140625" style="15" customWidth="1"/>
    <col min="1031" max="1031" width="15.42578125" style="15" bestFit="1" customWidth="1"/>
    <col min="1032" max="1032" width="15.28515625" style="15" bestFit="1" customWidth="1"/>
    <col min="1033" max="1033" width="15.140625" style="15" customWidth="1"/>
    <col min="1034" max="1034" width="15.85546875" style="15" customWidth="1"/>
    <col min="1035" max="1035" width="15.5703125" style="15" customWidth="1"/>
    <col min="1036" max="1036" width="11.28515625" style="15" bestFit="1" customWidth="1"/>
    <col min="1037" max="1276" width="11.42578125" style="15"/>
    <col min="1277" max="1277" width="44.7109375" style="15" customWidth="1"/>
    <col min="1278" max="1280" width="17.140625" style="15" customWidth="1"/>
    <col min="1281" max="1281" width="17.7109375" style="15" customWidth="1"/>
    <col min="1282" max="1282" width="16.140625" style="15" customWidth="1"/>
    <col min="1283" max="1283" width="14.140625" style="15" customWidth="1"/>
    <col min="1284" max="1284" width="14.28515625" style="15" customWidth="1"/>
    <col min="1285" max="1286" width="17.140625" style="15" customWidth="1"/>
    <col min="1287" max="1287" width="15.42578125" style="15" bestFit="1" customWidth="1"/>
    <col min="1288" max="1288" width="15.28515625" style="15" bestFit="1" customWidth="1"/>
    <col min="1289" max="1289" width="15.140625" style="15" customWidth="1"/>
    <col min="1290" max="1290" width="15.85546875" style="15" customWidth="1"/>
    <col min="1291" max="1291" width="15.5703125" style="15" customWidth="1"/>
    <col min="1292" max="1292" width="11.28515625" style="15" bestFit="1" customWidth="1"/>
    <col min="1293" max="1532" width="11.42578125" style="15"/>
    <col min="1533" max="1533" width="44.7109375" style="15" customWidth="1"/>
    <col min="1534" max="1536" width="17.140625" style="15" customWidth="1"/>
    <col min="1537" max="1537" width="17.7109375" style="15" customWidth="1"/>
    <col min="1538" max="1538" width="16.140625" style="15" customWidth="1"/>
    <col min="1539" max="1539" width="14.140625" style="15" customWidth="1"/>
    <col min="1540" max="1540" width="14.28515625" style="15" customWidth="1"/>
    <col min="1541" max="1542" width="17.140625" style="15" customWidth="1"/>
    <col min="1543" max="1543" width="15.42578125" style="15" bestFit="1" customWidth="1"/>
    <col min="1544" max="1544" width="15.28515625" style="15" bestFit="1" customWidth="1"/>
    <col min="1545" max="1545" width="15.140625" style="15" customWidth="1"/>
    <col min="1546" max="1546" width="15.85546875" style="15" customWidth="1"/>
    <col min="1547" max="1547" width="15.5703125" style="15" customWidth="1"/>
    <col min="1548" max="1548" width="11.28515625" style="15" bestFit="1" customWidth="1"/>
    <col min="1549" max="1788" width="11.42578125" style="15"/>
    <col min="1789" max="1789" width="44.7109375" style="15" customWidth="1"/>
    <col min="1790" max="1792" width="17.140625" style="15" customWidth="1"/>
    <col min="1793" max="1793" width="17.7109375" style="15" customWidth="1"/>
    <col min="1794" max="1794" width="16.140625" style="15" customWidth="1"/>
    <col min="1795" max="1795" width="14.140625" style="15" customWidth="1"/>
    <col min="1796" max="1796" width="14.28515625" style="15" customWidth="1"/>
    <col min="1797" max="1798" width="17.140625" style="15" customWidth="1"/>
    <col min="1799" max="1799" width="15.42578125" style="15" bestFit="1" customWidth="1"/>
    <col min="1800" max="1800" width="15.28515625" style="15" bestFit="1" customWidth="1"/>
    <col min="1801" max="1801" width="15.140625" style="15" customWidth="1"/>
    <col min="1802" max="1802" width="15.85546875" style="15" customWidth="1"/>
    <col min="1803" max="1803" width="15.5703125" style="15" customWidth="1"/>
    <col min="1804" max="1804" width="11.28515625" style="15" bestFit="1" customWidth="1"/>
    <col min="1805" max="2044" width="11.42578125" style="15"/>
    <col min="2045" max="2045" width="44.7109375" style="15" customWidth="1"/>
    <col min="2046" max="2048" width="17.140625" style="15" customWidth="1"/>
    <col min="2049" max="2049" width="17.7109375" style="15" customWidth="1"/>
    <col min="2050" max="2050" width="16.140625" style="15" customWidth="1"/>
    <col min="2051" max="2051" width="14.140625" style="15" customWidth="1"/>
    <col min="2052" max="2052" width="14.28515625" style="15" customWidth="1"/>
    <col min="2053" max="2054" width="17.140625" style="15" customWidth="1"/>
    <col min="2055" max="2055" width="15.42578125" style="15" bestFit="1" customWidth="1"/>
    <col min="2056" max="2056" width="15.28515625" style="15" bestFit="1" customWidth="1"/>
    <col min="2057" max="2057" width="15.140625" style="15" customWidth="1"/>
    <col min="2058" max="2058" width="15.85546875" style="15" customWidth="1"/>
    <col min="2059" max="2059" width="15.5703125" style="15" customWidth="1"/>
    <col min="2060" max="2060" width="11.28515625" style="15" bestFit="1" customWidth="1"/>
    <col min="2061" max="2300" width="11.42578125" style="15"/>
    <col min="2301" max="2301" width="44.7109375" style="15" customWidth="1"/>
    <col min="2302" max="2304" width="17.140625" style="15" customWidth="1"/>
    <col min="2305" max="2305" width="17.7109375" style="15" customWidth="1"/>
    <col min="2306" max="2306" width="16.140625" style="15" customWidth="1"/>
    <col min="2307" max="2307" width="14.140625" style="15" customWidth="1"/>
    <col min="2308" max="2308" width="14.28515625" style="15" customWidth="1"/>
    <col min="2309" max="2310" width="17.140625" style="15" customWidth="1"/>
    <col min="2311" max="2311" width="15.42578125" style="15" bestFit="1" customWidth="1"/>
    <col min="2312" max="2312" width="15.28515625" style="15" bestFit="1" customWidth="1"/>
    <col min="2313" max="2313" width="15.140625" style="15" customWidth="1"/>
    <col min="2314" max="2314" width="15.85546875" style="15" customWidth="1"/>
    <col min="2315" max="2315" width="15.5703125" style="15" customWidth="1"/>
    <col min="2316" max="2316" width="11.28515625" style="15" bestFit="1" customWidth="1"/>
    <col min="2317" max="2556" width="11.42578125" style="15"/>
    <col min="2557" max="2557" width="44.7109375" style="15" customWidth="1"/>
    <col min="2558" max="2560" width="17.140625" style="15" customWidth="1"/>
    <col min="2561" max="2561" width="17.7109375" style="15" customWidth="1"/>
    <col min="2562" max="2562" width="16.140625" style="15" customWidth="1"/>
    <col min="2563" max="2563" width="14.140625" style="15" customWidth="1"/>
    <col min="2564" max="2564" width="14.28515625" style="15" customWidth="1"/>
    <col min="2565" max="2566" width="17.140625" style="15" customWidth="1"/>
    <col min="2567" max="2567" width="15.42578125" style="15" bestFit="1" customWidth="1"/>
    <col min="2568" max="2568" width="15.28515625" style="15" bestFit="1" customWidth="1"/>
    <col min="2569" max="2569" width="15.140625" style="15" customWidth="1"/>
    <col min="2570" max="2570" width="15.85546875" style="15" customWidth="1"/>
    <col min="2571" max="2571" width="15.5703125" style="15" customWidth="1"/>
    <col min="2572" max="2572" width="11.28515625" style="15" bestFit="1" customWidth="1"/>
    <col min="2573" max="2812" width="11.42578125" style="15"/>
    <col min="2813" max="2813" width="44.7109375" style="15" customWidth="1"/>
    <col min="2814" max="2816" width="17.140625" style="15" customWidth="1"/>
    <col min="2817" max="2817" width="17.7109375" style="15" customWidth="1"/>
    <col min="2818" max="2818" width="16.140625" style="15" customWidth="1"/>
    <col min="2819" max="2819" width="14.140625" style="15" customWidth="1"/>
    <col min="2820" max="2820" width="14.28515625" style="15" customWidth="1"/>
    <col min="2821" max="2822" width="17.140625" style="15" customWidth="1"/>
    <col min="2823" max="2823" width="15.42578125" style="15" bestFit="1" customWidth="1"/>
    <col min="2824" max="2824" width="15.28515625" style="15" bestFit="1" customWidth="1"/>
    <col min="2825" max="2825" width="15.140625" style="15" customWidth="1"/>
    <col min="2826" max="2826" width="15.85546875" style="15" customWidth="1"/>
    <col min="2827" max="2827" width="15.5703125" style="15" customWidth="1"/>
    <col min="2828" max="2828" width="11.28515625" style="15" bestFit="1" customWidth="1"/>
    <col min="2829" max="3068" width="11.42578125" style="15"/>
    <col min="3069" max="3069" width="44.7109375" style="15" customWidth="1"/>
    <col min="3070" max="3072" width="17.140625" style="15" customWidth="1"/>
    <col min="3073" max="3073" width="17.7109375" style="15" customWidth="1"/>
    <col min="3074" max="3074" width="16.140625" style="15" customWidth="1"/>
    <col min="3075" max="3075" width="14.140625" style="15" customWidth="1"/>
    <col min="3076" max="3076" width="14.28515625" style="15" customWidth="1"/>
    <col min="3077" max="3078" width="17.140625" style="15" customWidth="1"/>
    <col min="3079" max="3079" width="15.42578125" style="15" bestFit="1" customWidth="1"/>
    <col min="3080" max="3080" width="15.28515625" style="15" bestFit="1" customWidth="1"/>
    <col min="3081" max="3081" width="15.140625" style="15" customWidth="1"/>
    <col min="3082" max="3082" width="15.85546875" style="15" customWidth="1"/>
    <col min="3083" max="3083" width="15.5703125" style="15" customWidth="1"/>
    <col min="3084" max="3084" width="11.28515625" style="15" bestFit="1" customWidth="1"/>
    <col min="3085" max="3324" width="11.42578125" style="15"/>
    <col min="3325" max="3325" width="44.7109375" style="15" customWidth="1"/>
    <col min="3326" max="3328" width="17.140625" style="15" customWidth="1"/>
    <col min="3329" max="3329" width="17.7109375" style="15" customWidth="1"/>
    <col min="3330" max="3330" width="16.140625" style="15" customWidth="1"/>
    <col min="3331" max="3331" width="14.140625" style="15" customWidth="1"/>
    <col min="3332" max="3332" width="14.28515625" style="15" customWidth="1"/>
    <col min="3333" max="3334" width="17.140625" style="15" customWidth="1"/>
    <col min="3335" max="3335" width="15.42578125" style="15" bestFit="1" customWidth="1"/>
    <col min="3336" max="3336" width="15.28515625" style="15" bestFit="1" customWidth="1"/>
    <col min="3337" max="3337" width="15.140625" style="15" customWidth="1"/>
    <col min="3338" max="3338" width="15.85546875" style="15" customWidth="1"/>
    <col min="3339" max="3339" width="15.5703125" style="15" customWidth="1"/>
    <col min="3340" max="3340" width="11.28515625" style="15" bestFit="1" customWidth="1"/>
    <col min="3341" max="3580" width="11.42578125" style="15"/>
    <col min="3581" max="3581" width="44.7109375" style="15" customWidth="1"/>
    <col min="3582" max="3584" width="17.140625" style="15" customWidth="1"/>
    <col min="3585" max="3585" width="17.7109375" style="15" customWidth="1"/>
    <col min="3586" max="3586" width="16.140625" style="15" customWidth="1"/>
    <col min="3587" max="3587" width="14.140625" style="15" customWidth="1"/>
    <col min="3588" max="3588" width="14.28515625" style="15" customWidth="1"/>
    <col min="3589" max="3590" width="17.140625" style="15" customWidth="1"/>
    <col min="3591" max="3591" width="15.42578125" style="15" bestFit="1" customWidth="1"/>
    <col min="3592" max="3592" width="15.28515625" style="15" bestFit="1" customWidth="1"/>
    <col min="3593" max="3593" width="15.140625" style="15" customWidth="1"/>
    <col min="3594" max="3594" width="15.85546875" style="15" customWidth="1"/>
    <col min="3595" max="3595" width="15.5703125" style="15" customWidth="1"/>
    <col min="3596" max="3596" width="11.28515625" style="15" bestFit="1" customWidth="1"/>
    <col min="3597" max="3836" width="11.42578125" style="15"/>
    <col min="3837" max="3837" width="44.7109375" style="15" customWidth="1"/>
    <col min="3838" max="3840" width="17.140625" style="15" customWidth="1"/>
    <col min="3841" max="3841" width="17.7109375" style="15" customWidth="1"/>
    <col min="3842" max="3842" width="16.140625" style="15" customWidth="1"/>
    <col min="3843" max="3843" width="14.140625" style="15" customWidth="1"/>
    <col min="3844" max="3844" width="14.28515625" style="15" customWidth="1"/>
    <col min="3845" max="3846" width="17.140625" style="15" customWidth="1"/>
    <col min="3847" max="3847" width="15.42578125" style="15" bestFit="1" customWidth="1"/>
    <col min="3848" max="3848" width="15.28515625" style="15" bestFit="1" customWidth="1"/>
    <col min="3849" max="3849" width="15.140625" style="15" customWidth="1"/>
    <col min="3850" max="3850" width="15.85546875" style="15" customWidth="1"/>
    <col min="3851" max="3851" width="15.5703125" style="15" customWidth="1"/>
    <col min="3852" max="3852" width="11.28515625" style="15" bestFit="1" customWidth="1"/>
    <col min="3853" max="4092" width="11.42578125" style="15"/>
    <col min="4093" max="4093" width="44.7109375" style="15" customWidth="1"/>
    <col min="4094" max="4096" width="17.140625" style="15" customWidth="1"/>
    <col min="4097" max="4097" width="17.7109375" style="15" customWidth="1"/>
    <col min="4098" max="4098" width="16.140625" style="15" customWidth="1"/>
    <col min="4099" max="4099" width="14.140625" style="15" customWidth="1"/>
    <col min="4100" max="4100" width="14.28515625" style="15" customWidth="1"/>
    <col min="4101" max="4102" width="17.140625" style="15" customWidth="1"/>
    <col min="4103" max="4103" width="15.42578125" style="15" bestFit="1" customWidth="1"/>
    <col min="4104" max="4104" width="15.28515625" style="15" bestFit="1" customWidth="1"/>
    <col min="4105" max="4105" width="15.140625" style="15" customWidth="1"/>
    <col min="4106" max="4106" width="15.85546875" style="15" customWidth="1"/>
    <col min="4107" max="4107" width="15.5703125" style="15" customWidth="1"/>
    <col min="4108" max="4108" width="11.28515625" style="15" bestFit="1" customWidth="1"/>
    <col min="4109" max="4348" width="11.42578125" style="15"/>
    <col min="4349" max="4349" width="44.7109375" style="15" customWidth="1"/>
    <col min="4350" max="4352" width="17.140625" style="15" customWidth="1"/>
    <col min="4353" max="4353" width="17.7109375" style="15" customWidth="1"/>
    <col min="4354" max="4354" width="16.140625" style="15" customWidth="1"/>
    <col min="4355" max="4355" width="14.140625" style="15" customWidth="1"/>
    <col min="4356" max="4356" width="14.28515625" style="15" customWidth="1"/>
    <col min="4357" max="4358" width="17.140625" style="15" customWidth="1"/>
    <col min="4359" max="4359" width="15.42578125" style="15" bestFit="1" customWidth="1"/>
    <col min="4360" max="4360" width="15.28515625" style="15" bestFit="1" customWidth="1"/>
    <col min="4361" max="4361" width="15.140625" style="15" customWidth="1"/>
    <col min="4362" max="4362" width="15.85546875" style="15" customWidth="1"/>
    <col min="4363" max="4363" width="15.5703125" style="15" customWidth="1"/>
    <col min="4364" max="4364" width="11.28515625" style="15" bestFit="1" customWidth="1"/>
    <col min="4365" max="4604" width="11.42578125" style="15"/>
    <col min="4605" max="4605" width="44.7109375" style="15" customWidth="1"/>
    <col min="4606" max="4608" width="17.140625" style="15" customWidth="1"/>
    <col min="4609" max="4609" width="17.7109375" style="15" customWidth="1"/>
    <col min="4610" max="4610" width="16.140625" style="15" customWidth="1"/>
    <col min="4611" max="4611" width="14.140625" style="15" customWidth="1"/>
    <col min="4612" max="4612" width="14.28515625" style="15" customWidth="1"/>
    <col min="4613" max="4614" width="17.140625" style="15" customWidth="1"/>
    <col min="4615" max="4615" width="15.42578125" style="15" bestFit="1" customWidth="1"/>
    <col min="4616" max="4616" width="15.28515625" style="15" bestFit="1" customWidth="1"/>
    <col min="4617" max="4617" width="15.140625" style="15" customWidth="1"/>
    <col min="4618" max="4618" width="15.85546875" style="15" customWidth="1"/>
    <col min="4619" max="4619" width="15.5703125" style="15" customWidth="1"/>
    <col min="4620" max="4620" width="11.28515625" style="15" bestFit="1" customWidth="1"/>
    <col min="4621" max="4860" width="11.42578125" style="15"/>
    <col min="4861" max="4861" width="44.7109375" style="15" customWidth="1"/>
    <col min="4862" max="4864" width="17.140625" style="15" customWidth="1"/>
    <col min="4865" max="4865" width="17.7109375" style="15" customWidth="1"/>
    <col min="4866" max="4866" width="16.140625" style="15" customWidth="1"/>
    <col min="4867" max="4867" width="14.140625" style="15" customWidth="1"/>
    <col min="4868" max="4868" width="14.28515625" style="15" customWidth="1"/>
    <col min="4869" max="4870" width="17.140625" style="15" customWidth="1"/>
    <col min="4871" max="4871" width="15.42578125" style="15" bestFit="1" customWidth="1"/>
    <col min="4872" max="4872" width="15.28515625" style="15" bestFit="1" customWidth="1"/>
    <col min="4873" max="4873" width="15.140625" style="15" customWidth="1"/>
    <col min="4874" max="4874" width="15.85546875" style="15" customWidth="1"/>
    <col min="4875" max="4875" width="15.5703125" style="15" customWidth="1"/>
    <col min="4876" max="4876" width="11.28515625" style="15" bestFit="1" customWidth="1"/>
    <col min="4877" max="5116" width="11.42578125" style="15"/>
    <col min="5117" max="5117" width="44.7109375" style="15" customWidth="1"/>
    <col min="5118" max="5120" width="17.140625" style="15" customWidth="1"/>
    <col min="5121" max="5121" width="17.7109375" style="15" customWidth="1"/>
    <col min="5122" max="5122" width="16.140625" style="15" customWidth="1"/>
    <col min="5123" max="5123" width="14.140625" style="15" customWidth="1"/>
    <col min="5124" max="5124" width="14.28515625" style="15" customWidth="1"/>
    <col min="5125" max="5126" width="17.140625" style="15" customWidth="1"/>
    <col min="5127" max="5127" width="15.42578125" style="15" bestFit="1" customWidth="1"/>
    <col min="5128" max="5128" width="15.28515625" style="15" bestFit="1" customWidth="1"/>
    <col min="5129" max="5129" width="15.140625" style="15" customWidth="1"/>
    <col min="5130" max="5130" width="15.85546875" style="15" customWidth="1"/>
    <col min="5131" max="5131" width="15.5703125" style="15" customWidth="1"/>
    <col min="5132" max="5132" width="11.28515625" style="15" bestFit="1" customWidth="1"/>
    <col min="5133" max="5372" width="11.42578125" style="15"/>
    <col min="5373" max="5373" width="44.7109375" style="15" customWidth="1"/>
    <col min="5374" max="5376" width="17.140625" style="15" customWidth="1"/>
    <col min="5377" max="5377" width="17.7109375" style="15" customWidth="1"/>
    <col min="5378" max="5378" width="16.140625" style="15" customWidth="1"/>
    <col min="5379" max="5379" width="14.140625" style="15" customWidth="1"/>
    <col min="5380" max="5380" width="14.28515625" style="15" customWidth="1"/>
    <col min="5381" max="5382" width="17.140625" style="15" customWidth="1"/>
    <col min="5383" max="5383" width="15.42578125" style="15" bestFit="1" customWidth="1"/>
    <col min="5384" max="5384" width="15.28515625" style="15" bestFit="1" customWidth="1"/>
    <col min="5385" max="5385" width="15.140625" style="15" customWidth="1"/>
    <col min="5386" max="5386" width="15.85546875" style="15" customWidth="1"/>
    <col min="5387" max="5387" width="15.5703125" style="15" customWidth="1"/>
    <col min="5388" max="5388" width="11.28515625" style="15" bestFit="1" customWidth="1"/>
    <col min="5389" max="5628" width="11.42578125" style="15"/>
    <col min="5629" max="5629" width="44.7109375" style="15" customWidth="1"/>
    <col min="5630" max="5632" width="17.140625" style="15" customWidth="1"/>
    <col min="5633" max="5633" width="17.7109375" style="15" customWidth="1"/>
    <col min="5634" max="5634" width="16.140625" style="15" customWidth="1"/>
    <col min="5635" max="5635" width="14.140625" style="15" customWidth="1"/>
    <col min="5636" max="5636" width="14.28515625" style="15" customWidth="1"/>
    <col min="5637" max="5638" width="17.140625" style="15" customWidth="1"/>
    <col min="5639" max="5639" width="15.42578125" style="15" bestFit="1" customWidth="1"/>
    <col min="5640" max="5640" width="15.28515625" style="15" bestFit="1" customWidth="1"/>
    <col min="5641" max="5641" width="15.140625" style="15" customWidth="1"/>
    <col min="5642" max="5642" width="15.85546875" style="15" customWidth="1"/>
    <col min="5643" max="5643" width="15.5703125" style="15" customWidth="1"/>
    <col min="5644" max="5644" width="11.28515625" style="15" bestFit="1" customWidth="1"/>
    <col min="5645" max="5884" width="11.42578125" style="15"/>
    <col min="5885" max="5885" width="44.7109375" style="15" customWidth="1"/>
    <col min="5886" max="5888" width="17.140625" style="15" customWidth="1"/>
    <col min="5889" max="5889" width="17.7109375" style="15" customWidth="1"/>
    <col min="5890" max="5890" width="16.140625" style="15" customWidth="1"/>
    <col min="5891" max="5891" width="14.140625" style="15" customWidth="1"/>
    <col min="5892" max="5892" width="14.28515625" style="15" customWidth="1"/>
    <col min="5893" max="5894" width="17.140625" style="15" customWidth="1"/>
    <col min="5895" max="5895" width="15.42578125" style="15" bestFit="1" customWidth="1"/>
    <col min="5896" max="5896" width="15.28515625" style="15" bestFit="1" customWidth="1"/>
    <col min="5897" max="5897" width="15.140625" style="15" customWidth="1"/>
    <col min="5898" max="5898" width="15.85546875" style="15" customWidth="1"/>
    <col min="5899" max="5899" width="15.5703125" style="15" customWidth="1"/>
    <col min="5900" max="5900" width="11.28515625" style="15" bestFit="1" customWidth="1"/>
    <col min="5901" max="6140" width="11.42578125" style="15"/>
    <col min="6141" max="6141" width="44.7109375" style="15" customWidth="1"/>
    <col min="6142" max="6144" width="17.140625" style="15" customWidth="1"/>
    <col min="6145" max="6145" width="17.7109375" style="15" customWidth="1"/>
    <col min="6146" max="6146" width="16.140625" style="15" customWidth="1"/>
    <col min="6147" max="6147" width="14.140625" style="15" customWidth="1"/>
    <col min="6148" max="6148" width="14.28515625" style="15" customWidth="1"/>
    <col min="6149" max="6150" width="17.140625" style="15" customWidth="1"/>
    <col min="6151" max="6151" width="15.42578125" style="15" bestFit="1" customWidth="1"/>
    <col min="6152" max="6152" width="15.28515625" style="15" bestFit="1" customWidth="1"/>
    <col min="6153" max="6153" width="15.140625" style="15" customWidth="1"/>
    <col min="6154" max="6154" width="15.85546875" style="15" customWidth="1"/>
    <col min="6155" max="6155" width="15.5703125" style="15" customWidth="1"/>
    <col min="6156" max="6156" width="11.28515625" style="15" bestFit="1" customWidth="1"/>
    <col min="6157" max="6396" width="11.42578125" style="15"/>
    <col min="6397" max="6397" width="44.7109375" style="15" customWidth="1"/>
    <col min="6398" max="6400" width="17.140625" style="15" customWidth="1"/>
    <col min="6401" max="6401" width="17.7109375" style="15" customWidth="1"/>
    <col min="6402" max="6402" width="16.140625" style="15" customWidth="1"/>
    <col min="6403" max="6403" width="14.140625" style="15" customWidth="1"/>
    <col min="6404" max="6404" width="14.28515625" style="15" customWidth="1"/>
    <col min="6405" max="6406" width="17.140625" style="15" customWidth="1"/>
    <col min="6407" max="6407" width="15.42578125" style="15" bestFit="1" customWidth="1"/>
    <col min="6408" max="6408" width="15.28515625" style="15" bestFit="1" customWidth="1"/>
    <col min="6409" max="6409" width="15.140625" style="15" customWidth="1"/>
    <col min="6410" max="6410" width="15.85546875" style="15" customWidth="1"/>
    <col min="6411" max="6411" width="15.5703125" style="15" customWidth="1"/>
    <col min="6412" max="6412" width="11.28515625" style="15" bestFit="1" customWidth="1"/>
    <col min="6413" max="6652" width="11.42578125" style="15"/>
    <col min="6653" max="6653" width="44.7109375" style="15" customWidth="1"/>
    <col min="6654" max="6656" width="17.140625" style="15" customWidth="1"/>
    <col min="6657" max="6657" width="17.7109375" style="15" customWidth="1"/>
    <col min="6658" max="6658" width="16.140625" style="15" customWidth="1"/>
    <col min="6659" max="6659" width="14.140625" style="15" customWidth="1"/>
    <col min="6660" max="6660" width="14.28515625" style="15" customWidth="1"/>
    <col min="6661" max="6662" width="17.140625" style="15" customWidth="1"/>
    <col min="6663" max="6663" width="15.42578125" style="15" bestFit="1" customWidth="1"/>
    <col min="6664" max="6664" width="15.28515625" style="15" bestFit="1" customWidth="1"/>
    <col min="6665" max="6665" width="15.140625" style="15" customWidth="1"/>
    <col min="6666" max="6666" width="15.85546875" style="15" customWidth="1"/>
    <col min="6667" max="6667" width="15.5703125" style="15" customWidth="1"/>
    <col min="6668" max="6668" width="11.28515625" style="15" bestFit="1" customWidth="1"/>
    <col min="6669" max="6908" width="11.42578125" style="15"/>
    <col min="6909" max="6909" width="44.7109375" style="15" customWidth="1"/>
    <col min="6910" max="6912" width="17.140625" style="15" customWidth="1"/>
    <col min="6913" max="6913" width="17.7109375" style="15" customWidth="1"/>
    <col min="6914" max="6914" width="16.140625" style="15" customWidth="1"/>
    <col min="6915" max="6915" width="14.140625" style="15" customWidth="1"/>
    <col min="6916" max="6916" width="14.28515625" style="15" customWidth="1"/>
    <col min="6917" max="6918" width="17.140625" style="15" customWidth="1"/>
    <col min="6919" max="6919" width="15.42578125" style="15" bestFit="1" customWidth="1"/>
    <col min="6920" max="6920" width="15.28515625" style="15" bestFit="1" customWidth="1"/>
    <col min="6921" max="6921" width="15.140625" style="15" customWidth="1"/>
    <col min="6922" max="6922" width="15.85546875" style="15" customWidth="1"/>
    <col min="6923" max="6923" width="15.5703125" style="15" customWidth="1"/>
    <col min="6924" max="6924" width="11.28515625" style="15" bestFit="1" customWidth="1"/>
    <col min="6925" max="7164" width="11.42578125" style="15"/>
    <col min="7165" max="7165" width="44.7109375" style="15" customWidth="1"/>
    <col min="7166" max="7168" width="17.140625" style="15" customWidth="1"/>
    <col min="7169" max="7169" width="17.7109375" style="15" customWidth="1"/>
    <col min="7170" max="7170" width="16.140625" style="15" customWidth="1"/>
    <col min="7171" max="7171" width="14.140625" style="15" customWidth="1"/>
    <col min="7172" max="7172" width="14.28515625" style="15" customWidth="1"/>
    <col min="7173" max="7174" width="17.140625" style="15" customWidth="1"/>
    <col min="7175" max="7175" width="15.42578125" style="15" bestFit="1" customWidth="1"/>
    <col min="7176" max="7176" width="15.28515625" style="15" bestFit="1" customWidth="1"/>
    <col min="7177" max="7177" width="15.140625" style="15" customWidth="1"/>
    <col min="7178" max="7178" width="15.85546875" style="15" customWidth="1"/>
    <col min="7179" max="7179" width="15.5703125" style="15" customWidth="1"/>
    <col min="7180" max="7180" width="11.28515625" style="15" bestFit="1" customWidth="1"/>
    <col min="7181" max="7420" width="11.42578125" style="15"/>
    <col min="7421" max="7421" width="44.7109375" style="15" customWidth="1"/>
    <col min="7422" max="7424" width="17.140625" style="15" customWidth="1"/>
    <col min="7425" max="7425" width="17.7109375" style="15" customWidth="1"/>
    <col min="7426" max="7426" width="16.140625" style="15" customWidth="1"/>
    <col min="7427" max="7427" width="14.140625" style="15" customWidth="1"/>
    <col min="7428" max="7428" width="14.28515625" style="15" customWidth="1"/>
    <col min="7429" max="7430" width="17.140625" style="15" customWidth="1"/>
    <col min="7431" max="7431" width="15.42578125" style="15" bestFit="1" customWidth="1"/>
    <col min="7432" max="7432" width="15.28515625" style="15" bestFit="1" customWidth="1"/>
    <col min="7433" max="7433" width="15.140625" style="15" customWidth="1"/>
    <col min="7434" max="7434" width="15.85546875" style="15" customWidth="1"/>
    <col min="7435" max="7435" width="15.5703125" style="15" customWidth="1"/>
    <col min="7436" max="7436" width="11.28515625" style="15" bestFit="1" customWidth="1"/>
    <col min="7437" max="7676" width="11.42578125" style="15"/>
    <col min="7677" max="7677" width="44.7109375" style="15" customWidth="1"/>
    <col min="7678" max="7680" width="17.140625" style="15" customWidth="1"/>
    <col min="7681" max="7681" width="17.7109375" style="15" customWidth="1"/>
    <col min="7682" max="7682" width="16.140625" style="15" customWidth="1"/>
    <col min="7683" max="7683" width="14.140625" style="15" customWidth="1"/>
    <col min="7684" max="7684" width="14.28515625" style="15" customWidth="1"/>
    <col min="7685" max="7686" width="17.140625" style="15" customWidth="1"/>
    <col min="7687" max="7687" width="15.42578125" style="15" bestFit="1" customWidth="1"/>
    <col min="7688" max="7688" width="15.28515625" style="15" bestFit="1" customWidth="1"/>
    <col min="7689" max="7689" width="15.140625" style="15" customWidth="1"/>
    <col min="7690" max="7690" width="15.85546875" style="15" customWidth="1"/>
    <col min="7691" max="7691" width="15.5703125" style="15" customWidth="1"/>
    <col min="7692" max="7692" width="11.28515625" style="15" bestFit="1" customWidth="1"/>
    <col min="7693" max="7932" width="11.42578125" style="15"/>
    <col min="7933" max="7933" width="44.7109375" style="15" customWidth="1"/>
    <col min="7934" max="7936" width="17.140625" style="15" customWidth="1"/>
    <col min="7937" max="7937" width="17.7109375" style="15" customWidth="1"/>
    <col min="7938" max="7938" width="16.140625" style="15" customWidth="1"/>
    <col min="7939" max="7939" width="14.140625" style="15" customWidth="1"/>
    <col min="7940" max="7940" width="14.28515625" style="15" customWidth="1"/>
    <col min="7941" max="7942" width="17.140625" style="15" customWidth="1"/>
    <col min="7943" max="7943" width="15.42578125" style="15" bestFit="1" customWidth="1"/>
    <col min="7944" max="7944" width="15.28515625" style="15" bestFit="1" customWidth="1"/>
    <col min="7945" max="7945" width="15.140625" style="15" customWidth="1"/>
    <col min="7946" max="7946" width="15.85546875" style="15" customWidth="1"/>
    <col min="7947" max="7947" width="15.5703125" style="15" customWidth="1"/>
    <col min="7948" max="7948" width="11.28515625" style="15" bestFit="1" customWidth="1"/>
    <col min="7949" max="8188" width="11.42578125" style="15"/>
    <col min="8189" max="8189" width="44.7109375" style="15" customWidth="1"/>
    <col min="8190" max="8192" width="17.140625" style="15" customWidth="1"/>
    <col min="8193" max="8193" width="17.7109375" style="15" customWidth="1"/>
    <col min="8194" max="8194" width="16.140625" style="15" customWidth="1"/>
    <col min="8195" max="8195" width="14.140625" style="15" customWidth="1"/>
    <col min="8196" max="8196" width="14.28515625" style="15" customWidth="1"/>
    <col min="8197" max="8198" width="17.140625" style="15" customWidth="1"/>
    <col min="8199" max="8199" width="15.42578125" style="15" bestFit="1" customWidth="1"/>
    <col min="8200" max="8200" width="15.28515625" style="15" bestFit="1" customWidth="1"/>
    <col min="8201" max="8201" width="15.140625" style="15" customWidth="1"/>
    <col min="8202" max="8202" width="15.85546875" style="15" customWidth="1"/>
    <col min="8203" max="8203" width="15.5703125" style="15" customWidth="1"/>
    <col min="8204" max="8204" width="11.28515625" style="15" bestFit="1" customWidth="1"/>
    <col min="8205" max="8444" width="11.42578125" style="15"/>
    <col min="8445" max="8445" width="44.7109375" style="15" customWidth="1"/>
    <col min="8446" max="8448" width="17.140625" style="15" customWidth="1"/>
    <col min="8449" max="8449" width="17.7109375" style="15" customWidth="1"/>
    <col min="8450" max="8450" width="16.140625" style="15" customWidth="1"/>
    <col min="8451" max="8451" width="14.140625" style="15" customWidth="1"/>
    <col min="8452" max="8452" width="14.28515625" style="15" customWidth="1"/>
    <col min="8453" max="8454" width="17.140625" style="15" customWidth="1"/>
    <col min="8455" max="8455" width="15.42578125" style="15" bestFit="1" customWidth="1"/>
    <col min="8456" max="8456" width="15.28515625" style="15" bestFit="1" customWidth="1"/>
    <col min="8457" max="8457" width="15.140625" style="15" customWidth="1"/>
    <col min="8458" max="8458" width="15.85546875" style="15" customWidth="1"/>
    <col min="8459" max="8459" width="15.5703125" style="15" customWidth="1"/>
    <col min="8460" max="8460" width="11.28515625" style="15" bestFit="1" customWidth="1"/>
    <col min="8461" max="8700" width="11.42578125" style="15"/>
    <col min="8701" max="8701" width="44.7109375" style="15" customWidth="1"/>
    <col min="8702" max="8704" width="17.140625" style="15" customWidth="1"/>
    <col min="8705" max="8705" width="17.7109375" style="15" customWidth="1"/>
    <col min="8706" max="8706" width="16.140625" style="15" customWidth="1"/>
    <col min="8707" max="8707" width="14.140625" style="15" customWidth="1"/>
    <col min="8708" max="8708" width="14.28515625" style="15" customWidth="1"/>
    <col min="8709" max="8710" width="17.140625" style="15" customWidth="1"/>
    <col min="8711" max="8711" width="15.42578125" style="15" bestFit="1" customWidth="1"/>
    <col min="8712" max="8712" width="15.28515625" style="15" bestFit="1" customWidth="1"/>
    <col min="8713" max="8713" width="15.140625" style="15" customWidth="1"/>
    <col min="8714" max="8714" width="15.85546875" style="15" customWidth="1"/>
    <col min="8715" max="8715" width="15.5703125" style="15" customWidth="1"/>
    <col min="8716" max="8716" width="11.28515625" style="15" bestFit="1" customWidth="1"/>
    <col min="8717" max="8956" width="11.42578125" style="15"/>
    <col min="8957" max="8957" width="44.7109375" style="15" customWidth="1"/>
    <col min="8958" max="8960" width="17.140625" style="15" customWidth="1"/>
    <col min="8961" max="8961" width="17.7109375" style="15" customWidth="1"/>
    <col min="8962" max="8962" width="16.140625" style="15" customWidth="1"/>
    <col min="8963" max="8963" width="14.140625" style="15" customWidth="1"/>
    <col min="8964" max="8964" width="14.28515625" style="15" customWidth="1"/>
    <col min="8965" max="8966" width="17.140625" style="15" customWidth="1"/>
    <col min="8967" max="8967" width="15.42578125" style="15" bestFit="1" customWidth="1"/>
    <col min="8968" max="8968" width="15.28515625" style="15" bestFit="1" customWidth="1"/>
    <col min="8969" max="8969" width="15.140625" style="15" customWidth="1"/>
    <col min="8970" max="8970" width="15.85546875" style="15" customWidth="1"/>
    <col min="8971" max="8971" width="15.5703125" style="15" customWidth="1"/>
    <col min="8972" max="8972" width="11.28515625" style="15" bestFit="1" customWidth="1"/>
    <col min="8973" max="9212" width="11.42578125" style="15"/>
    <col min="9213" max="9213" width="44.7109375" style="15" customWidth="1"/>
    <col min="9214" max="9216" width="17.140625" style="15" customWidth="1"/>
    <col min="9217" max="9217" width="17.7109375" style="15" customWidth="1"/>
    <col min="9218" max="9218" width="16.140625" style="15" customWidth="1"/>
    <col min="9219" max="9219" width="14.140625" style="15" customWidth="1"/>
    <col min="9220" max="9220" width="14.28515625" style="15" customWidth="1"/>
    <col min="9221" max="9222" width="17.140625" style="15" customWidth="1"/>
    <col min="9223" max="9223" width="15.42578125" style="15" bestFit="1" customWidth="1"/>
    <col min="9224" max="9224" width="15.28515625" style="15" bestFit="1" customWidth="1"/>
    <col min="9225" max="9225" width="15.140625" style="15" customWidth="1"/>
    <col min="9226" max="9226" width="15.85546875" style="15" customWidth="1"/>
    <col min="9227" max="9227" width="15.5703125" style="15" customWidth="1"/>
    <col min="9228" max="9228" width="11.28515625" style="15" bestFit="1" customWidth="1"/>
    <col min="9229" max="9468" width="11.42578125" style="15"/>
    <col min="9469" max="9469" width="44.7109375" style="15" customWidth="1"/>
    <col min="9470" max="9472" width="17.140625" style="15" customWidth="1"/>
    <col min="9473" max="9473" width="17.7109375" style="15" customWidth="1"/>
    <col min="9474" max="9474" width="16.140625" style="15" customWidth="1"/>
    <col min="9475" max="9475" width="14.140625" style="15" customWidth="1"/>
    <col min="9476" max="9476" width="14.28515625" style="15" customWidth="1"/>
    <col min="9477" max="9478" width="17.140625" style="15" customWidth="1"/>
    <col min="9479" max="9479" width="15.42578125" style="15" bestFit="1" customWidth="1"/>
    <col min="9480" max="9480" width="15.28515625" style="15" bestFit="1" customWidth="1"/>
    <col min="9481" max="9481" width="15.140625" style="15" customWidth="1"/>
    <col min="9482" max="9482" width="15.85546875" style="15" customWidth="1"/>
    <col min="9483" max="9483" width="15.5703125" style="15" customWidth="1"/>
    <col min="9484" max="9484" width="11.28515625" style="15" bestFit="1" customWidth="1"/>
    <col min="9485" max="9724" width="11.42578125" style="15"/>
    <col min="9725" max="9725" width="44.7109375" style="15" customWidth="1"/>
    <col min="9726" max="9728" width="17.140625" style="15" customWidth="1"/>
    <col min="9729" max="9729" width="17.7109375" style="15" customWidth="1"/>
    <col min="9730" max="9730" width="16.140625" style="15" customWidth="1"/>
    <col min="9731" max="9731" width="14.140625" style="15" customWidth="1"/>
    <col min="9732" max="9732" width="14.28515625" style="15" customWidth="1"/>
    <col min="9733" max="9734" width="17.140625" style="15" customWidth="1"/>
    <col min="9735" max="9735" width="15.42578125" style="15" bestFit="1" customWidth="1"/>
    <col min="9736" max="9736" width="15.28515625" style="15" bestFit="1" customWidth="1"/>
    <col min="9737" max="9737" width="15.140625" style="15" customWidth="1"/>
    <col min="9738" max="9738" width="15.85546875" style="15" customWidth="1"/>
    <col min="9739" max="9739" width="15.5703125" style="15" customWidth="1"/>
    <col min="9740" max="9740" width="11.28515625" style="15" bestFit="1" customWidth="1"/>
    <col min="9741" max="9980" width="11.42578125" style="15"/>
    <col min="9981" max="9981" width="44.7109375" style="15" customWidth="1"/>
    <col min="9982" max="9984" width="17.140625" style="15" customWidth="1"/>
    <col min="9985" max="9985" width="17.7109375" style="15" customWidth="1"/>
    <col min="9986" max="9986" width="16.140625" style="15" customWidth="1"/>
    <col min="9987" max="9987" width="14.140625" style="15" customWidth="1"/>
    <col min="9988" max="9988" width="14.28515625" style="15" customWidth="1"/>
    <col min="9989" max="9990" width="17.140625" style="15" customWidth="1"/>
    <col min="9991" max="9991" width="15.42578125" style="15" bestFit="1" customWidth="1"/>
    <col min="9992" max="9992" width="15.28515625" style="15" bestFit="1" customWidth="1"/>
    <col min="9993" max="9993" width="15.140625" style="15" customWidth="1"/>
    <col min="9994" max="9994" width="15.85546875" style="15" customWidth="1"/>
    <col min="9995" max="9995" width="15.5703125" style="15" customWidth="1"/>
    <col min="9996" max="9996" width="11.28515625" style="15" bestFit="1" customWidth="1"/>
    <col min="9997" max="10236" width="11.42578125" style="15"/>
    <col min="10237" max="10237" width="44.7109375" style="15" customWidth="1"/>
    <col min="10238" max="10240" width="17.140625" style="15" customWidth="1"/>
    <col min="10241" max="10241" width="17.7109375" style="15" customWidth="1"/>
    <col min="10242" max="10242" width="16.140625" style="15" customWidth="1"/>
    <col min="10243" max="10243" width="14.140625" style="15" customWidth="1"/>
    <col min="10244" max="10244" width="14.28515625" style="15" customWidth="1"/>
    <col min="10245" max="10246" width="17.140625" style="15" customWidth="1"/>
    <col min="10247" max="10247" width="15.42578125" style="15" bestFit="1" customWidth="1"/>
    <col min="10248" max="10248" width="15.28515625" style="15" bestFit="1" customWidth="1"/>
    <col min="10249" max="10249" width="15.140625" style="15" customWidth="1"/>
    <col min="10250" max="10250" width="15.85546875" style="15" customWidth="1"/>
    <col min="10251" max="10251" width="15.5703125" style="15" customWidth="1"/>
    <col min="10252" max="10252" width="11.28515625" style="15" bestFit="1" customWidth="1"/>
    <col min="10253" max="10492" width="11.42578125" style="15"/>
    <col min="10493" max="10493" width="44.7109375" style="15" customWidth="1"/>
    <col min="10494" max="10496" width="17.140625" style="15" customWidth="1"/>
    <col min="10497" max="10497" width="17.7109375" style="15" customWidth="1"/>
    <col min="10498" max="10498" width="16.140625" style="15" customWidth="1"/>
    <col min="10499" max="10499" width="14.140625" style="15" customWidth="1"/>
    <col min="10500" max="10500" width="14.28515625" style="15" customWidth="1"/>
    <col min="10501" max="10502" width="17.140625" style="15" customWidth="1"/>
    <col min="10503" max="10503" width="15.42578125" style="15" bestFit="1" customWidth="1"/>
    <col min="10504" max="10504" width="15.28515625" style="15" bestFit="1" customWidth="1"/>
    <col min="10505" max="10505" width="15.140625" style="15" customWidth="1"/>
    <col min="10506" max="10506" width="15.85546875" style="15" customWidth="1"/>
    <col min="10507" max="10507" width="15.5703125" style="15" customWidth="1"/>
    <col min="10508" max="10508" width="11.28515625" style="15" bestFit="1" customWidth="1"/>
    <col min="10509" max="10748" width="11.42578125" style="15"/>
    <col min="10749" max="10749" width="44.7109375" style="15" customWidth="1"/>
    <col min="10750" max="10752" width="17.140625" style="15" customWidth="1"/>
    <col min="10753" max="10753" width="17.7109375" style="15" customWidth="1"/>
    <col min="10754" max="10754" width="16.140625" style="15" customWidth="1"/>
    <col min="10755" max="10755" width="14.140625" style="15" customWidth="1"/>
    <col min="10756" max="10756" width="14.28515625" style="15" customWidth="1"/>
    <col min="10757" max="10758" width="17.140625" style="15" customWidth="1"/>
    <col min="10759" max="10759" width="15.42578125" style="15" bestFit="1" customWidth="1"/>
    <col min="10760" max="10760" width="15.28515625" style="15" bestFit="1" customWidth="1"/>
    <col min="10761" max="10761" width="15.140625" style="15" customWidth="1"/>
    <col min="10762" max="10762" width="15.85546875" style="15" customWidth="1"/>
    <col min="10763" max="10763" width="15.5703125" style="15" customWidth="1"/>
    <col min="10764" max="10764" width="11.28515625" style="15" bestFit="1" customWidth="1"/>
    <col min="10765" max="11004" width="11.42578125" style="15"/>
    <col min="11005" max="11005" width="44.7109375" style="15" customWidth="1"/>
    <col min="11006" max="11008" width="17.140625" style="15" customWidth="1"/>
    <col min="11009" max="11009" width="17.7109375" style="15" customWidth="1"/>
    <col min="11010" max="11010" width="16.140625" style="15" customWidth="1"/>
    <col min="11011" max="11011" width="14.140625" style="15" customWidth="1"/>
    <col min="11012" max="11012" width="14.28515625" style="15" customWidth="1"/>
    <col min="11013" max="11014" width="17.140625" style="15" customWidth="1"/>
    <col min="11015" max="11015" width="15.42578125" style="15" bestFit="1" customWidth="1"/>
    <col min="11016" max="11016" width="15.28515625" style="15" bestFit="1" customWidth="1"/>
    <col min="11017" max="11017" width="15.140625" style="15" customWidth="1"/>
    <col min="11018" max="11018" width="15.85546875" style="15" customWidth="1"/>
    <col min="11019" max="11019" width="15.5703125" style="15" customWidth="1"/>
    <col min="11020" max="11020" width="11.28515625" style="15" bestFit="1" customWidth="1"/>
    <col min="11021" max="11260" width="11.42578125" style="15"/>
    <col min="11261" max="11261" width="44.7109375" style="15" customWidth="1"/>
    <col min="11262" max="11264" width="17.140625" style="15" customWidth="1"/>
    <col min="11265" max="11265" width="17.7109375" style="15" customWidth="1"/>
    <col min="11266" max="11266" width="16.140625" style="15" customWidth="1"/>
    <col min="11267" max="11267" width="14.140625" style="15" customWidth="1"/>
    <col min="11268" max="11268" width="14.28515625" style="15" customWidth="1"/>
    <col min="11269" max="11270" width="17.140625" style="15" customWidth="1"/>
    <col min="11271" max="11271" width="15.42578125" style="15" bestFit="1" customWidth="1"/>
    <col min="11272" max="11272" width="15.28515625" style="15" bestFit="1" customWidth="1"/>
    <col min="11273" max="11273" width="15.140625" style="15" customWidth="1"/>
    <col min="11274" max="11274" width="15.85546875" style="15" customWidth="1"/>
    <col min="11275" max="11275" width="15.5703125" style="15" customWidth="1"/>
    <col min="11276" max="11276" width="11.28515625" style="15" bestFit="1" customWidth="1"/>
    <col min="11277" max="11516" width="11.42578125" style="15"/>
    <col min="11517" max="11517" width="44.7109375" style="15" customWidth="1"/>
    <col min="11518" max="11520" width="17.140625" style="15" customWidth="1"/>
    <col min="11521" max="11521" width="17.7109375" style="15" customWidth="1"/>
    <col min="11522" max="11522" width="16.140625" style="15" customWidth="1"/>
    <col min="11523" max="11523" width="14.140625" style="15" customWidth="1"/>
    <col min="11524" max="11524" width="14.28515625" style="15" customWidth="1"/>
    <col min="11525" max="11526" width="17.140625" style="15" customWidth="1"/>
    <col min="11527" max="11527" width="15.42578125" style="15" bestFit="1" customWidth="1"/>
    <col min="11528" max="11528" width="15.28515625" style="15" bestFit="1" customWidth="1"/>
    <col min="11529" max="11529" width="15.140625" style="15" customWidth="1"/>
    <col min="11530" max="11530" width="15.85546875" style="15" customWidth="1"/>
    <col min="11531" max="11531" width="15.5703125" style="15" customWidth="1"/>
    <col min="11532" max="11532" width="11.28515625" style="15" bestFit="1" customWidth="1"/>
    <col min="11533" max="11772" width="11.42578125" style="15"/>
    <col min="11773" max="11773" width="44.7109375" style="15" customWidth="1"/>
    <col min="11774" max="11776" width="17.140625" style="15" customWidth="1"/>
    <col min="11777" max="11777" width="17.7109375" style="15" customWidth="1"/>
    <col min="11778" max="11778" width="16.140625" style="15" customWidth="1"/>
    <col min="11779" max="11779" width="14.140625" style="15" customWidth="1"/>
    <col min="11780" max="11780" width="14.28515625" style="15" customWidth="1"/>
    <col min="11781" max="11782" width="17.140625" style="15" customWidth="1"/>
    <col min="11783" max="11783" width="15.42578125" style="15" bestFit="1" customWidth="1"/>
    <col min="11784" max="11784" width="15.28515625" style="15" bestFit="1" customWidth="1"/>
    <col min="11785" max="11785" width="15.140625" style="15" customWidth="1"/>
    <col min="11786" max="11786" width="15.85546875" style="15" customWidth="1"/>
    <col min="11787" max="11787" width="15.5703125" style="15" customWidth="1"/>
    <col min="11788" max="11788" width="11.28515625" style="15" bestFit="1" customWidth="1"/>
    <col min="11789" max="12028" width="11.42578125" style="15"/>
    <col min="12029" max="12029" width="44.7109375" style="15" customWidth="1"/>
    <col min="12030" max="12032" width="17.140625" style="15" customWidth="1"/>
    <col min="12033" max="12033" width="17.7109375" style="15" customWidth="1"/>
    <col min="12034" max="12034" width="16.140625" style="15" customWidth="1"/>
    <col min="12035" max="12035" width="14.140625" style="15" customWidth="1"/>
    <col min="12036" max="12036" width="14.28515625" style="15" customWidth="1"/>
    <col min="12037" max="12038" width="17.140625" style="15" customWidth="1"/>
    <col min="12039" max="12039" width="15.42578125" style="15" bestFit="1" customWidth="1"/>
    <col min="12040" max="12040" width="15.28515625" style="15" bestFit="1" customWidth="1"/>
    <col min="12041" max="12041" width="15.140625" style="15" customWidth="1"/>
    <col min="12042" max="12042" width="15.85546875" style="15" customWidth="1"/>
    <col min="12043" max="12043" width="15.5703125" style="15" customWidth="1"/>
    <col min="12044" max="12044" width="11.28515625" style="15" bestFit="1" customWidth="1"/>
    <col min="12045" max="12284" width="11.42578125" style="15"/>
    <col min="12285" max="12285" width="44.7109375" style="15" customWidth="1"/>
    <col min="12286" max="12288" width="17.140625" style="15" customWidth="1"/>
    <col min="12289" max="12289" width="17.7109375" style="15" customWidth="1"/>
    <col min="12290" max="12290" width="16.140625" style="15" customWidth="1"/>
    <col min="12291" max="12291" width="14.140625" style="15" customWidth="1"/>
    <col min="12292" max="12292" width="14.28515625" style="15" customWidth="1"/>
    <col min="12293" max="12294" width="17.140625" style="15" customWidth="1"/>
    <col min="12295" max="12295" width="15.42578125" style="15" bestFit="1" customWidth="1"/>
    <col min="12296" max="12296" width="15.28515625" style="15" bestFit="1" customWidth="1"/>
    <col min="12297" max="12297" width="15.140625" style="15" customWidth="1"/>
    <col min="12298" max="12298" width="15.85546875" style="15" customWidth="1"/>
    <col min="12299" max="12299" width="15.5703125" style="15" customWidth="1"/>
    <col min="12300" max="12300" width="11.28515625" style="15" bestFit="1" customWidth="1"/>
    <col min="12301" max="12540" width="11.42578125" style="15"/>
    <col min="12541" max="12541" width="44.7109375" style="15" customWidth="1"/>
    <col min="12542" max="12544" width="17.140625" style="15" customWidth="1"/>
    <col min="12545" max="12545" width="17.7109375" style="15" customWidth="1"/>
    <col min="12546" max="12546" width="16.140625" style="15" customWidth="1"/>
    <col min="12547" max="12547" width="14.140625" style="15" customWidth="1"/>
    <col min="12548" max="12548" width="14.28515625" style="15" customWidth="1"/>
    <col min="12549" max="12550" width="17.140625" style="15" customWidth="1"/>
    <col min="12551" max="12551" width="15.42578125" style="15" bestFit="1" customWidth="1"/>
    <col min="12552" max="12552" width="15.28515625" style="15" bestFit="1" customWidth="1"/>
    <col min="12553" max="12553" width="15.140625" style="15" customWidth="1"/>
    <col min="12554" max="12554" width="15.85546875" style="15" customWidth="1"/>
    <col min="12555" max="12555" width="15.5703125" style="15" customWidth="1"/>
    <col min="12556" max="12556" width="11.28515625" style="15" bestFit="1" customWidth="1"/>
    <col min="12557" max="12796" width="11.42578125" style="15"/>
    <col min="12797" max="12797" width="44.7109375" style="15" customWidth="1"/>
    <col min="12798" max="12800" width="17.140625" style="15" customWidth="1"/>
    <col min="12801" max="12801" width="17.7109375" style="15" customWidth="1"/>
    <col min="12802" max="12802" width="16.140625" style="15" customWidth="1"/>
    <col min="12803" max="12803" width="14.140625" style="15" customWidth="1"/>
    <col min="12804" max="12804" width="14.28515625" style="15" customWidth="1"/>
    <col min="12805" max="12806" width="17.140625" style="15" customWidth="1"/>
    <col min="12807" max="12807" width="15.42578125" style="15" bestFit="1" customWidth="1"/>
    <col min="12808" max="12808" width="15.28515625" style="15" bestFit="1" customWidth="1"/>
    <col min="12809" max="12809" width="15.140625" style="15" customWidth="1"/>
    <col min="12810" max="12810" width="15.85546875" style="15" customWidth="1"/>
    <col min="12811" max="12811" width="15.5703125" style="15" customWidth="1"/>
    <col min="12812" max="12812" width="11.28515625" style="15" bestFit="1" customWidth="1"/>
    <col min="12813" max="13052" width="11.42578125" style="15"/>
    <col min="13053" max="13053" width="44.7109375" style="15" customWidth="1"/>
    <col min="13054" max="13056" width="17.140625" style="15" customWidth="1"/>
    <col min="13057" max="13057" width="17.7109375" style="15" customWidth="1"/>
    <col min="13058" max="13058" width="16.140625" style="15" customWidth="1"/>
    <col min="13059" max="13059" width="14.140625" style="15" customWidth="1"/>
    <col min="13060" max="13060" width="14.28515625" style="15" customWidth="1"/>
    <col min="13061" max="13062" width="17.140625" style="15" customWidth="1"/>
    <col min="13063" max="13063" width="15.42578125" style="15" bestFit="1" customWidth="1"/>
    <col min="13064" max="13064" width="15.28515625" style="15" bestFit="1" customWidth="1"/>
    <col min="13065" max="13065" width="15.140625" style="15" customWidth="1"/>
    <col min="13066" max="13066" width="15.85546875" style="15" customWidth="1"/>
    <col min="13067" max="13067" width="15.5703125" style="15" customWidth="1"/>
    <col min="13068" max="13068" width="11.28515625" style="15" bestFit="1" customWidth="1"/>
    <col min="13069" max="13308" width="11.42578125" style="15"/>
    <col min="13309" max="13309" width="44.7109375" style="15" customWidth="1"/>
    <col min="13310" max="13312" width="17.140625" style="15" customWidth="1"/>
    <col min="13313" max="13313" width="17.7109375" style="15" customWidth="1"/>
    <col min="13314" max="13314" width="16.140625" style="15" customWidth="1"/>
    <col min="13315" max="13315" width="14.140625" style="15" customWidth="1"/>
    <col min="13316" max="13316" width="14.28515625" style="15" customWidth="1"/>
    <col min="13317" max="13318" width="17.140625" style="15" customWidth="1"/>
    <col min="13319" max="13319" width="15.42578125" style="15" bestFit="1" customWidth="1"/>
    <col min="13320" max="13320" width="15.28515625" style="15" bestFit="1" customWidth="1"/>
    <col min="13321" max="13321" width="15.140625" style="15" customWidth="1"/>
    <col min="13322" max="13322" width="15.85546875" style="15" customWidth="1"/>
    <col min="13323" max="13323" width="15.5703125" style="15" customWidth="1"/>
    <col min="13324" max="13324" width="11.28515625" style="15" bestFit="1" customWidth="1"/>
    <col min="13325" max="13564" width="11.42578125" style="15"/>
    <col min="13565" max="13565" width="44.7109375" style="15" customWidth="1"/>
    <col min="13566" max="13568" width="17.140625" style="15" customWidth="1"/>
    <col min="13569" max="13569" width="17.7109375" style="15" customWidth="1"/>
    <col min="13570" max="13570" width="16.140625" style="15" customWidth="1"/>
    <col min="13571" max="13571" width="14.140625" style="15" customWidth="1"/>
    <col min="13572" max="13572" width="14.28515625" style="15" customWidth="1"/>
    <col min="13573" max="13574" width="17.140625" style="15" customWidth="1"/>
    <col min="13575" max="13575" width="15.42578125" style="15" bestFit="1" customWidth="1"/>
    <col min="13576" max="13576" width="15.28515625" style="15" bestFit="1" customWidth="1"/>
    <col min="13577" max="13577" width="15.140625" style="15" customWidth="1"/>
    <col min="13578" max="13578" width="15.85546875" style="15" customWidth="1"/>
    <col min="13579" max="13579" width="15.5703125" style="15" customWidth="1"/>
    <col min="13580" max="13580" width="11.28515625" style="15" bestFit="1" customWidth="1"/>
    <col min="13581" max="13820" width="11.42578125" style="15"/>
    <col min="13821" max="13821" width="44.7109375" style="15" customWidth="1"/>
    <col min="13822" max="13824" width="17.140625" style="15" customWidth="1"/>
    <col min="13825" max="13825" width="17.7109375" style="15" customWidth="1"/>
    <col min="13826" max="13826" width="16.140625" style="15" customWidth="1"/>
    <col min="13827" max="13827" width="14.140625" style="15" customWidth="1"/>
    <col min="13828" max="13828" width="14.28515625" style="15" customWidth="1"/>
    <col min="13829" max="13830" width="17.140625" style="15" customWidth="1"/>
    <col min="13831" max="13831" width="15.42578125" style="15" bestFit="1" customWidth="1"/>
    <col min="13832" max="13832" width="15.28515625" style="15" bestFit="1" customWidth="1"/>
    <col min="13833" max="13833" width="15.140625" style="15" customWidth="1"/>
    <col min="13834" max="13834" width="15.85546875" style="15" customWidth="1"/>
    <col min="13835" max="13835" width="15.5703125" style="15" customWidth="1"/>
    <col min="13836" max="13836" width="11.28515625" style="15" bestFit="1" customWidth="1"/>
    <col min="13837" max="14076" width="11.42578125" style="15"/>
    <col min="14077" max="14077" width="44.7109375" style="15" customWidth="1"/>
    <col min="14078" max="14080" width="17.140625" style="15" customWidth="1"/>
    <col min="14081" max="14081" width="17.7109375" style="15" customWidth="1"/>
    <col min="14082" max="14082" width="16.140625" style="15" customWidth="1"/>
    <col min="14083" max="14083" width="14.140625" style="15" customWidth="1"/>
    <col min="14084" max="14084" width="14.28515625" style="15" customWidth="1"/>
    <col min="14085" max="14086" width="17.140625" style="15" customWidth="1"/>
    <col min="14087" max="14087" width="15.42578125" style="15" bestFit="1" customWidth="1"/>
    <col min="14088" max="14088" width="15.28515625" style="15" bestFit="1" customWidth="1"/>
    <col min="14089" max="14089" width="15.140625" style="15" customWidth="1"/>
    <col min="14090" max="14090" width="15.85546875" style="15" customWidth="1"/>
    <col min="14091" max="14091" width="15.5703125" style="15" customWidth="1"/>
    <col min="14092" max="14092" width="11.28515625" style="15" bestFit="1" customWidth="1"/>
    <col min="14093" max="14332" width="11.42578125" style="15"/>
    <col min="14333" max="14333" width="44.7109375" style="15" customWidth="1"/>
    <col min="14334" max="14336" width="17.140625" style="15" customWidth="1"/>
    <col min="14337" max="14337" width="17.7109375" style="15" customWidth="1"/>
    <col min="14338" max="14338" width="16.140625" style="15" customWidth="1"/>
    <col min="14339" max="14339" width="14.140625" style="15" customWidth="1"/>
    <col min="14340" max="14340" width="14.28515625" style="15" customWidth="1"/>
    <col min="14341" max="14342" width="17.140625" style="15" customWidth="1"/>
    <col min="14343" max="14343" width="15.42578125" style="15" bestFit="1" customWidth="1"/>
    <col min="14344" max="14344" width="15.28515625" style="15" bestFit="1" customWidth="1"/>
    <col min="14345" max="14345" width="15.140625" style="15" customWidth="1"/>
    <col min="14346" max="14346" width="15.85546875" style="15" customWidth="1"/>
    <col min="14347" max="14347" width="15.5703125" style="15" customWidth="1"/>
    <col min="14348" max="14348" width="11.28515625" style="15" bestFit="1" customWidth="1"/>
    <col min="14349" max="14588" width="11.42578125" style="15"/>
    <col min="14589" max="14589" width="44.7109375" style="15" customWidth="1"/>
    <col min="14590" max="14592" width="17.140625" style="15" customWidth="1"/>
    <col min="14593" max="14593" width="17.7109375" style="15" customWidth="1"/>
    <col min="14594" max="14594" width="16.140625" style="15" customWidth="1"/>
    <col min="14595" max="14595" width="14.140625" style="15" customWidth="1"/>
    <col min="14596" max="14596" width="14.28515625" style="15" customWidth="1"/>
    <col min="14597" max="14598" width="17.140625" style="15" customWidth="1"/>
    <col min="14599" max="14599" width="15.42578125" style="15" bestFit="1" customWidth="1"/>
    <col min="14600" max="14600" width="15.28515625" style="15" bestFit="1" customWidth="1"/>
    <col min="14601" max="14601" width="15.140625" style="15" customWidth="1"/>
    <col min="14602" max="14602" width="15.85546875" style="15" customWidth="1"/>
    <col min="14603" max="14603" width="15.5703125" style="15" customWidth="1"/>
    <col min="14604" max="14604" width="11.28515625" style="15" bestFit="1" customWidth="1"/>
    <col min="14605" max="14844" width="11.42578125" style="15"/>
    <col min="14845" max="14845" width="44.7109375" style="15" customWidth="1"/>
    <col min="14846" max="14848" width="17.140625" style="15" customWidth="1"/>
    <col min="14849" max="14849" width="17.7109375" style="15" customWidth="1"/>
    <col min="14850" max="14850" width="16.140625" style="15" customWidth="1"/>
    <col min="14851" max="14851" width="14.140625" style="15" customWidth="1"/>
    <col min="14852" max="14852" width="14.28515625" style="15" customWidth="1"/>
    <col min="14853" max="14854" width="17.140625" style="15" customWidth="1"/>
    <col min="14855" max="14855" width="15.42578125" style="15" bestFit="1" customWidth="1"/>
    <col min="14856" max="14856" width="15.28515625" style="15" bestFit="1" customWidth="1"/>
    <col min="14857" max="14857" width="15.140625" style="15" customWidth="1"/>
    <col min="14858" max="14858" width="15.85546875" style="15" customWidth="1"/>
    <col min="14859" max="14859" width="15.5703125" style="15" customWidth="1"/>
    <col min="14860" max="14860" width="11.28515625" style="15" bestFit="1" customWidth="1"/>
    <col min="14861" max="15100" width="11.42578125" style="15"/>
    <col min="15101" max="15101" width="44.7109375" style="15" customWidth="1"/>
    <col min="15102" max="15104" width="17.140625" style="15" customWidth="1"/>
    <col min="15105" max="15105" width="17.7109375" style="15" customWidth="1"/>
    <col min="15106" max="15106" width="16.140625" style="15" customWidth="1"/>
    <col min="15107" max="15107" width="14.140625" style="15" customWidth="1"/>
    <col min="15108" max="15108" width="14.28515625" style="15" customWidth="1"/>
    <col min="15109" max="15110" width="17.140625" style="15" customWidth="1"/>
    <col min="15111" max="15111" width="15.42578125" style="15" bestFit="1" customWidth="1"/>
    <col min="15112" max="15112" width="15.28515625" style="15" bestFit="1" customWidth="1"/>
    <col min="15113" max="15113" width="15.140625" style="15" customWidth="1"/>
    <col min="15114" max="15114" width="15.85546875" style="15" customWidth="1"/>
    <col min="15115" max="15115" width="15.5703125" style="15" customWidth="1"/>
    <col min="15116" max="15116" width="11.28515625" style="15" bestFit="1" customWidth="1"/>
    <col min="15117" max="15356" width="11.42578125" style="15"/>
    <col min="15357" max="15357" width="44.7109375" style="15" customWidth="1"/>
    <col min="15358" max="15360" width="17.140625" style="15" customWidth="1"/>
    <col min="15361" max="15361" width="17.7109375" style="15" customWidth="1"/>
    <col min="15362" max="15362" width="16.140625" style="15" customWidth="1"/>
    <col min="15363" max="15363" width="14.140625" style="15" customWidth="1"/>
    <col min="15364" max="15364" width="14.28515625" style="15" customWidth="1"/>
    <col min="15365" max="15366" width="17.140625" style="15" customWidth="1"/>
    <col min="15367" max="15367" width="15.42578125" style="15" bestFit="1" customWidth="1"/>
    <col min="15368" max="15368" width="15.28515625" style="15" bestFit="1" customWidth="1"/>
    <col min="15369" max="15369" width="15.140625" style="15" customWidth="1"/>
    <col min="15370" max="15370" width="15.85546875" style="15" customWidth="1"/>
    <col min="15371" max="15371" width="15.5703125" style="15" customWidth="1"/>
    <col min="15372" max="15372" width="11.28515625" style="15" bestFit="1" customWidth="1"/>
    <col min="15373" max="15612" width="11.42578125" style="15"/>
    <col min="15613" max="15613" width="44.7109375" style="15" customWidth="1"/>
    <col min="15614" max="15616" width="17.140625" style="15" customWidth="1"/>
    <col min="15617" max="15617" width="17.7109375" style="15" customWidth="1"/>
    <col min="15618" max="15618" width="16.140625" style="15" customWidth="1"/>
    <col min="15619" max="15619" width="14.140625" style="15" customWidth="1"/>
    <col min="15620" max="15620" width="14.28515625" style="15" customWidth="1"/>
    <col min="15621" max="15622" width="17.140625" style="15" customWidth="1"/>
    <col min="15623" max="15623" width="15.42578125" style="15" bestFit="1" customWidth="1"/>
    <col min="15624" max="15624" width="15.28515625" style="15" bestFit="1" customWidth="1"/>
    <col min="15625" max="15625" width="15.140625" style="15" customWidth="1"/>
    <col min="15626" max="15626" width="15.85546875" style="15" customWidth="1"/>
    <col min="15627" max="15627" width="15.5703125" style="15" customWidth="1"/>
    <col min="15628" max="15628" width="11.28515625" style="15" bestFit="1" customWidth="1"/>
    <col min="15629" max="15868" width="11.42578125" style="15"/>
    <col min="15869" max="15869" width="44.7109375" style="15" customWidth="1"/>
    <col min="15870" max="15872" width="17.140625" style="15" customWidth="1"/>
    <col min="15873" max="15873" width="17.7109375" style="15" customWidth="1"/>
    <col min="15874" max="15874" width="16.140625" style="15" customWidth="1"/>
    <col min="15875" max="15875" width="14.140625" style="15" customWidth="1"/>
    <col min="15876" max="15876" width="14.28515625" style="15" customWidth="1"/>
    <col min="15877" max="15878" width="17.140625" style="15" customWidth="1"/>
    <col min="15879" max="15879" width="15.42578125" style="15" bestFit="1" customWidth="1"/>
    <col min="15880" max="15880" width="15.28515625" style="15" bestFit="1" customWidth="1"/>
    <col min="15881" max="15881" width="15.140625" style="15" customWidth="1"/>
    <col min="15882" max="15882" width="15.85546875" style="15" customWidth="1"/>
    <col min="15883" max="15883" width="15.5703125" style="15" customWidth="1"/>
    <col min="15884" max="15884" width="11.28515625" style="15" bestFit="1" customWidth="1"/>
    <col min="15885" max="16124" width="11.42578125" style="15"/>
    <col min="16125" max="16125" width="44.7109375" style="15" customWidth="1"/>
    <col min="16126" max="16128" width="17.140625" style="15" customWidth="1"/>
    <col min="16129" max="16129" width="17.7109375" style="15" customWidth="1"/>
    <col min="16130" max="16130" width="16.140625" style="15" customWidth="1"/>
    <col min="16131" max="16131" width="14.140625" style="15" customWidth="1"/>
    <col min="16132" max="16132" width="14.28515625" style="15" customWidth="1"/>
    <col min="16133" max="16134" width="17.140625" style="15" customWidth="1"/>
    <col min="16135" max="16135" width="15.42578125" style="15" bestFit="1" customWidth="1"/>
    <col min="16136" max="16136" width="15.28515625" style="15" bestFit="1" customWidth="1"/>
    <col min="16137" max="16137" width="15.140625" style="15" customWidth="1"/>
    <col min="16138" max="16138" width="15.85546875" style="15" customWidth="1"/>
    <col min="16139" max="16139" width="15.5703125" style="15" customWidth="1"/>
    <col min="16140" max="16140" width="11.28515625" style="15" bestFit="1" customWidth="1"/>
    <col min="16141" max="16384" width="11.42578125" style="15"/>
  </cols>
  <sheetData>
    <row r="1" spans="1:13" x14ac:dyDescent="0.2">
      <c r="A1" s="89" t="s">
        <v>63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3" x14ac:dyDescent="0.2">
      <c r="A2" s="91">
        <v>45839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3" ht="11.25" x14ac:dyDescent="0.2">
      <c r="A3" s="16"/>
      <c r="B3" s="15"/>
      <c r="C3" s="15"/>
      <c r="E3" s="15"/>
    </row>
    <row r="4" spans="1:13" ht="13.5" customHeight="1" thickBot="1" x14ac:dyDescent="0.25">
      <c r="A4" s="16"/>
      <c r="B4" s="15"/>
      <c r="C4" s="93"/>
      <c r="D4" s="93"/>
      <c r="E4" s="15"/>
    </row>
    <row r="5" spans="1:13" ht="12.75" customHeight="1" x14ac:dyDescent="0.2">
      <c r="A5" s="94" t="s">
        <v>0</v>
      </c>
      <c r="B5" s="96" t="s">
        <v>9</v>
      </c>
      <c r="C5" s="18" t="s">
        <v>10</v>
      </c>
      <c r="D5" s="18" t="s">
        <v>10</v>
      </c>
      <c r="E5" s="96" t="s">
        <v>1</v>
      </c>
      <c r="F5" s="87" t="s">
        <v>7</v>
      </c>
      <c r="G5" s="87" t="s">
        <v>8</v>
      </c>
      <c r="H5" s="87" t="s">
        <v>2</v>
      </c>
      <c r="I5" s="87" t="s">
        <v>3</v>
      </c>
      <c r="J5" s="87" t="s">
        <v>4</v>
      </c>
      <c r="K5" s="87" t="s">
        <v>5</v>
      </c>
    </row>
    <row r="6" spans="1:13" ht="23.25" customHeight="1" thickBot="1" x14ac:dyDescent="0.25">
      <c r="A6" s="95"/>
      <c r="B6" s="97"/>
      <c r="C6" s="19" t="s">
        <v>11</v>
      </c>
      <c r="D6" s="19" t="s">
        <v>12</v>
      </c>
      <c r="E6" s="97" t="s">
        <v>6</v>
      </c>
      <c r="F6" s="88" t="s">
        <v>6</v>
      </c>
      <c r="G6" s="88" t="s">
        <v>6</v>
      </c>
      <c r="H6" s="88"/>
      <c r="I6" s="88"/>
      <c r="J6" s="88"/>
      <c r="K6" s="88" t="s">
        <v>6</v>
      </c>
    </row>
    <row r="7" spans="1:13" x14ac:dyDescent="0.2">
      <c r="A7" s="1" t="s">
        <v>15</v>
      </c>
      <c r="B7" s="20">
        <v>28115441.379999999</v>
      </c>
      <c r="C7" s="20">
        <v>3212271.24</v>
      </c>
      <c r="D7" s="20">
        <v>355305.21</v>
      </c>
      <c r="E7" s="20"/>
      <c r="F7" s="20"/>
      <c r="G7" s="20"/>
      <c r="H7" s="21"/>
      <c r="I7" s="21"/>
      <c r="J7" s="21"/>
      <c r="K7" s="22">
        <v>31683017.829999998</v>
      </c>
      <c r="L7" s="17"/>
      <c r="M7" s="17"/>
    </row>
    <row r="8" spans="1:13" x14ac:dyDescent="0.2">
      <c r="A8" s="2" t="s">
        <v>16</v>
      </c>
      <c r="B8" s="20">
        <v>26574391.640000001</v>
      </c>
      <c r="C8" s="20">
        <v>3036201.81</v>
      </c>
      <c r="D8" s="20">
        <v>335830.4</v>
      </c>
      <c r="E8" s="20"/>
      <c r="F8" s="20"/>
      <c r="G8" s="20"/>
      <c r="H8" s="21"/>
      <c r="I8" s="21"/>
      <c r="J8" s="21"/>
      <c r="K8" s="22">
        <v>29946423.850000001</v>
      </c>
      <c r="L8" s="17"/>
      <c r="M8" s="17"/>
    </row>
    <row r="9" spans="1:13" x14ac:dyDescent="0.2">
      <c r="A9" s="2" t="s">
        <v>17</v>
      </c>
      <c r="B9" s="20"/>
      <c r="C9" s="20"/>
      <c r="E9" s="20"/>
      <c r="F9" s="20"/>
      <c r="G9" s="20"/>
      <c r="H9" s="21"/>
      <c r="I9" s="21"/>
      <c r="J9" s="21"/>
      <c r="K9" s="22"/>
      <c r="L9" s="17"/>
      <c r="M9" s="17"/>
    </row>
    <row r="10" spans="1:13" x14ac:dyDescent="0.2">
      <c r="A10" s="2" t="s">
        <v>18</v>
      </c>
      <c r="B10" s="20"/>
      <c r="C10" s="20"/>
      <c r="D10" s="20"/>
      <c r="E10" s="20"/>
      <c r="F10" s="20"/>
      <c r="G10" s="20"/>
      <c r="H10" s="21"/>
      <c r="I10" s="21"/>
      <c r="J10" s="21"/>
      <c r="K10" s="22"/>
      <c r="L10" s="17"/>
      <c r="M10" s="17"/>
    </row>
    <row r="11" spans="1:13" x14ac:dyDescent="0.2">
      <c r="A11" s="2" t="s">
        <v>19</v>
      </c>
      <c r="B11" s="20"/>
      <c r="C11" s="20"/>
      <c r="D11" s="20"/>
      <c r="E11" s="20"/>
      <c r="F11" s="20"/>
      <c r="G11" s="20"/>
      <c r="H11" s="21"/>
      <c r="I11" s="21"/>
      <c r="J11" s="21"/>
      <c r="K11" s="22"/>
      <c r="L11" s="17"/>
      <c r="M11" s="17"/>
    </row>
    <row r="12" spans="1:13" x14ac:dyDescent="0.2">
      <c r="A12" s="2" t="s">
        <v>20</v>
      </c>
      <c r="B12" s="20"/>
      <c r="C12" s="20"/>
      <c r="D12" s="20"/>
      <c r="E12" s="20"/>
      <c r="F12" s="20"/>
      <c r="G12" s="20"/>
      <c r="H12" s="21"/>
      <c r="I12" s="21"/>
      <c r="J12" s="21"/>
      <c r="K12" s="22"/>
      <c r="L12" s="17"/>
      <c r="M12" s="17"/>
    </row>
    <row r="13" spans="1:13" x14ac:dyDescent="0.2">
      <c r="A13" s="2" t="s">
        <v>21</v>
      </c>
      <c r="B13" s="20"/>
      <c r="C13" s="20"/>
      <c r="D13" s="20"/>
      <c r="E13" s="20"/>
      <c r="F13" s="20"/>
      <c r="G13" s="20"/>
      <c r="H13" s="21"/>
      <c r="I13" s="21"/>
      <c r="J13" s="21"/>
      <c r="K13" s="22"/>
      <c r="L13" s="17"/>
      <c r="M13" s="17"/>
    </row>
    <row r="14" spans="1:13" x14ac:dyDescent="0.2">
      <c r="A14" s="2" t="s">
        <v>22</v>
      </c>
      <c r="B14" s="20"/>
      <c r="C14" s="20"/>
      <c r="D14" s="20"/>
      <c r="E14" s="20"/>
      <c r="F14" s="20"/>
      <c r="G14" s="20"/>
      <c r="H14" s="21"/>
      <c r="I14" s="21"/>
      <c r="J14" s="21"/>
      <c r="K14" s="22"/>
      <c r="L14" s="17"/>
      <c r="M14" s="17"/>
    </row>
    <row r="15" spans="1:13" x14ac:dyDescent="0.2">
      <c r="A15" s="2" t="s">
        <v>23</v>
      </c>
      <c r="B15" s="20"/>
      <c r="C15" s="20"/>
      <c r="D15" s="20"/>
      <c r="E15" s="20"/>
      <c r="F15" s="20"/>
      <c r="G15" s="20"/>
      <c r="H15" s="21"/>
      <c r="I15" s="21"/>
      <c r="J15" s="21"/>
      <c r="K15" s="22"/>
      <c r="L15" s="17"/>
      <c r="M15" s="17"/>
    </row>
    <row r="16" spans="1:13" x14ac:dyDescent="0.2">
      <c r="A16" s="2" t="s">
        <v>24</v>
      </c>
      <c r="B16" s="20"/>
      <c r="C16" s="20"/>
      <c r="D16" s="20"/>
      <c r="E16" s="20"/>
      <c r="F16" s="20"/>
      <c r="G16" s="20"/>
      <c r="H16" s="21"/>
      <c r="I16" s="21"/>
      <c r="J16" s="21"/>
      <c r="K16" s="22"/>
      <c r="L16" s="17"/>
      <c r="M16" s="17"/>
    </row>
    <row r="17" spans="1:13" x14ac:dyDescent="0.2">
      <c r="A17" s="2" t="s">
        <v>25</v>
      </c>
      <c r="B17" s="20"/>
      <c r="C17" s="20"/>
      <c r="D17" s="20"/>
      <c r="E17" s="20"/>
      <c r="F17" s="20"/>
      <c r="G17" s="20"/>
      <c r="H17" s="21"/>
      <c r="I17" s="21"/>
      <c r="J17" s="21"/>
      <c r="K17" s="22"/>
      <c r="L17" s="17"/>
      <c r="M17" s="17"/>
    </row>
    <row r="18" spans="1:13" x14ac:dyDescent="0.2">
      <c r="A18" s="2" t="s">
        <v>26</v>
      </c>
      <c r="B18" s="20"/>
      <c r="C18" s="20"/>
      <c r="D18" s="20"/>
      <c r="E18" s="20"/>
      <c r="F18" s="20"/>
      <c r="G18" s="20"/>
      <c r="H18" s="21"/>
      <c r="I18" s="21"/>
      <c r="J18" s="21"/>
      <c r="K18" s="22"/>
      <c r="L18" s="17"/>
      <c r="M18" s="17"/>
    </row>
    <row r="19" spans="1:13" x14ac:dyDescent="0.2">
      <c r="A19" s="2" t="s">
        <v>27</v>
      </c>
      <c r="B19" s="20"/>
      <c r="C19" s="20"/>
      <c r="D19" s="20"/>
      <c r="E19" s="20"/>
      <c r="F19" s="20"/>
      <c r="G19" s="20"/>
      <c r="H19" s="21"/>
      <c r="I19" s="21"/>
      <c r="J19" s="21"/>
      <c r="K19" s="22"/>
      <c r="L19" s="17"/>
      <c r="M19" s="17"/>
    </row>
    <row r="20" spans="1:13" x14ac:dyDescent="0.2">
      <c r="A20" s="2" t="s">
        <v>28</v>
      </c>
      <c r="B20" s="20"/>
      <c r="C20" s="20"/>
      <c r="D20" s="20"/>
      <c r="E20" s="20"/>
      <c r="F20" s="20"/>
      <c r="G20" s="20"/>
      <c r="H20" s="22"/>
      <c r="I20" s="22"/>
      <c r="J20" s="22"/>
      <c r="K20" s="22"/>
      <c r="L20" s="17"/>
      <c r="M20" s="17"/>
    </row>
    <row r="21" spans="1:13" x14ac:dyDescent="0.2">
      <c r="A21" s="2" t="s">
        <v>29</v>
      </c>
      <c r="B21" s="20"/>
      <c r="C21" s="20"/>
      <c r="D21" s="20"/>
      <c r="E21" s="20"/>
      <c r="F21" s="20"/>
      <c r="G21" s="20"/>
      <c r="H21" s="22"/>
      <c r="I21" s="22"/>
      <c r="J21" s="22"/>
      <c r="K21" s="22"/>
      <c r="L21" s="17"/>
      <c r="M21" s="17"/>
    </row>
    <row r="22" spans="1:13" x14ac:dyDescent="0.2">
      <c r="A22" s="2" t="s">
        <v>30</v>
      </c>
      <c r="B22" s="20"/>
      <c r="C22" s="20"/>
      <c r="D22" s="20"/>
      <c r="E22" s="20"/>
      <c r="F22" s="20"/>
      <c r="G22" s="20"/>
      <c r="H22" s="22"/>
      <c r="I22" s="22"/>
      <c r="J22" s="22"/>
      <c r="K22" s="22"/>
      <c r="L22" s="17"/>
      <c r="M22" s="17"/>
    </row>
    <row r="23" spans="1:13" x14ac:dyDescent="0.2">
      <c r="A23" s="2" t="s">
        <v>31</v>
      </c>
      <c r="B23" s="20"/>
      <c r="C23" s="20"/>
      <c r="D23" s="20"/>
      <c r="E23" s="20"/>
      <c r="F23" s="20"/>
      <c r="G23" s="20"/>
      <c r="H23" s="22"/>
      <c r="I23" s="22"/>
      <c r="J23" s="22"/>
      <c r="K23" s="22"/>
      <c r="L23" s="17"/>
      <c r="M23" s="17"/>
    </row>
    <row r="24" spans="1:13" x14ac:dyDescent="0.2">
      <c r="A24" s="2" t="s">
        <v>32</v>
      </c>
      <c r="B24" s="20"/>
      <c r="C24" s="20"/>
      <c r="D24" s="20"/>
      <c r="E24" s="20"/>
      <c r="F24" s="20"/>
      <c r="G24" s="20"/>
      <c r="H24" s="22"/>
      <c r="I24" s="22"/>
      <c r="J24" s="22"/>
      <c r="K24" s="22"/>
      <c r="L24" s="17"/>
      <c r="M24" s="17"/>
    </row>
    <row r="25" spans="1:13" x14ac:dyDescent="0.2">
      <c r="A25" s="2" t="s">
        <v>33</v>
      </c>
      <c r="B25" s="20"/>
      <c r="C25" s="20"/>
      <c r="D25" s="20"/>
      <c r="E25" s="20"/>
      <c r="F25" s="20"/>
      <c r="G25" s="20"/>
      <c r="H25" s="22"/>
      <c r="I25" s="22"/>
      <c r="J25" s="22"/>
      <c r="K25" s="22"/>
      <c r="L25" s="17"/>
      <c r="M25" s="17"/>
    </row>
    <row r="26" spans="1:13" x14ac:dyDescent="0.2">
      <c r="A26" s="2" t="s">
        <v>34</v>
      </c>
      <c r="B26" s="20"/>
      <c r="C26" s="20"/>
      <c r="D26" s="20"/>
      <c r="E26" s="20"/>
      <c r="F26" s="20"/>
      <c r="G26" s="20"/>
      <c r="H26" s="22"/>
      <c r="I26" s="22"/>
      <c r="J26" s="22"/>
      <c r="K26" s="22"/>
      <c r="L26" s="17"/>
      <c r="M26" s="17"/>
    </row>
    <row r="27" spans="1:13" x14ac:dyDescent="0.2">
      <c r="A27" s="2" t="s">
        <v>35</v>
      </c>
      <c r="B27" s="20"/>
      <c r="C27" s="20"/>
      <c r="D27" s="20"/>
      <c r="E27" s="20"/>
      <c r="F27" s="20"/>
      <c r="G27" s="20"/>
      <c r="H27" s="22"/>
      <c r="I27" s="22"/>
      <c r="J27" s="22"/>
      <c r="K27" s="22"/>
      <c r="L27" s="17"/>
      <c r="M27" s="17"/>
    </row>
    <row r="28" spans="1:13" x14ac:dyDescent="0.2">
      <c r="A28" s="2" t="s">
        <v>36</v>
      </c>
      <c r="B28" s="20"/>
      <c r="C28" s="20"/>
      <c r="D28" s="20"/>
      <c r="E28" s="20"/>
      <c r="F28" s="20"/>
      <c r="G28" s="20"/>
      <c r="H28" s="22"/>
      <c r="I28" s="22"/>
      <c r="J28" s="22"/>
      <c r="K28" s="22"/>
      <c r="L28" s="17"/>
      <c r="M28" s="17"/>
    </row>
    <row r="29" spans="1:13" x14ac:dyDescent="0.2">
      <c r="A29" s="2" t="s">
        <v>37</v>
      </c>
      <c r="B29" s="20">
        <v>30831454.379999999</v>
      </c>
      <c r="C29" s="20">
        <v>3522583.65</v>
      </c>
      <c r="D29" s="20">
        <v>389628.47</v>
      </c>
      <c r="E29" s="20"/>
      <c r="F29" s="20"/>
      <c r="G29" s="20"/>
      <c r="H29" s="22"/>
      <c r="I29" s="22"/>
      <c r="J29" s="22"/>
      <c r="K29" s="22">
        <v>34743666.5</v>
      </c>
      <c r="L29" s="17"/>
      <c r="M29" s="17"/>
    </row>
    <row r="30" spans="1:13" x14ac:dyDescent="0.2">
      <c r="A30" s="2" t="s">
        <v>38</v>
      </c>
      <c r="B30" s="20">
        <v>39042251.07</v>
      </c>
      <c r="C30" s="20">
        <v>4460691.1399999997</v>
      </c>
      <c r="D30" s="20">
        <v>493391.34</v>
      </c>
      <c r="E30" s="20"/>
      <c r="F30" s="20"/>
      <c r="G30" s="20"/>
      <c r="H30" s="22"/>
      <c r="I30" s="22"/>
      <c r="J30" s="22"/>
      <c r="K30" s="22">
        <v>43996333.549999997</v>
      </c>
      <c r="L30" s="17"/>
      <c r="M30" s="17"/>
    </row>
    <row r="31" spans="1:13" x14ac:dyDescent="0.2">
      <c r="A31" s="2" t="s">
        <v>39</v>
      </c>
      <c r="B31" s="20">
        <v>1061145233.35</v>
      </c>
      <c r="C31" s="20">
        <v>121238940.09</v>
      </c>
      <c r="D31" s="20">
        <v>13410084.039999999</v>
      </c>
      <c r="E31" s="20"/>
      <c r="F31" s="20"/>
      <c r="G31" s="20"/>
      <c r="H31" s="22"/>
      <c r="I31" s="22"/>
      <c r="J31" s="22"/>
      <c r="K31" s="22">
        <v>1195794257.48</v>
      </c>
      <c r="L31" s="17"/>
      <c r="M31" s="17"/>
    </row>
    <row r="32" spans="1:13" x14ac:dyDescent="0.2">
      <c r="A32" s="2" t="s">
        <v>40</v>
      </c>
      <c r="B32" s="20">
        <v>33195327.059999999</v>
      </c>
      <c r="C32" s="20">
        <v>3792663</v>
      </c>
      <c r="D32" s="20">
        <v>419501.6</v>
      </c>
      <c r="E32" s="20"/>
      <c r="F32" s="20"/>
      <c r="G32" s="20"/>
      <c r="H32" s="22"/>
      <c r="I32" s="22"/>
      <c r="J32" s="22"/>
      <c r="K32" s="22">
        <v>37407491.659999996</v>
      </c>
      <c r="L32" s="17"/>
      <c r="M32" s="17"/>
    </row>
    <row r="33" spans="1:13" x14ac:dyDescent="0.2">
      <c r="A33" s="2" t="s">
        <v>41</v>
      </c>
      <c r="B33" s="20">
        <v>53194108.280000001</v>
      </c>
      <c r="C33" s="20">
        <v>6077582.1299999999</v>
      </c>
      <c r="D33" s="20">
        <v>672233.58</v>
      </c>
      <c r="E33" s="20"/>
      <c r="F33" s="20"/>
      <c r="G33" s="20"/>
      <c r="H33" s="22"/>
      <c r="I33" s="22"/>
      <c r="J33" s="22"/>
      <c r="K33" s="22">
        <v>59943923.990000002</v>
      </c>
      <c r="L33" s="17"/>
      <c r="M33" s="17"/>
    </row>
    <row r="34" spans="1:13" x14ac:dyDescent="0.2">
      <c r="A34" s="2" t="s">
        <v>42</v>
      </c>
      <c r="B34" s="20">
        <v>38840031.869999997</v>
      </c>
      <c r="C34" s="20">
        <v>4437587</v>
      </c>
      <c r="D34" s="20">
        <v>490835.82</v>
      </c>
      <c r="E34" s="20"/>
      <c r="F34" s="20"/>
      <c r="G34" s="20"/>
      <c r="H34" s="22"/>
      <c r="I34" s="22"/>
      <c r="J34" s="22"/>
      <c r="K34" s="22">
        <v>43768454.689999998</v>
      </c>
      <c r="L34" s="17"/>
      <c r="M34" s="17"/>
    </row>
    <row r="35" spans="1:13" x14ac:dyDescent="0.2">
      <c r="A35" s="2" t="s">
        <v>43</v>
      </c>
      <c r="B35" s="20">
        <v>55080325.270000003</v>
      </c>
      <c r="C35" s="20">
        <v>6293087.9199999999</v>
      </c>
      <c r="D35" s="20">
        <v>696070.4</v>
      </c>
      <c r="E35" s="20"/>
      <c r="F35" s="20"/>
      <c r="G35" s="20"/>
      <c r="H35" s="22"/>
      <c r="I35" s="22"/>
      <c r="J35" s="22"/>
      <c r="K35" s="22">
        <v>62069483.590000004</v>
      </c>
      <c r="L35" s="17"/>
      <c r="M35" s="17"/>
    </row>
    <row r="36" spans="1:13" x14ac:dyDescent="0.2">
      <c r="A36" s="2" t="s">
        <v>44</v>
      </c>
      <c r="B36" s="20">
        <v>32672346.379999999</v>
      </c>
      <c r="C36" s="20">
        <v>3732910.93</v>
      </c>
      <c r="D36" s="20">
        <v>412892.5</v>
      </c>
      <c r="E36" s="20"/>
      <c r="F36" s="20"/>
      <c r="G36" s="20"/>
      <c r="H36" s="22"/>
      <c r="I36" s="22"/>
      <c r="J36" s="22"/>
      <c r="K36" s="22">
        <v>36818149.810000002</v>
      </c>
      <c r="L36" s="17"/>
      <c r="M36" s="17"/>
    </row>
    <row r="37" spans="1:13" x14ac:dyDescent="0.2">
      <c r="A37" s="2" t="s">
        <v>45</v>
      </c>
      <c r="B37" s="20">
        <v>209391004.84</v>
      </c>
      <c r="C37" s="20">
        <v>23923533.449999999</v>
      </c>
      <c r="D37" s="20">
        <v>2646151.42</v>
      </c>
      <c r="E37" s="20"/>
      <c r="F37" s="20"/>
      <c r="G37" s="20"/>
      <c r="H37" s="21"/>
      <c r="I37" s="21"/>
      <c r="J37" s="21"/>
      <c r="K37" s="22">
        <v>235960689.71000001</v>
      </c>
      <c r="L37" s="17"/>
      <c r="M37" s="17"/>
    </row>
    <row r="38" spans="1:13" x14ac:dyDescent="0.2">
      <c r="A38" s="2" t="s">
        <v>46</v>
      </c>
      <c r="B38" s="20">
        <v>68402386.469999999</v>
      </c>
      <c r="C38" s="20">
        <v>7815172.2999999998</v>
      </c>
      <c r="D38" s="20">
        <v>864426.21</v>
      </c>
      <c r="E38" s="20"/>
      <c r="F38" s="20"/>
      <c r="G38" s="20"/>
      <c r="H38" s="21"/>
      <c r="I38" s="21"/>
      <c r="J38" s="21"/>
      <c r="K38" s="22">
        <v>77081984.980000004</v>
      </c>
      <c r="L38" s="17"/>
      <c r="M38" s="17"/>
    </row>
    <row r="39" spans="1:13" x14ac:dyDescent="0.2">
      <c r="A39" s="2" t="s">
        <v>47</v>
      </c>
      <c r="B39" s="20">
        <v>42141783.229999997</v>
      </c>
      <c r="C39" s="20">
        <v>4814821.7300000004</v>
      </c>
      <c r="D39" s="20">
        <v>532561.27</v>
      </c>
      <c r="E39" s="20"/>
      <c r="F39" s="20"/>
      <c r="G39" s="23"/>
      <c r="H39" s="21"/>
      <c r="I39" s="21"/>
      <c r="J39" s="21"/>
      <c r="K39" s="22">
        <v>47489166.229999997</v>
      </c>
      <c r="L39" s="17"/>
      <c r="M39" s="17"/>
    </row>
    <row r="40" spans="1:13" x14ac:dyDescent="0.2">
      <c r="A40" s="2" t="s">
        <v>48</v>
      </c>
      <c r="B40" s="20">
        <v>29754114.18</v>
      </c>
      <c r="C40" s="20">
        <v>3399494.39</v>
      </c>
      <c r="D40" s="20">
        <v>376013.72</v>
      </c>
      <c r="E40" s="20"/>
      <c r="F40" s="20"/>
      <c r="G40" s="24"/>
      <c r="H40" s="21"/>
      <c r="I40" s="21"/>
      <c r="J40" s="21"/>
      <c r="K40" s="22">
        <v>33529622.289999999</v>
      </c>
      <c r="L40" s="17"/>
      <c r="M40" s="17"/>
    </row>
    <row r="41" spans="1:13" x14ac:dyDescent="0.2">
      <c r="A41" s="2" t="s">
        <v>49</v>
      </c>
      <c r="B41" s="20">
        <v>38435593.479999997</v>
      </c>
      <c r="C41" s="20">
        <v>4391378.74</v>
      </c>
      <c r="D41" s="20">
        <v>485724.78</v>
      </c>
      <c r="E41" s="20"/>
      <c r="F41" s="20"/>
      <c r="G41" s="20"/>
      <c r="H41" s="21"/>
      <c r="I41" s="21"/>
      <c r="J41" s="21"/>
      <c r="K41" s="22">
        <v>43312697</v>
      </c>
      <c r="L41" s="17"/>
      <c r="M41" s="17"/>
    </row>
    <row r="42" spans="1:13" x14ac:dyDescent="0.2">
      <c r="A42" s="2" t="s">
        <v>50</v>
      </c>
      <c r="B42" s="20">
        <v>54756077.240000002</v>
      </c>
      <c r="C42" s="20">
        <v>6256041.6399999997</v>
      </c>
      <c r="D42" s="20">
        <v>691972.76</v>
      </c>
      <c r="E42" s="20"/>
      <c r="F42" s="20"/>
      <c r="G42" s="20"/>
      <c r="H42" s="21"/>
      <c r="I42" s="21"/>
      <c r="J42" s="21"/>
      <c r="K42" s="22">
        <v>61704091.640000001</v>
      </c>
      <c r="L42" s="17"/>
      <c r="M42" s="17"/>
    </row>
    <row r="43" spans="1:13" x14ac:dyDescent="0.2">
      <c r="A43" s="2" t="s">
        <v>51</v>
      </c>
      <c r="B43" s="20">
        <v>30702452.48</v>
      </c>
      <c r="C43" s="20">
        <v>3507844.81</v>
      </c>
      <c r="D43" s="20">
        <v>387998.23</v>
      </c>
      <c r="E43" s="20"/>
      <c r="F43" s="20"/>
      <c r="G43" s="20"/>
      <c r="H43" s="21"/>
      <c r="I43" s="21"/>
      <c r="J43" s="21"/>
      <c r="K43" s="22">
        <v>34598295.520000003</v>
      </c>
      <c r="L43" s="17"/>
      <c r="M43" s="17"/>
    </row>
    <row r="44" spans="1:13" x14ac:dyDescent="0.2">
      <c r="A44" s="2" t="s">
        <v>52</v>
      </c>
      <c r="B44" s="20">
        <v>445858462.77999997</v>
      </c>
      <c r="C44" s="20">
        <v>50940630.710000001</v>
      </c>
      <c r="D44" s="20">
        <v>5634477.9900000002</v>
      </c>
      <c r="E44" s="20"/>
      <c r="F44" s="20"/>
      <c r="G44" s="20"/>
      <c r="H44" s="21"/>
      <c r="I44" s="21"/>
      <c r="J44" s="21"/>
      <c r="K44" s="22">
        <v>502433571.48000002</v>
      </c>
      <c r="L44" s="17"/>
      <c r="M44" s="17"/>
    </row>
    <row r="45" spans="1:13" x14ac:dyDescent="0.2">
      <c r="A45" s="2" t="s">
        <v>53</v>
      </c>
      <c r="B45" s="20">
        <v>70522201.489999995</v>
      </c>
      <c r="C45" s="20">
        <v>8057367.3499999996</v>
      </c>
      <c r="D45" s="20">
        <v>891215.09</v>
      </c>
      <c r="E45" s="20"/>
      <c r="F45" s="20"/>
      <c r="G45" s="20"/>
      <c r="H45" s="21"/>
      <c r="I45" s="21"/>
      <c r="J45" s="21"/>
      <c r="K45" s="22">
        <v>79470783.930000007</v>
      </c>
      <c r="L45" s="17"/>
      <c r="M45" s="17"/>
    </row>
    <row r="46" spans="1:13" x14ac:dyDescent="0.2">
      <c r="A46" s="2" t="s">
        <v>54</v>
      </c>
      <c r="B46" s="20">
        <v>187335166.28</v>
      </c>
      <c r="C46" s="20">
        <v>21403589.52</v>
      </c>
      <c r="D46" s="20">
        <v>2367423.65</v>
      </c>
      <c r="E46" s="20"/>
      <c r="F46" s="20"/>
      <c r="G46" s="20"/>
      <c r="H46" s="21"/>
      <c r="I46" s="21"/>
      <c r="J46" s="21"/>
      <c r="K46" s="22">
        <v>211106179.44999999</v>
      </c>
      <c r="L46" s="17"/>
      <c r="M46" s="17"/>
    </row>
    <row r="47" spans="1:13" x14ac:dyDescent="0.2">
      <c r="A47" s="2" t="s">
        <v>55</v>
      </c>
      <c r="B47" s="20">
        <v>43100581.149999999</v>
      </c>
      <c r="C47" s="20">
        <v>4924367.1900000004</v>
      </c>
      <c r="D47" s="20">
        <v>544677.94999999995</v>
      </c>
      <c r="E47" s="20"/>
      <c r="F47" s="20"/>
      <c r="G47" s="20"/>
      <c r="H47" s="21"/>
      <c r="I47" s="21"/>
      <c r="J47" s="21"/>
      <c r="K47" s="22">
        <v>48569626.289999999</v>
      </c>
      <c r="L47" s="17"/>
      <c r="M47" s="17"/>
    </row>
    <row r="48" spans="1:13" x14ac:dyDescent="0.2">
      <c r="A48" s="2" t="s">
        <v>56</v>
      </c>
      <c r="B48" s="20">
        <v>33578846.219999999</v>
      </c>
      <c r="C48" s="20">
        <v>3836481.19</v>
      </c>
      <c r="D48" s="20">
        <v>424348.28</v>
      </c>
      <c r="E48" s="20"/>
      <c r="F48" s="20"/>
      <c r="G48" s="20"/>
      <c r="H48" s="21"/>
      <c r="I48" s="21"/>
      <c r="J48" s="21"/>
      <c r="K48" s="22">
        <v>37839675.689999998</v>
      </c>
      <c r="L48" s="17"/>
      <c r="M48" s="17"/>
    </row>
    <row r="49" spans="1:13" x14ac:dyDescent="0.2">
      <c r="A49" s="2" t="s">
        <v>57</v>
      </c>
      <c r="B49" s="20">
        <v>39167766.43</v>
      </c>
      <c r="C49" s="20">
        <v>4475031.63</v>
      </c>
      <c r="D49" s="20">
        <v>494977.52</v>
      </c>
      <c r="E49" s="20"/>
      <c r="F49" s="20"/>
      <c r="G49" s="20"/>
      <c r="H49" s="21"/>
      <c r="I49" s="21"/>
      <c r="J49" s="21"/>
      <c r="K49" s="22">
        <v>44137775.579999998</v>
      </c>
      <c r="L49" s="17"/>
      <c r="M49" s="17"/>
    </row>
    <row r="50" spans="1:13" x14ac:dyDescent="0.2">
      <c r="A50" s="2" t="s">
        <v>58</v>
      </c>
      <c r="B50" s="20">
        <v>98466802.519999996</v>
      </c>
      <c r="C50" s="20">
        <v>11250119.58</v>
      </c>
      <c r="D50" s="20">
        <v>1244361.33</v>
      </c>
      <c r="E50" s="20"/>
      <c r="F50" s="20"/>
      <c r="G50" s="20"/>
      <c r="H50" s="21"/>
      <c r="I50" s="21"/>
      <c r="J50" s="21"/>
      <c r="K50" s="22">
        <v>110961283.43000001</v>
      </c>
      <c r="L50" s="17"/>
      <c r="M50" s="17"/>
    </row>
    <row r="51" spans="1:13" x14ac:dyDescent="0.2">
      <c r="A51" s="2" t="s">
        <v>59</v>
      </c>
      <c r="B51" s="20">
        <v>34663159.5</v>
      </c>
      <c r="C51" s="20">
        <v>3960367.14</v>
      </c>
      <c r="D51" s="20">
        <v>438051.14</v>
      </c>
      <c r="E51" s="20"/>
      <c r="F51" s="20"/>
      <c r="G51" s="20"/>
      <c r="H51" s="21"/>
      <c r="I51" s="21"/>
      <c r="J51" s="21"/>
      <c r="K51" s="22">
        <v>39061577.780000001</v>
      </c>
      <c r="L51" s="17"/>
      <c r="M51" s="17"/>
    </row>
    <row r="52" spans="1:13" x14ac:dyDescent="0.2">
      <c r="A52" s="2" t="s">
        <v>60</v>
      </c>
      <c r="B52" s="20">
        <v>597188152.48000002</v>
      </c>
      <c r="C52" s="20">
        <v>68230489.450000003</v>
      </c>
      <c r="D52" s="20">
        <v>7546887.1399999997</v>
      </c>
      <c r="E52" s="20"/>
      <c r="F52" s="20"/>
      <c r="G52" s="20"/>
      <c r="H52" s="21"/>
      <c r="I52" s="21"/>
      <c r="J52" s="21"/>
      <c r="K52" s="22">
        <v>672965529.07000005</v>
      </c>
      <c r="L52" s="17"/>
      <c r="M52" s="17"/>
    </row>
    <row r="53" spans="1:13" ht="13.5" thickBot="1" x14ac:dyDescent="0.25">
      <c r="A53" s="4" t="s">
        <v>61</v>
      </c>
      <c r="B53" s="20">
        <v>64382408.299999997</v>
      </c>
      <c r="C53" s="20">
        <v>7355878.0599999996</v>
      </c>
      <c r="D53" s="20">
        <v>813624.26</v>
      </c>
      <c r="E53" s="20"/>
      <c r="F53" s="20"/>
      <c r="G53" s="20"/>
      <c r="H53" s="21"/>
      <c r="I53" s="21"/>
      <c r="J53" s="21"/>
      <c r="K53" s="22">
        <v>72551910.620000005</v>
      </c>
      <c r="L53" s="17"/>
      <c r="M53" s="17"/>
    </row>
    <row r="54" spans="1:13" s="26" customFormat="1" ht="13.5" thickBot="1" x14ac:dyDescent="0.25">
      <c r="A54" s="5" t="s">
        <v>13</v>
      </c>
      <c r="B54" s="25">
        <v>3486537869.75</v>
      </c>
      <c r="C54" s="25">
        <v>398347127.79000002</v>
      </c>
      <c r="D54" s="25">
        <v>44060666.100000001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3928945663.6399999</v>
      </c>
      <c r="L54" s="17"/>
      <c r="M54" s="17"/>
    </row>
    <row r="55" spans="1:13" x14ac:dyDescent="0.2">
      <c r="F55" s="17"/>
      <c r="G55" s="17"/>
      <c r="H55" s="17"/>
      <c r="I55" s="17"/>
      <c r="J55" s="17"/>
    </row>
    <row r="56" spans="1:13" x14ac:dyDescent="0.2">
      <c r="F56" s="17"/>
      <c r="G56" s="17"/>
      <c r="H56" s="17"/>
      <c r="I56" s="17"/>
      <c r="J56" s="17"/>
      <c r="K56" s="17"/>
    </row>
    <row r="57" spans="1:13" x14ac:dyDescent="0.2">
      <c r="F57" s="17"/>
      <c r="G57" s="17"/>
      <c r="H57" s="17"/>
      <c r="I57" s="17"/>
      <c r="J57" s="17"/>
    </row>
    <row r="58" spans="1:13" x14ac:dyDescent="0.2">
      <c r="F58" s="17"/>
      <c r="G58" s="17"/>
      <c r="H58" s="17"/>
      <c r="I58" s="17"/>
      <c r="J58" s="17"/>
    </row>
    <row r="59" spans="1:13" x14ac:dyDescent="0.2">
      <c r="F59" s="17"/>
      <c r="G59" s="17"/>
      <c r="H59" s="17"/>
      <c r="I59" s="17"/>
      <c r="J59" s="17"/>
    </row>
    <row r="60" spans="1:13" x14ac:dyDescent="0.2">
      <c r="G60" s="17"/>
      <c r="H60" s="17"/>
      <c r="I60" s="17"/>
      <c r="J60" s="17"/>
    </row>
    <row r="61" spans="1:13" x14ac:dyDescent="0.2">
      <c r="G61" s="17"/>
      <c r="H61" s="17"/>
      <c r="I61" s="17"/>
      <c r="J61" s="17"/>
    </row>
    <row r="62" spans="1:13" x14ac:dyDescent="0.2">
      <c r="G62" s="17"/>
      <c r="H62" s="17"/>
      <c r="I62" s="17"/>
      <c r="J62" s="17"/>
    </row>
    <row r="63" spans="1:13" x14ac:dyDescent="0.2">
      <c r="G63" s="17"/>
      <c r="H63" s="17"/>
      <c r="I63" s="17"/>
      <c r="J63" s="1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F95BB-80C6-4CC0-B99E-0705173786C0}">
  <dimension ref="A1:M63"/>
  <sheetViews>
    <sheetView workbookViewId="0">
      <pane xSplit="1" ySplit="6" topLeftCell="B46" activePane="bottomRight" state="frozen"/>
      <selection pane="topRight" activeCell="B1" sqref="B1"/>
      <selection pane="bottomLeft" activeCell="A7" sqref="A7"/>
      <selection pane="bottomRight" activeCell="K29" sqref="K29"/>
    </sheetView>
  </sheetViews>
  <sheetFormatPr baseColWidth="10" defaultRowHeight="12.75" x14ac:dyDescent="0.2"/>
  <cols>
    <col min="1" max="1" width="44.7109375" style="3" customWidth="1"/>
    <col min="2" max="4" width="17.140625" style="29" customWidth="1"/>
    <col min="5" max="5" width="17.7109375" style="29" customWidth="1"/>
    <col min="6" max="6" width="16.140625" style="27" customWidth="1"/>
    <col min="7" max="7" width="14.140625" style="27" customWidth="1"/>
    <col min="8" max="8" width="14.28515625" style="27" customWidth="1"/>
    <col min="9" max="10" width="17.140625" style="27" customWidth="1"/>
    <col min="11" max="11" width="15.42578125" style="27" bestFit="1" customWidth="1"/>
    <col min="12" max="12" width="11.28515625" style="27" bestFit="1" customWidth="1"/>
    <col min="13" max="252" width="11.42578125" style="27"/>
    <col min="253" max="253" width="44.7109375" style="27" customWidth="1"/>
    <col min="254" max="256" width="17.140625" style="27" customWidth="1"/>
    <col min="257" max="257" width="17.7109375" style="27" customWidth="1"/>
    <col min="258" max="258" width="16.140625" style="27" customWidth="1"/>
    <col min="259" max="259" width="14.140625" style="27" customWidth="1"/>
    <col min="260" max="260" width="14.28515625" style="27" customWidth="1"/>
    <col min="261" max="262" width="17.140625" style="27" customWidth="1"/>
    <col min="263" max="263" width="15.42578125" style="27" bestFit="1" customWidth="1"/>
    <col min="264" max="264" width="15.28515625" style="27" bestFit="1" customWidth="1"/>
    <col min="265" max="265" width="15.140625" style="27" customWidth="1"/>
    <col min="266" max="266" width="15.85546875" style="27" customWidth="1"/>
    <col min="267" max="267" width="15.5703125" style="27" customWidth="1"/>
    <col min="268" max="268" width="11.28515625" style="27" bestFit="1" customWidth="1"/>
    <col min="269" max="508" width="11.42578125" style="27"/>
    <col min="509" max="509" width="44.7109375" style="27" customWidth="1"/>
    <col min="510" max="512" width="17.140625" style="27" customWidth="1"/>
    <col min="513" max="513" width="17.7109375" style="27" customWidth="1"/>
    <col min="514" max="514" width="16.140625" style="27" customWidth="1"/>
    <col min="515" max="515" width="14.140625" style="27" customWidth="1"/>
    <col min="516" max="516" width="14.28515625" style="27" customWidth="1"/>
    <col min="517" max="518" width="17.140625" style="27" customWidth="1"/>
    <col min="519" max="519" width="15.42578125" style="27" bestFit="1" customWidth="1"/>
    <col min="520" max="520" width="15.28515625" style="27" bestFit="1" customWidth="1"/>
    <col min="521" max="521" width="15.140625" style="27" customWidth="1"/>
    <col min="522" max="522" width="15.85546875" style="27" customWidth="1"/>
    <col min="523" max="523" width="15.5703125" style="27" customWidth="1"/>
    <col min="524" max="524" width="11.28515625" style="27" bestFit="1" customWidth="1"/>
    <col min="525" max="764" width="11.42578125" style="27"/>
    <col min="765" max="765" width="44.7109375" style="27" customWidth="1"/>
    <col min="766" max="768" width="17.140625" style="27" customWidth="1"/>
    <col min="769" max="769" width="17.7109375" style="27" customWidth="1"/>
    <col min="770" max="770" width="16.140625" style="27" customWidth="1"/>
    <col min="771" max="771" width="14.140625" style="27" customWidth="1"/>
    <col min="772" max="772" width="14.28515625" style="27" customWidth="1"/>
    <col min="773" max="774" width="17.140625" style="27" customWidth="1"/>
    <col min="775" max="775" width="15.42578125" style="27" bestFit="1" customWidth="1"/>
    <col min="776" max="776" width="15.28515625" style="27" bestFit="1" customWidth="1"/>
    <col min="777" max="777" width="15.140625" style="27" customWidth="1"/>
    <col min="778" max="778" width="15.85546875" style="27" customWidth="1"/>
    <col min="779" max="779" width="15.5703125" style="27" customWidth="1"/>
    <col min="780" max="780" width="11.28515625" style="27" bestFit="1" customWidth="1"/>
    <col min="781" max="1020" width="11.42578125" style="27"/>
    <col min="1021" max="1021" width="44.7109375" style="27" customWidth="1"/>
    <col min="1022" max="1024" width="17.140625" style="27" customWidth="1"/>
    <col min="1025" max="1025" width="17.7109375" style="27" customWidth="1"/>
    <col min="1026" max="1026" width="16.140625" style="27" customWidth="1"/>
    <col min="1027" max="1027" width="14.140625" style="27" customWidth="1"/>
    <col min="1028" max="1028" width="14.28515625" style="27" customWidth="1"/>
    <col min="1029" max="1030" width="17.140625" style="27" customWidth="1"/>
    <col min="1031" max="1031" width="15.42578125" style="27" bestFit="1" customWidth="1"/>
    <col min="1032" max="1032" width="15.28515625" style="27" bestFit="1" customWidth="1"/>
    <col min="1033" max="1033" width="15.140625" style="27" customWidth="1"/>
    <col min="1034" max="1034" width="15.85546875" style="27" customWidth="1"/>
    <col min="1035" max="1035" width="15.5703125" style="27" customWidth="1"/>
    <col min="1036" max="1036" width="11.28515625" style="27" bestFit="1" customWidth="1"/>
    <col min="1037" max="1276" width="11.42578125" style="27"/>
    <col min="1277" max="1277" width="44.7109375" style="27" customWidth="1"/>
    <col min="1278" max="1280" width="17.140625" style="27" customWidth="1"/>
    <col min="1281" max="1281" width="17.7109375" style="27" customWidth="1"/>
    <col min="1282" max="1282" width="16.140625" style="27" customWidth="1"/>
    <col min="1283" max="1283" width="14.140625" style="27" customWidth="1"/>
    <col min="1284" max="1284" width="14.28515625" style="27" customWidth="1"/>
    <col min="1285" max="1286" width="17.140625" style="27" customWidth="1"/>
    <col min="1287" max="1287" width="15.42578125" style="27" bestFit="1" customWidth="1"/>
    <col min="1288" max="1288" width="15.28515625" style="27" bestFit="1" customWidth="1"/>
    <col min="1289" max="1289" width="15.140625" style="27" customWidth="1"/>
    <col min="1290" max="1290" width="15.85546875" style="27" customWidth="1"/>
    <col min="1291" max="1291" width="15.5703125" style="27" customWidth="1"/>
    <col min="1292" max="1292" width="11.28515625" style="27" bestFit="1" customWidth="1"/>
    <col min="1293" max="1532" width="11.42578125" style="27"/>
    <col min="1533" max="1533" width="44.7109375" style="27" customWidth="1"/>
    <col min="1534" max="1536" width="17.140625" style="27" customWidth="1"/>
    <col min="1537" max="1537" width="17.7109375" style="27" customWidth="1"/>
    <col min="1538" max="1538" width="16.140625" style="27" customWidth="1"/>
    <col min="1539" max="1539" width="14.140625" style="27" customWidth="1"/>
    <col min="1540" max="1540" width="14.28515625" style="27" customWidth="1"/>
    <col min="1541" max="1542" width="17.140625" style="27" customWidth="1"/>
    <col min="1543" max="1543" width="15.42578125" style="27" bestFit="1" customWidth="1"/>
    <col min="1544" max="1544" width="15.28515625" style="27" bestFit="1" customWidth="1"/>
    <col min="1545" max="1545" width="15.140625" style="27" customWidth="1"/>
    <col min="1546" max="1546" width="15.85546875" style="27" customWidth="1"/>
    <col min="1547" max="1547" width="15.5703125" style="27" customWidth="1"/>
    <col min="1548" max="1548" width="11.28515625" style="27" bestFit="1" customWidth="1"/>
    <col min="1549" max="1788" width="11.42578125" style="27"/>
    <col min="1789" max="1789" width="44.7109375" style="27" customWidth="1"/>
    <col min="1790" max="1792" width="17.140625" style="27" customWidth="1"/>
    <col min="1793" max="1793" width="17.7109375" style="27" customWidth="1"/>
    <col min="1794" max="1794" width="16.140625" style="27" customWidth="1"/>
    <col min="1795" max="1795" width="14.140625" style="27" customWidth="1"/>
    <col min="1796" max="1796" width="14.28515625" style="27" customWidth="1"/>
    <col min="1797" max="1798" width="17.140625" style="27" customWidth="1"/>
    <col min="1799" max="1799" width="15.42578125" style="27" bestFit="1" customWidth="1"/>
    <col min="1800" max="1800" width="15.28515625" style="27" bestFit="1" customWidth="1"/>
    <col min="1801" max="1801" width="15.140625" style="27" customWidth="1"/>
    <col min="1802" max="1802" width="15.85546875" style="27" customWidth="1"/>
    <col min="1803" max="1803" width="15.5703125" style="27" customWidth="1"/>
    <col min="1804" max="1804" width="11.28515625" style="27" bestFit="1" customWidth="1"/>
    <col min="1805" max="2044" width="11.42578125" style="27"/>
    <col min="2045" max="2045" width="44.7109375" style="27" customWidth="1"/>
    <col min="2046" max="2048" width="17.140625" style="27" customWidth="1"/>
    <col min="2049" max="2049" width="17.7109375" style="27" customWidth="1"/>
    <col min="2050" max="2050" width="16.140625" style="27" customWidth="1"/>
    <col min="2051" max="2051" width="14.140625" style="27" customWidth="1"/>
    <col min="2052" max="2052" width="14.28515625" style="27" customWidth="1"/>
    <col min="2053" max="2054" width="17.140625" style="27" customWidth="1"/>
    <col min="2055" max="2055" width="15.42578125" style="27" bestFit="1" customWidth="1"/>
    <col min="2056" max="2056" width="15.28515625" style="27" bestFit="1" customWidth="1"/>
    <col min="2057" max="2057" width="15.140625" style="27" customWidth="1"/>
    <col min="2058" max="2058" width="15.85546875" style="27" customWidth="1"/>
    <col min="2059" max="2059" width="15.5703125" style="27" customWidth="1"/>
    <col min="2060" max="2060" width="11.28515625" style="27" bestFit="1" customWidth="1"/>
    <col min="2061" max="2300" width="11.42578125" style="27"/>
    <col min="2301" max="2301" width="44.7109375" style="27" customWidth="1"/>
    <col min="2302" max="2304" width="17.140625" style="27" customWidth="1"/>
    <col min="2305" max="2305" width="17.7109375" style="27" customWidth="1"/>
    <col min="2306" max="2306" width="16.140625" style="27" customWidth="1"/>
    <col min="2307" max="2307" width="14.140625" style="27" customWidth="1"/>
    <col min="2308" max="2308" width="14.28515625" style="27" customWidth="1"/>
    <col min="2309" max="2310" width="17.140625" style="27" customWidth="1"/>
    <col min="2311" max="2311" width="15.42578125" style="27" bestFit="1" customWidth="1"/>
    <col min="2312" max="2312" width="15.28515625" style="27" bestFit="1" customWidth="1"/>
    <col min="2313" max="2313" width="15.140625" style="27" customWidth="1"/>
    <col min="2314" max="2314" width="15.85546875" style="27" customWidth="1"/>
    <col min="2315" max="2315" width="15.5703125" style="27" customWidth="1"/>
    <col min="2316" max="2316" width="11.28515625" style="27" bestFit="1" customWidth="1"/>
    <col min="2317" max="2556" width="11.42578125" style="27"/>
    <col min="2557" max="2557" width="44.7109375" style="27" customWidth="1"/>
    <col min="2558" max="2560" width="17.140625" style="27" customWidth="1"/>
    <col min="2561" max="2561" width="17.7109375" style="27" customWidth="1"/>
    <col min="2562" max="2562" width="16.140625" style="27" customWidth="1"/>
    <col min="2563" max="2563" width="14.140625" style="27" customWidth="1"/>
    <col min="2564" max="2564" width="14.28515625" style="27" customWidth="1"/>
    <col min="2565" max="2566" width="17.140625" style="27" customWidth="1"/>
    <col min="2567" max="2567" width="15.42578125" style="27" bestFit="1" customWidth="1"/>
    <col min="2568" max="2568" width="15.28515625" style="27" bestFit="1" customWidth="1"/>
    <col min="2569" max="2569" width="15.140625" style="27" customWidth="1"/>
    <col min="2570" max="2570" width="15.85546875" style="27" customWidth="1"/>
    <col min="2571" max="2571" width="15.5703125" style="27" customWidth="1"/>
    <col min="2572" max="2572" width="11.28515625" style="27" bestFit="1" customWidth="1"/>
    <col min="2573" max="2812" width="11.42578125" style="27"/>
    <col min="2813" max="2813" width="44.7109375" style="27" customWidth="1"/>
    <col min="2814" max="2816" width="17.140625" style="27" customWidth="1"/>
    <col min="2817" max="2817" width="17.7109375" style="27" customWidth="1"/>
    <col min="2818" max="2818" width="16.140625" style="27" customWidth="1"/>
    <col min="2819" max="2819" width="14.140625" style="27" customWidth="1"/>
    <col min="2820" max="2820" width="14.28515625" style="27" customWidth="1"/>
    <col min="2821" max="2822" width="17.140625" style="27" customWidth="1"/>
    <col min="2823" max="2823" width="15.42578125" style="27" bestFit="1" customWidth="1"/>
    <col min="2824" max="2824" width="15.28515625" style="27" bestFit="1" customWidth="1"/>
    <col min="2825" max="2825" width="15.140625" style="27" customWidth="1"/>
    <col min="2826" max="2826" width="15.85546875" style="27" customWidth="1"/>
    <col min="2827" max="2827" width="15.5703125" style="27" customWidth="1"/>
    <col min="2828" max="2828" width="11.28515625" style="27" bestFit="1" customWidth="1"/>
    <col min="2829" max="3068" width="11.42578125" style="27"/>
    <col min="3069" max="3069" width="44.7109375" style="27" customWidth="1"/>
    <col min="3070" max="3072" width="17.140625" style="27" customWidth="1"/>
    <col min="3073" max="3073" width="17.7109375" style="27" customWidth="1"/>
    <col min="3074" max="3074" width="16.140625" style="27" customWidth="1"/>
    <col min="3075" max="3075" width="14.140625" style="27" customWidth="1"/>
    <col min="3076" max="3076" width="14.28515625" style="27" customWidth="1"/>
    <col min="3077" max="3078" width="17.140625" style="27" customWidth="1"/>
    <col min="3079" max="3079" width="15.42578125" style="27" bestFit="1" customWidth="1"/>
    <col min="3080" max="3080" width="15.28515625" style="27" bestFit="1" customWidth="1"/>
    <col min="3081" max="3081" width="15.140625" style="27" customWidth="1"/>
    <col min="3082" max="3082" width="15.85546875" style="27" customWidth="1"/>
    <col min="3083" max="3083" width="15.5703125" style="27" customWidth="1"/>
    <col min="3084" max="3084" width="11.28515625" style="27" bestFit="1" customWidth="1"/>
    <col min="3085" max="3324" width="11.42578125" style="27"/>
    <col min="3325" max="3325" width="44.7109375" style="27" customWidth="1"/>
    <col min="3326" max="3328" width="17.140625" style="27" customWidth="1"/>
    <col min="3329" max="3329" width="17.7109375" style="27" customWidth="1"/>
    <col min="3330" max="3330" width="16.140625" style="27" customWidth="1"/>
    <col min="3331" max="3331" width="14.140625" style="27" customWidth="1"/>
    <col min="3332" max="3332" width="14.28515625" style="27" customWidth="1"/>
    <col min="3333" max="3334" width="17.140625" style="27" customWidth="1"/>
    <col min="3335" max="3335" width="15.42578125" style="27" bestFit="1" customWidth="1"/>
    <col min="3336" max="3336" width="15.28515625" style="27" bestFit="1" customWidth="1"/>
    <col min="3337" max="3337" width="15.140625" style="27" customWidth="1"/>
    <col min="3338" max="3338" width="15.85546875" style="27" customWidth="1"/>
    <col min="3339" max="3339" width="15.5703125" style="27" customWidth="1"/>
    <col min="3340" max="3340" width="11.28515625" style="27" bestFit="1" customWidth="1"/>
    <col min="3341" max="3580" width="11.42578125" style="27"/>
    <col min="3581" max="3581" width="44.7109375" style="27" customWidth="1"/>
    <col min="3582" max="3584" width="17.140625" style="27" customWidth="1"/>
    <col min="3585" max="3585" width="17.7109375" style="27" customWidth="1"/>
    <col min="3586" max="3586" width="16.140625" style="27" customWidth="1"/>
    <col min="3587" max="3587" width="14.140625" style="27" customWidth="1"/>
    <col min="3588" max="3588" width="14.28515625" style="27" customWidth="1"/>
    <col min="3589" max="3590" width="17.140625" style="27" customWidth="1"/>
    <col min="3591" max="3591" width="15.42578125" style="27" bestFit="1" customWidth="1"/>
    <col min="3592" max="3592" width="15.28515625" style="27" bestFit="1" customWidth="1"/>
    <col min="3593" max="3593" width="15.140625" style="27" customWidth="1"/>
    <col min="3594" max="3594" width="15.85546875" style="27" customWidth="1"/>
    <col min="3595" max="3595" width="15.5703125" style="27" customWidth="1"/>
    <col min="3596" max="3596" width="11.28515625" style="27" bestFit="1" customWidth="1"/>
    <col min="3597" max="3836" width="11.42578125" style="27"/>
    <col min="3837" max="3837" width="44.7109375" style="27" customWidth="1"/>
    <col min="3838" max="3840" width="17.140625" style="27" customWidth="1"/>
    <col min="3841" max="3841" width="17.7109375" style="27" customWidth="1"/>
    <col min="3842" max="3842" width="16.140625" style="27" customWidth="1"/>
    <col min="3843" max="3843" width="14.140625" style="27" customWidth="1"/>
    <col min="3844" max="3844" width="14.28515625" style="27" customWidth="1"/>
    <col min="3845" max="3846" width="17.140625" style="27" customWidth="1"/>
    <col min="3847" max="3847" width="15.42578125" style="27" bestFit="1" customWidth="1"/>
    <col min="3848" max="3848" width="15.28515625" style="27" bestFit="1" customWidth="1"/>
    <col min="3849" max="3849" width="15.140625" style="27" customWidth="1"/>
    <col min="3850" max="3850" width="15.85546875" style="27" customWidth="1"/>
    <col min="3851" max="3851" width="15.5703125" style="27" customWidth="1"/>
    <col min="3852" max="3852" width="11.28515625" style="27" bestFit="1" customWidth="1"/>
    <col min="3853" max="4092" width="11.42578125" style="27"/>
    <col min="4093" max="4093" width="44.7109375" style="27" customWidth="1"/>
    <col min="4094" max="4096" width="17.140625" style="27" customWidth="1"/>
    <col min="4097" max="4097" width="17.7109375" style="27" customWidth="1"/>
    <col min="4098" max="4098" width="16.140625" style="27" customWidth="1"/>
    <col min="4099" max="4099" width="14.140625" style="27" customWidth="1"/>
    <col min="4100" max="4100" width="14.28515625" style="27" customWidth="1"/>
    <col min="4101" max="4102" width="17.140625" style="27" customWidth="1"/>
    <col min="4103" max="4103" width="15.42578125" style="27" bestFit="1" customWidth="1"/>
    <col min="4104" max="4104" width="15.28515625" style="27" bestFit="1" customWidth="1"/>
    <col min="4105" max="4105" width="15.140625" style="27" customWidth="1"/>
    <col min="4106" max="4106" width="15.85546875" style="27" customWidth="1"/>
    <col min="4107" max="4107" width="15.5703125" style="27" customWidth="1"/>
    <col min="4108" max="4108" width="11.28515625" style="27" bestFit="1" customWidth="1"/>
    <col min="4109" max="4348" width="11.42578125" style="27"/>
    <col min="4349" max="4349" width="44.7109375" style="27" customWidth="1"/>
    <col min="4350" max="4352" width="17.140625" style="27" customWidth="1"/>
    <col min="4353" max="4353" width="17.7109375" style="27" customWidth="1"/>
    <col min="4354" max="4354" width="16.140625" style="27" customWidth="1"/>
    <col min="4355" max="4355" width="14.140625" style="27" customWidth="1"/>
    <col min="4356" max="4356" width="14.28515625" style="27" customWidth="1"/>
    <col min="4357" max="4358" width="17.140625" style="27" customWidth="1"/>
    <col min="4359" max="4359" width="15.42578125" style="27" bestFit="1" customWidth="1"/>
    <col min="4360" max="4360" width="15.28515625" style="27" bestFit="1" customWidth="1"/>
    <col min="4361" max="4361" width="15.140625" style="27" customWidth="1"/>
    <col min="4362" max="4362" width="15.85546875" style="27" customWidth="1"/>
    <col min="4363" max="4363" width="15.5703125" style="27" customWidth="1"/>
    <col min="4364" max="4364" width="11.28515625" style="27" bestFit="1" customWidth="1"/>
    <col min="4365" max="4604" width="11.42578125" style="27"/>
    <col min="4605" max="4605" width="44.7109375" style="27" customWidth="1"/>
    <col min="4606" max="4608" width="17.140625" style="27" customWidth="1"/>
    <col min="4609" max="4609" width="17.7109375" style="27" customWidth="1"/>
    <col min="4610" max="4610" width="16.140625" style="27" customWidth="1"/>
    <col min="4611" max="4611" width="14.140625" style="27" customWidth="1"/>
    <col min="4612" max="4612" width="14.28515625" style="27" customWidth="1"/>
    <col min="4613" max="4614" width="17.140625" style="27" customWidth="1"/>
    <col min="4615" max="4615" width="15.42578125" style="27" bestFit="1" customWidth="1"/>
    <col min="4616" max="4616" width="15.28515625" style="27" bestFit="1" customWidth="1"/>
    <col min="4617" max="4617" width="15.140625" style="27" customWidth="1"/>
    <col min="4618" max="4618" width="15.85546875" style="27" customWidth="1"/>
    <col min="4619" max="4619" width="15.5703125" style="27" customWidth="1"/>
    <col min="4620" max="4620" width="11.28515625" style="27" bestFit="1" customWidth="1"/>
    <col min="4621" max="4860" width="11.42578125" style="27"/>
    <col min="4861" max="4861" width="44.7109375" style="27" customWidth="1"/>
    <col min="4862" max="4864" width="17.140625" style="27" customWidth="1"/>
    <col min="4865" max="4865" width="17.7109375" style="27" customWidth="1"/>
    <col min="4866" max="4866" width="16.140625" style="27" customWidth="1"/>
    <col min="4867" max="4867" width="14.140625" style="27" customWidth="1"/>
    <col min="4868" max="4868" width="14.28515625" style="27" customWidth="1"/>
    <col min="4869" max="4870" width="17.140625" style="27" customWidth="1"/>
    <col min="4871" max="4871" width="15.42578125" style="27" bestFit="1" customWidth="1"/>
    <col min="4872" max="4872" width="15.28515625" style="27" bestFit="1" customWidth="1"/>
    <col min="4873" max="4873" width="15.140625" style="27" customWidth="1"/>
    <col min="4874" max="4874" width="15.85546875" style="27" customWidth="1"/>
    <col min="4875" max="4875" width="15.5703125" style="27" customWidth="1"/>
    <col min="4876" max="4876" width="11.28515625" style="27" bestFit="1" customWidth="1"/>
    <col min="4877" max="5116" width="11.42578125" style="27"/>
    <col min="5117" max="5117" width="44.7109375" style="27" customWidth="1"/>
    <col min="5118" max="5120" width="17.140625" style="27" customWidth="1"/>
    <col min="5121" max="5121" width="17.7109375" style="27" customWidth="1"/>
    <col min="5122" max="5122" width="16.140625" style="27" customWidth="1"/>
    <col min="5123" max="5123" width="14.140625" style="27" customWidth="1"/>
    <col min="5124" max="5124" width="14.28515625" style="27" customWidth="1"/>
    <col min="5125" max="5126" width="17.140625" style="27" customWidth="1"/>
    <col min="5127" max="5127" width="15.42578125" style="27" bestFit="1" customWidth="1"/>
    <col min="5128" max="5128" width="15.28515625" style="27" bestFit="1" customWidth="1"/>
    <col min="5129" max="5129" width="15.140625" style="27" customWidth="1"/>
    <col min="5130" max="5130" width="15.85546875" style="27" customWidth="1"/>
    <col min="5131" max="5131" width="15.5703125" style="27" customWidth="1"/>
    <col min="5132" max="5132" width="11.28515625" style="27" bestFit="1" customWidth="1"/>
    <col min="5133" max="5372" width="11.42578125" style="27"/>
    <col min="5373" max="5373" width="44.7109375" style="27" customWidth="1"/>
    <col min="5374" max="5376" width="17.140625" style="27" customWidth="1"/>
    <col min="5377" max="5377" width="17.7109375" style="27" customWidth="1"/>
    <col min="5378" max="5378" width="16.140625" style="27" customWidth="1"/>
    <col min="5379" max="5379" width="14.140625" style="27" customWidth="1"/>
    <col min="5380" max="5380" width="14.28515625" style="27" customWidth="1"/>
    <col min="5381" max="5382" width="17.140625" style="27" customWidth="1"/>
    <col min="5383" max="5383" width="15.42578125" style="27" bestFit="1" customWidth="1"/>
    <col min="5384" max="5384" width="15.28515625" style="27" bestFit="1" customWidth="1"/>
    <col min="5385" max="5385" width="15.140625" style="27" customWidth="1"/>
    <col min="5386" max="5386" width="15.85546875" style="27" customWidth="1"/>
    <col min="5387" max="5387" width="15.5703125" style="27" customWidth="1"/>
    <col min="5388" max="5388" width="11.28515625" style="27" bestFit="1" customWidth="1"/>
    <col min="5389" max="5628" width="11.42578125" style="27"/>
    <col min="5629" max="5629" width="44.7109375" style="27" customWidth="1"/>
    <col min="5630" max="5632" width="17.140625" style="27" customWidth="1"/>
    <col min="5633" max="5633" width="17.7109375" style="27" customWidth="1"/>
    <col min="5634" max="5634" width="16.140625" style="27" customWidth="1"/>
    <col min="5635" max="5635" width="14.140625" style="27" customWidth="1"/>
    <col min="5636" max="5636" width="14.28515625" style="27" customWidth="1"/>
    <col min="5637" max="5638" width="17.140625" style="27" customWidth="1"/>
    <col min="5639" max="5639" width="15.42578125" style="27" bestFit="1" customWidth="1"/>
    <col min="5640" max="5640" width="15.28515625" style="27" bestFit="1" customWidth="1"/>
    <col min="5641" max="5641" width="15.140625" style="27" customWidth="1"/>
    <col min="5642" max="5642" width="15.85546875" style="27" customWidth="1"/>
    <col min="5643" max="5643" width="15.5703125" style="27" customWidth="1"/>
    <col min="5644" max="5644" width="11.28515625" style="27" bestFit="1" customWidth="1"/>
    <col min="5645" max="5884" width="11.42578125" style="27"/>
    <col min="5885" max="5885" width="44.7109375" style="27" customWidth="1"/>
    <col min="5886" max="5888" width="17.140625" style="27" customWidth="1"/>
    <col min="5889" max="5889" width="17.7109375" style="27" customWidth="1"/>
    <col min="5890" max="5890" width="16.140625" style="27" customWidth="1"/>
    <col min="5891" max="5891" width="14.140625" style="27" customWidth="1"/>
    <col min="5892" max="5892" width="14.28515625" style="27" customWidth="1"/>
    <col min="5893" max="5894" width="17.140625" style="27" customWidth="1"/>
    <col min="5895" max="5895" width="15.42578125" style="27" bestFit="1" customWidth="1"/>
    <col min="5896" max="5896" width="15.28515625" style="27" bestFit="1" customWidth="1"/>
    <col min="5897" max="5897" width="15.140625" style="27" customWidth="1"/>
    <col min="5898" max="5898" width="15.85546875" style="27" customWidth="1"/>
    <col min="5899" max="5899" width="15.5703125" style="27" customWidth="1"/>
    <col min="5900" max="5900" width="11.28515625" style="27" bestFit="1" customWidth="1"/>
    <col min="5901" max="6140" width="11.42578125" style="27"/>
    <col min="6141" max="6141" width="44.7109375" style="27" customWidth="1"/>
    <col min="6142" max="6144" width="17.140625" style="27" customWidth="1"/>
    <col min="6145" max="6145" width="17.7109375" style="27" customWidth="1"/>
    <col min="6146" max="6146" width="16.140625" style="27" customWidth="1"/>
    <col min="6147" max="6147" width="14.140625" style="27" customWidth="1"/>
    <col min="6148" max="6148" width="14.28515625" style="27" customWidth="1"/>
    <col min="6149" max="6150" width="17.140625" style="27" customWidth="1"/>
    <col min="6151" max="6151" width="15.42578125" style="27" bestFit="1" customWidth="1"/>
    <col min="6152" max="6152" width="15.28515625" style="27" bestFit="1" customWidth="1"/>
    <col min="6153" max="6153" width="15.140625" style="27" customWidth="1"/>
    <col min="6154" max="6154" width="15.85546875" style="27" customWidth="1"/>
    <col min="6155" max="6155" width="15.5703125" style="27" customWidth="1"/>
    <col min="6156" max="6156" width="11.28515625" style="27" bestFit="1" customWidth="1"/>
    <col min="6157" max="6396" width="11.42578125" style="27"/>
    <col min="6397" max="6397" width="44.7109375" style="27" customWidth="1"/>
    <col min="6398" max="6400" width="17.140625" style="27" customWidth="1"/>
    <col min="6401" max="6401" width="17.7109375" style="27" customWidth="1"/>
    <col min="6402" max="6402" width="16.140625" style="27" customWidth="1"/>
    <col min="6403" max="6403" width="14.140625" style="27" customWidth="1"/>
    <col min="6404" max="6404" width="14.28515625" style="27" customWidth="1"/>
    <col min="6405" max="6406" width="17.140625" style="27" customWidth="1"/>
    <col min="6407" max="6407" width="15.42578125" style="27" bestFit="1" customWidth="1"/>
    <col min="6408" max="6408" width="15.28515625" style="27" bestFit="1" customWidth="1"/>
    <col min="6409" max="6409" width="15.140625" style="27" customWidth="1"/>
    <col min="6410" max="6410" width="15.85546875" style="27" customWidth="1"/>
    <col min="6411" max="6411" width="15.5703125" style="27" customWidth="1"/>
    <col min="6412" max="6412" width="11.28515625" style="27" bestFit="1" customWidth="1"/>
    <col min="6413" max="6652" width="11.42578125" style="27"/>
    <col min="6653" max="6653" width="44.7109375" style="27" customWidth="1"/>
    <col min="6654" max="6656" width="17.140625" style="27" customWidth="1"/>
    <col min="6657" max="6657" width="17.7109375" style="27" customWidth="1"/>
    <col min="6658" max="6658" width="16.140625" style="27" customWidth="1"/>
    <col min="6659" max="6659" width="14.140625" style="27" customWidth="1"/>
    <col min="6660" max="6660" width="14.28515625" style="27" customWidth="1"/>
    <col min="6661" max="6662" width="17.140625" style="27" customWidth="1"/>
    <col min="6663" max="6663" width="15.42578125" style="27" bestFit="1" customWidth="1"/>
    <col min="6664" max="6664" width="15.28515625" style="27" bestFit="1" customWidth="1"/>
    <col min="6665" max="6665" width="15.140625" style="27" customWidth="1"/>
    <col min="6666" max="6666" width="15.85546875" style="27" customWidth="1"/>
    <col min="6667" max="6667" width="15.5703125" style="27" customWidth="1"/>
    <col min="6668" max="6668" width="11.28515625" style="27" bestFit="1" customWidth="1"/>
    <col min="6669" max="6908" width="11.42578125" style="27"/>
    <col min="6909" max="6909" width="44.7109375" style="27" customWidth="1"/>
    <col min="6910" max="6912" width="17.140625" style="27" customWidth="1"/>
    <col min="6913" max="6913" width="17.7109375" style="27" customWidth="1"/>
    <col min="6914" max="6914" width="16.140625" style="27" customWidth="1"/>
    <col min="6915" max="6915" width="14.140625" style="27" customWidth="1"/>
    <col min="6916" max="6916" width="14.28515625" style="27" customWidth="1"/>
    <col min="6917" max="6918" width="17.140625" style="27" customWidth="1"/>
    <col min="6919" max="6919" width="15.42578125" style="27" bestFit="1" customWidth="1"/>
    <col min="6920" max="6920" width="15.28515625" style="27" bestFit="1" customWidth="1"/>
    <col min="6921" max="6921" width="15.140625" style="27" customWidth="1"/>
    <col min="6922" max="6922" width="15.85546875" style="27" customWidth="1"/>
    <col min="6923" max="6923" width="15.5703125" style="27" customWidth="1"/>
    <col min="6924" max="6924" width="11.28515625" style="27" bestFit="1" customWidth="1"/>
    <col min="6925" max="7164" width="11.42578125" style="27"/>
    <col min="7165" max="7165" width="44.7109375" style="27" customWidth="1"/>
    <col min="7166" max="7168" width="17.140625" style="27" customWidth="1"/>
    <col min="7169" max="7169" width="17.7109375" style="27" customWidth="1"/>
    <col min="7170" max="7170" width="16.140625" style="27" customWidth="1"/>
    <col min="7171" max="7171" width="14.140625" style="27" customWidth="1"/>
    <col min="7172" max="7172" width="14.28515625" style="27" customWidth="1"/>
    <col min="7173" max="7174" width="17.140625" style="27" customWidth="1"/>
    <col min="7175" max="7175" width="15.42578125" style="27" bestFit="1" customWidth="1"/>
    <col min="7176" max="7176" width="15.28515625" style="27" bestFit="1" customWidth="1"/>
    <col min="7177" max="7177" width="15.140625" style="27" customWidth="1"/>
    <col min="7178" max="7178" width="15.85546875" style="27" customWidth="1"/>
    <col min="7179" max="7179" width="15.5703125" style="27" customWidth="1"/>
    <col min="7180" max="7180" width="11.28515625" style="27" bestFit="1" customWidth="1"/>
    <col min="7181" max="7420" width="11.42578125" style="27"/>
    <col min="7421" max="7421" width="44.7109375" style="27" customWidth="1"/>
    <col min="7422" max="7424" width="17.140625" style="27" customWidth="1"/>
    <col min="7425" max="7425" width="17.7109375" style="27" customWidth="1"/>
    <col min="7426" max="7426" width="16.140625" style="27" customWidth="1"/>
    <col min="7427" max="7427" width="14.140625" style="27" customWidth="1"/>
    <col min="7428" max="7428" width="14.28515625" style="27" customWidth="1"/>
    <col min="7429" max="7430" width="17.140625" style="27" customWidth="1"/>
    <col min="7431" max="7431" width="15.42578125" style="27" bestFit="1" customWidth="1"/>
    <col min="7432" max="7432" width="15.28515625" style="27" bestFit="1" customWidth="1"/>
    <col min="7433" max="7433" width="15.140625" style="27" customWidth="1"/>
    <col min="7434" max="7434" width="15.85546875" style="27" customWidth="1"/>
    <col min="7435" max="7435" width="15.5703125" style="27" customWidth="1"/>
    <col min="7436" max="7436" width="11.28515625" style="27" bestFit="1" customWidth="1"/>
    <col min="7437" max="7676" width="11.42578125" style="27"/>
    <col min="7677" max="7677" width="44.7109375" style="27" customWidth="1"/>
    <col min="7678" max="7680" width="17.140625" style="27" customWidth="1"/>
    <col min="7681" max="7681" width="17.7109375" style="27" customWidth="1"/>
    <col min="7682" max="7682" width="16.140625" style="27" customWidth="1"/>
    <col min="7683" max="7683" width="14.140625" style="27" customWidth="1"/>
    <col min="7684" max="7684" width="14.28515625" style="27" customWidth="1"/>
    <col min="7685" max="7686" width="17.140625" style="27" customWidth="1"/>
    <col min="7687" max="7687" width="15.42578125" style="27" bestFit="1" customWidth="1"/>
    <col min="7688" max="7688" width="15.28515625" style="27" bestFit="1" customWidth="1"/>
    <col min="7689" max="7689" width="15.140625" style="27" customWidth="1"/>
    <col min="7690" max="7690" width="15.85546875" style="27" customWidth="1"/>
    <col min="7691" max="7691" width="15.5703125" style="27" customWidth="1"/>
    <col min="7692" max="7692" width="11.28515625" style="27" bestFit="1" customWidth="1"/>
    <col min="7693" max="7932" width="11.42578125" style="27"/>
    <col min="7933" max="7933" width="44.7109375" style="27" customWidth="1"/>
    <col min="7934" max="7936" width="17.140625" style="27" customWidth="1"/>
    <col min="7937" max="7937" width="17.7109375" style="27" customWidth="1"/>
    <col min="7938" max="7938" width="16.140625" style="27" customWidth="1"/>
    <col min="7939" max="7939" width="14.140625" style="27" customWidth="1"/>
    <col min="7940" max="7940" width="14.28515625" style="27" customWidth="1"/>
    <col min="7941" max="7942" width="17.140625" style="27" customWidth="1"/>
    <col min="7943" max="7943" width="15.42578125" style="27" bestFit="1" customWidth="1"/>
    <col min="7944" max="7944" width="15.28515625" style="27" bestFit="1" customWidth="1"/>
    <col min="7945" max="7945" width="15.140625" style="27" customWidth="1"/>
    <col min="7946" max="7946" width="15.85546875" style="27" customWidth="1"/>
    <col min="7947" max="7947" width="15.5703125" style="27" customWidth="1"/>
    <col min="7948" max="7948" width="11.28515625" style="27" bestFit="1" customWidth="1"/>
    <col min="7949" max="8188" width="11.42578125" style="27"/>
    <col min="8189" max="8189" width="44.7109375" style="27" customWidth="1"/>
    <col min="8190" max="8192" width="17.140625" style="27" customWidth="1"/>
    <col min="8193" max="8193" width="17.7109375" style="27" customWidth="1"/>
    <col min="8194" max="8194" width="16.140625" style="27" customWidth="1"/>
    <col min="8195" max="8195" width="14.140625" style="27" customWidth="1"/>
    <col min="8196" max="8196" width="14.28515625" style="27" customWidth="1"/>
    <col min="8197" max="8198" width="17.140625" style="27" customWidth="1"/>
    <col min="8199" max="8199" width="15.42578125" style="27" bestFit="1" customWidth="1"/>
    <col min="8200" max="8200" width="15.28515625" style="27" bestFit="1" customWidth="1"/>
    <col min="8201" max="8201" width="15.140625" style="27" customWidth="1"/>
    <col min="8202" max="8202" width="15.85546875" style="27" customWidth="1"/>
    <col min="8203" max="8203" width="15.5703125" style="27" customWidth="1"/>
    <col min="8204" max="8204" width="11.28515625" style="27" bestFit="1" customWidth="1"/>
    <col min="8205" max="8444" width="11.42578125" style="27"/>
    <col min="8445" max="8445" width="44.7109375" style="27" customWidth="1"/>
    <col min="8446" max="8448" width="17.140625" style="27" customWidth="1"/>
    <col min="8449" max="8449" width="17.7109375" style="27" customWidth="1"/>
    <col min="8450" max="8450" width="16.140625" style="27" customWidth="1"/>
    <col min="8451" max="8451" width="14.140625" style="27" customWidth="1"/>
    <col min="8452" max="8452" width="14.28515625" style="27" customWidth="1"/>
    <col min="8453" max="8454" width="17.140625" style="27" customWidth="1"/>
    <col min="8455" max="8455" width="15.42578125" style="27" bestFit="1" customWidth="1"/>
    <col min="8456" max="8456" width="15.28515625" style="27" bestFit="1" customWidth="1"/>
    <col min="8457" max="8457" width="15.140625" style="27" customWidth="1"/>
    <col min="8458" max="8458" width="15.85546875" style="27" customWidth="1"/>
    <col min="8459" max="8459" width="15.5703125" style="27" customWidth="1"/>
    <col min="8460" max="8460" width="11.28515625" style="27" bestFit="1" customWidth="1"/>
    <col min="8461" max="8700" width="11.42578125" style="27"/>
    <col min="8701" max="8701" width="44.7109375" style="27" customWidth="1"/>
    <col min="8702" max="8704" width="17.140625" style="27" customWidth="1"/>
    <col min="8705" max="8705" width="17.7109375" style="27" customWidth="1"/>
    <col min="8706" max="8706" width="16.140625" style="27" customWidth="1"/>
    <col min="8707" max="8707" width="14.140625" style="27" customWidth="1"/>
    <col min="8708" max="8708" width="14.28515625" style="27" customWidth="1"/>
    <col min="8709" max="8710" width="17.140625" style="27" customWidth="1"/>
    <col min="8711" max="8711" width="15.42578125" style="27" bestFit="1" customWidth="1"/>
    <col min="8712" max="8712" width="15.28515625" style="27" bestFit="1" customWidth="1"/>
    <col min="8713" max="8713" width="15.140625" style="27" customWidth="1"/>
    <col min="8714" max="8714" width="15.85546875" style="27" customWidth="1"/>
    <col min="8715" max="8715" width="15.5703125" style="27" customWidth="1"/>
    <col min="8716" max="8716" width="11.28515625" style="27" bestFit="1" customWidth="1"/>
    <col min="8717" max="8956" width="11.42578125" style="27"/>
    <col min="8957" max="8957" width="44.7109375" style="27" customWidth="1"/>
    <col min="8958" max="8960" width="17.140625" style="27" customWidth="1"/>
    <col min="8961" max="8961" width="17.7109375" style="27" customWidth="1"/>
    <col min="8962" max="8962" width="16.140625" style="27" customWidth="1"/>
    <col min="8963" max="8963" width="14.140625" style="27" customWidth="1"/>
    <col min="8964" max="8964" width="14.28515625" style="27" customWidth="1"/>
    <col min="8965" max="8966" width="17.140625" style="27" customWidth="1"/>
    <col min="8967" max="8967" width="15.42578125" style="27" bestFit="1" customWidth="1"/>
    <col min="8968" max="8968" width="15.28515625" style="27" bestFit="1" customWidth="1"/>
    <col min="8969" max="8969" width="15.140625" style="27" customWidth="1"/>
    <col min="8970" max="8970" width="15.85546875" style="27" customWidth="1"/>
    <col min="8971" max="8971" width="15.5703125" style="27" customWidth="1"/>
    <col min="8972" max="8972" width="11.28515625" style="27" bestFit="1" customWidth="1"/>
    <col min="8973" max="9212" width="11.42578125" style="27"/>
    <col min="9213" max="9213" width="44.7109375" style="27" customWidth="1"/>
    <col min="9214" max="9216" width="17.140625" style="27" customWidth="1"/>
    <col min="9217" max="9217" width="17.7109375" style="27" customWidth="1"/>
    <col min="9218" max="9218" width="16.140625" style="27" customWidth="1"/>
    <col min="9219" max="9219" width="14.140625" style="27" customWidth="1"/>
    <col min="9220" max="9220" width="14.28515625" style="27" customWidth="1"/>
    <col min="9221" max="9222" width="17.140625" style="27" customWidth="1"/>
    <col min="9223" max="9223" width="15.42578125" style="27" bestFit="1" customWidth="1"/>
    <col min="9224" max="9224" width="15.28515625" style="27" bestFit="1" customWidth="1"/>
    <col min="9225" max="9225" width="15.140625" style="27" customWidth="1"/>
    <col min="9226" max="9226" width="15.85546875" style="27" customWidth="1"/>
    <col min="9227" max="9227" width="15.5703125" style="27" customWidth="1"/>
    <col min="9228" max="9228" width="11.28515625" style="27" bestFit="1" customWidth="1"/>
    <col min="9229" max="9468" width="11.42578125" style="27"/>
    <col min="9469" max="9469" width="44.7109375" style="27" customWidth="1"/>
    <col min="9470" max="9472" width="17.140625" style="27" customWidth="1"/>
    <col min="9473" max="9473" width="17.7109375" style="27" customWidth="1"/>
    <col min="9474" max="9474" width="16.140625" style="27" customWidth="1"/>
    <col min="9475" max="9475" width="14.140625" style="27" customWidth="1"/>
    <col min="9476" max="9476" width="14.28515625" style="27" customWidth="1"/>
    <col min="9477" max="9478" width="17.140625" style="27" customWidth="1"/>
    <col min="9479" max="9479" width="15.42578125" style="27" bestFit="1" customWidth="1"/>
    <col min="9480" max="9480" width="15.28515625" style="27" bestFit="1" customWidth="1"/>
    <col min="9481" max="9481" width="15.140625" style="27" customWidth="1"/>
    <col min="9482" max="9482" width="15.85546875" style="27" customWidth="1"/>
    <col min="9483" max="9483" width="15.5703125" style="27" customWidth="1"/>
    <col min="9484" max="9484" width="11.28515625" style="27" bestFit="1" customWidth="1"/>
    <col min="9485" max="9724" width="11.42578125" style="27"/>
    <col min="9725" max="9725" width="44.7109375" style="27" customWidth="1"/>
    <col min="9726" max="9728" width="17.140625" style="27" customWidth="1"/>
    <col min="9729" max="9729" width="17.7109375" style="27" customWidth="1"/>
    <col min="9730" max="9730" width="16.140625" style="27" customWidth="1"/>
    <col min="9731" max="9731" width="14.140625" style="27" customWidth="1"/>
    <col min="9732" max="9732" width="14.28515625" style="27" customWidth="1"/>
    <col min="9733" max="9734" width="17.140625" style="27" customWidth="1"/>
    <col min="9735" max="9735" width="15.42578125" style="27" bestFit="1" customWidth="1"/>
    <col min="9736" max="9736" width="15.28515625" style="27" bestFit="1" customWidth="1"/>
    <col min="9737" max="9737" width="15.140625" style="27" customWidth="1"/>
    <col min="9738" max="9738" width="15.85546875" style="27" customWidth="1"/>
    <col min="9739" max="9739" width="15.5703125" style="27" customWidth="1"/>
    <col min="9740" max="9740" width="11.28515625" style="27" bestFit="1" customWidth="1"/>
    <col min="9741" max="9980" width="11.42578125" style="27"/>
    <col min="9981" max="9981" width="44.7109375" style="27" customWidth="1"/>
    <col min="9982" max="9984" width="17.140625" style="27" customWidth="1"/>
    <col min="9985" max="9985" width="17.7109375" style="27" customWidth="1"/>
    <col min="9986" max="9986" width="16.140625" style="27" customWidth="1"/>
    <col min="9987" max="9987" width="14.140625" style="27" customWidth="1"/>
    <col min="9988" max="9988" width="14.28515625" style="27" customWidth="1"/>
    <col min="9989" max="9990" width="17.140625" style="27" customWidth="1"/>
    <col min="9991" max="9991" width="15.42578125" style="27" bestFit="1" customWidth="1"/>
    <col min="9992" max="9992" width="15.28515625" style="27" bestFit="1" customWidth="1"/>
    <col min="9993" max="9993" width="15.140625" style="27" customWidth="1"/>
    <col min="9994" max="9994" width="15.85546875" style="27" customWidth="1"/>
    <col min="9995" max="9995" width="15.5703125" style="27" customWidth="1"/>
    <col min="9996" max="9996" width="11.28515625" style="27" bestFit="1" customWidth="1"/>
    <col min="9997" max="10236" width="11.42578125" style="27"/>
    <col min="10237" max="10237" width="44.7109375" style="27" customWidth="1"/>
    <col min="10238" max="10240" width="17.140625" style="27" customWidth="1"/>
    <col min="10241" max="10241" width="17.7109375" style="27" customWidth="1"/>
    <col min="10242" max="10242" width="16.140625" style="27" customWidth="1"/>
    <col min="10243" max="10243" width="14.140625" style="27" customWidth="1"/>
    <col min="10244" max="10244" width="14.28515625" style="27" customWidth="1"/>
    <col min="10245" max="10246" width="17.140625" style="27" customWidth="1"/>
    <col min="10247" max="10247" width="15.42578125" style="27" bestFit="1" customWidth="1"/>
    <col min="10248" max="10248" width="15.28515625" style="27" bestFit="1" customWidth="1"/>
    <col min="10249" max="10249" width="15.140625" style="27" customWidth="1"/>
    <col min="10250" max="10250" width="15.85546875" style="27" customWidth="1"/>
    <col min="10251" max="10251" width="15.5703125" style="27" customWidth="1"/>
    <col min="10252" max="10252" width="11.28515625" style="27" bestFit="1" customWidth="1"/>
    <col min="10253" max="10492" width="11.42578125" style="27"/>
    <col min="10493" max="10493" width="44.7109375" style="27" customWidth="1"/>
    <col min="10494" max="10496" width="17.140625" style="27" customWidth="1"/>
    <col min="10497" max="10497" width="17.7109375" style="27" customWidth="1"/>
    <col min="10498" max="10498" width="16.140625" style="27" customWidth="1"/>
    <col min="10499" max="10499" width="14.140625" style="27" customWidth="1"/>
    <col min="10500" max="10500" width="14.28515625" style="27" customWidth="1"/>
    <col min="10501" max="10502" width="17.140625" style="27" customWidth="1"/>
    <col min="10503" max="10503" width="15.42578125" style="27" bestFit="1" customWidth="1"/>
    <col min="10504" max="10504" width="15.28515625" style="27" bestFit="1" customWidth="1"/>
    <col min="10505" max="10505" width="15.140625" style="27" customWidth="1"/>
    <col min="10506" max="10506" width="15.85546875" style="27" customWidth="1"/>
    <col min="10507" max="10507" width="15.5703125" style="27" customWidth="1"/>
    <col min="10508" max="10508" width="11.28515625" style="27" bestFit="1" customWidth="1"/>
    <col min="10509" max="10748" width="11.42578125" style="27"/>
    <col min="10749" max="10749" width="44.7109375" style="27" customWidth="1"/>
    <col min="10750" max="10752" width="17.140625" style="27" customWidth="1"/>
    <col min="10753" max="10753" width="17.7109375" style="27" customWidth="1"/>
    <col min="10754" max="10754" width="16.140625" style="27" customWidth="1"/>
    <col min="10755" max="10755" width="14.140625" style="27" customWidth="1"/>
    <col min="10756" max="10756" width="14.28515625" style="27" customWidth="1"/>
    <col min="10757" max="10758" width="17.140625" style="27" customWidth="1"/>
    <col min="10759" max="10759" width="15.42578125" style="27" bestFit="1" customWidth="1"/>
    <col min="10760" max="10760" width="15.28515625" style="27" bestFit="1" customWidth="1"/>
    <col min="10761" max="10761" width="15.140625" style="27" customWidth="1"/>
    <col min="10762" max="10762" width="15.85546875" style="27" customWidth="1"/>
    <col min="10763" max="10763" width="15.5703125" style="27" customWidth="1"/>
    <col min="10764" max="10764" width="11.28515625" style="27" bestFit="1" customWidth="1"/>
    <col min="10765" max="11004" width="11.42578125" style="27"/>
    <col min="11005" max="11005" width="44.7109375" style="27" customWidth="1"/>
    <col min="11006" max="11008" width="17.140625" style="27" customWidth="1"/>
    <col min="11009" max="11009" width="17.7109375" style="27" customWidth="1"/>
    <col min="11010" max="11010" width="16.140625" style="27" customWidth="1"/>
    <col min="11011" max="11011" width="14.140625" style="27" customWidth="1"/>
    <col min="11012" max="11012" width="14.28515625" style="27" customWidth="1"/>
    <col min="11013" max="11014" width="17.140625" style="27" customWidth="1"/>
    <col min="11015" max="11015" width="15.42578125" style="27" bestFit="1" customWidth="1"/>
    <col min="11016" max="11016" width="15.28515625" style="27" bestFit="1" customWidth="1"/>
    <col min="11017" max="11017" width="15.140625" style="27" customWidth="1"/>
    <col min="11018" max="11018" width="15.85546875" style="27" customWidth="1"/>
    <col min="11019" max="11019" width="15.5703125" style="27" customWidth="1"/>
    <col min="11020" max="11020" width="11.28515625" style="27" bestFit="1" customWidth="1"/>
    <col min="11021" max="11260" width="11.42578125" style="27"/>
    <col min="11261" max="11261" width="44.7109375" style="27" customWidth="1"/>
    <col min="11262" max="11264" width="17.140625" style="27" customWidth="1"/>
    <col min="11265" max="11265" width="17.7109375" style="27" customWidth="1"/>
    <col min="11266" max="11266" width="16.140625" style="27" customWidth="1"/>
    <col min="11267" max="11267" width="14.140625" style="27" customWidth="1"/>
    <col min="11268" max="11268" width="14.28515625" style="27" customWidth="1"/>
    <col min="11269" max="11270" width="17.140625" style="27" customWidth="1"/>
    <col min="11271" max="11271" width="15.42578125" style="27" bestFit="1" customWidth="1"/>
    <col min="11272" max="11272" width="15.28515625" style="27" bestFit="1" customWidth="1"/>
    <col min="11273" max="11273" width="15.140625" style="27" customWidth="1"/>
    <col min="11274" max="11274" width="15.85546875" style="27" customWidth="1"/>
    <col min="11275" max="11275" width="15.5703125" style="27" customWidth="1"/>
    <col min="11276" max="11276" width="11.28515625" style="27" bestFit="1" customWidth="1"/>
    <col min="11277" max="11516" width="11.42578125" style="27"/>
    <col min="11517" max="11517" width="44.7109375" style="27" customWidth="1"/>
    <col min="11518" max="11520" width="17.140625" style="27" customWidth="1"/>
    <col min="11521" max="11521" width="17.7109375" style="27" customWidth="1"/>
    <col min="11522" max="11522" width="16.140625" style="27" customWidth="1"/>
    <col min="11523" max="11523" width="14.140625" style="27" customWidth="1"/>
    <col min="11524" max="11524" width="14.28515625" style="27" customWidth="1"/>
    <col min="11525" max="11526" width="17.140625" style="27" customWidth="1"/>
    <col min="11527" max="11527" width="15.42578125" style="27" bestFit="1" customWidth="1"/>
    <col min="11528" max="11528" width="15.28515625" style="27" bestFit="1" customWidth="1"/>
    <col min="11529" max="11529" width="15.140625" style="27" customWidth="1"/>
    <col min="11530" max="11530" width="15.85546875" style="27" customWidth="1"/>
    <col min="11531" max="11531" width="15.5703125" style="27" customWidth="1"/>
    <col min="11532" max="11532" width="11.28515625" style="27" bestFit="1" customWidth="1"/>
    <col min="11533" max="11772" width="11.42578125" style="27"/>
    <col min="11773" max="11773" width="44.7109375" style="27" customWidth="1"/>
    <col min="11774" max="11776" width="17.140625" style="27" customWidth="1"/>
    <col min="11777" max="11777" width="17.7109375" style="27" customWidth="1"/>
    <col min="11778" max="11778" width="16.140625" style="27" customWidth="1"/>
    <col min="11779" max="11779" width="14.140625" style="27" customWidth="1"/>
    <col min="11780" max="11780" width="14.28515625" style="27" customWidth="1"/>
    <col min="11781" max="11782" width="17.140625" style="27" customWidth="1"/>
    <col min="11783" max="11783" width="15.42578125" style="27" bestFit="1" customWidth="1"/>
    <col min="11784" max="11784" width="15.28515625" style="27" bestFit="1" customWidth="1"/>
    <col min="11785" max="11785" width="15.140625" style="27" customWidth="1"/>
    <col min="11786" max="11786" width="15.85546875" style="27" customWidth="1"/>
    <col min="11787" max="11787" width="15.5703125" style="27" customWidth="1"/>
    <col min="11788" max="11788" width="11.28515625" style="27" bestFit="1" customWidth="1"/>
    <col min="11789" max="12028" width="11.42578125" style="27"/>
    <col min="12029" max="12029" width="44.7109375" style="27" customWidth="1"/>
    <col min="12030" max="12032" width="17.140625" style="27" customWidth="1"/>
    <col min="12033" max="12033" width="17.7109375" style="27" customWidth="1"/>
    <col min="12034" max="12034" width="16.140625" style="27" customWidth="1"/>
    <col min="12035" max="12035" width="14.140625" style="27" customWidth="1"/>
    <col min="12036" max="12036" width="14.28515625" style="27" customWidth="1"/>
    <col min="12037" max="12038" width="17.140625" style="27" customWidth="1"/>
    <col min="12039" max="12039" width="15.42578125" style="27" bestFit="1" customWidth="1"/>
    <col min="12040" max="12040" width="15.28515625" style="27" bestFit="1" customWidth="1"/>
    <col min="12041" max="12041" width="15.140625" style="27" customWidth="1"/>
    <col min="12042" max="12042" width="15.85546875" style="27" customWidth="1"/>
    <col min="12043" max="12043" width="15.5703125" style="27" customWidth="1"/>
    <col min="12044" max="12044" width="11.28515625" style="27" bestFit="1" customWidth="1"/>
    <col min="12045" max="12284" width="11.42578125" style="27"/>
    <col min="12285" max="12285" width="44.7109375" style="27" customWidth="1"/>
    <col min="12286" max="12288" width="17.140625" style="27" customWidth="1"/>
    <col min="12289" max="12289" width="17.7109375" style="27" customWidth="1"/>
    <col min="12290" max="12290" width="16.140625" style="27" customWidth="1"/>
    <col min="12291" max="12291" width="14.140625" style="27" customWidth="1"/>
    <col min="12292" max="12292" width="14.28515625" style="27" customWidth="1"/>
    <col min="12293" max="12294" width="17.140625" style="27" customWidth="1"/>
    <col min="12295" max="12295" width="15.42578125" style="27" bestFit="1" customWidth="1"/>
    <col min="12296" max="12296" width="15.28515625" style="27" bestFit="1" customWidth="1"/>
    <col min="12297" max="12297" width="15.140625" style="27" customWidth="1"/>
    <col min="12298" max="12298" width="15.85546875" style="27" customWidth="1"/>
    <col min="12299" max="12299" width="15.5703125" style="27" customWidth="1"/>
    <col min="12300" max="12300" width="11.28515625" style="27" bestFit="1" customWidth="1"/>
    <col min="12301" max="12540" width="11.42578125" style="27"/>
    <col min="12541" max="12541" width="44.7109375" style="27" customWidth="1"/>
    <col min="12542" max="12544" width="17.140625" style="27" customWidth="1"/>
    <col min="12545" max="12545" width="17.7109375" style="27" customWidth="1"/>
    <col min="12546" max="12546" width="16.140625" style="27" customWidth="1"/>
    <col min="12547" max="12547" width="14.140625" style="27" customWidth="1"/>
    <col min="12548" max="12548" width="14.28515625" style="27" customWidth="1"/>
    <col min="12549" max="12550" width="17.140625" style="27" customWidth="1"/>
    <col min="12551" max="12551" width="15.42578125" style="27" bestFit="1" customWidth="1"/>
    <col min="12552" max="12552" width="15.28515625" style="27" bestFit="1" customWidth="1"/>
    <col min="12553" max="12553" width="15.140625" style="27" customWidth="1"/>
    <col min="12554" max="12554" width="15.85546875" style="27" customWidth="1"/>
    <col min="12555" max="12555" width="15.5703125" style="27" customWidth="1"/>
    <col min="12556" max="12556" width="11.28515625" style="27" bestFit="1" customWidth="1"/>
    <col min="12557" max="12796" width="11.42578125" style="27"/>
    <col min="12797" max="12797" width="44.7109375" style="27" customWidth="1"/>
    <col min="12798" max="12800" width="17.140625" style="27" customWidth="1"/>
    <col min="12801" max="12801" width="17.7109375" style="27" customWidth="1"/>
    <col min="12802" max="12802" width="16.140625" style="27" customWidth="1"/>
    <col min="12803" max="12803" width="14.140625" style="27" customWidth="1"/>
    <col min="12804" max="12804" width="14.28515625" style="27" customWidth="1"/>
    <col min="12805" max="12806" width="17.140625" style="27" customWidth="1"/>
    <col min="12807" max="12807" width="15.42578125" style="27" bestFit="1" customWidth="1"/>
    <col min="12808" max="12808" width="15.28515625" style="27" bestFit="1" customWidth="1"/>
    <col min="12809" max="12809" width="15.140625" style="27" customWidth="1"/>
    <col min="12810" max="12810" width="15.85546875" style="27" customWidth="1"/>
    <col min="12811" max="12811" width="15.5703125" style="27" customWidth="1"/>
    <col min="12812" max="12812" width="11.28515625" style="27" bestFit="1" customWidth="1"/>
    <col min="12813" max="13052" width="11.42578125" style="27"/>
    <col min="13053" max="13053" width="44.7109375" style="27" customWidth="1"/>
    <col min="13054" max="13056" width="17.140625" style="27" customWidth="1"/>
    <col min="13057" max="13057" width="17.7109375" style="27" customWidth="1"/>
    <col min="13058" max="13058" width="16.140625" style="27" customWidth="1"/>
    <col min="13059" max="13059" width="14.140625" style="27" customWidth="1"/>
    <col min="13060" max="13060" width="14.28515625" style="27" customWidth="1"/>
    <col min="13061" max="13062" width="17.140625" style="27" customWidth="1"/>
    <col min="13063" max="13063" width="15.42578125" style="27" bestFit="1" customWidth="1"/>
    <col min="13064" max="13064" width="15.28515625" style="27" bestFit="1" customWidth="1"/>
    <col min="13065" max="13065" width="15.140625" style="27" customWidth="1"/>
    <col min="13066" max="13066" width="15.85546875" style="27" customWidth="1"/>
    <col min="13067" max="13067" width="15.5703125" style="27" customWidth="1"/>
    <col min="13068" max="13068" width="11.28515625" style="27" bestFit="1" customWidth="1"/>
    <col min="13069" max="13308" width="11.42578125" style="27"/>
    <col min="13309" max="13309" width="44.7109375" style="27" customWidth="1"/>
    <col min="13310" max="13312" width="17.140625" style="27" customWidth="1"/>
    <col min="13313" max="13313" width="17.7109375" style="27" customWidth="1"/>
    <col min="13314" max="13314" width="16.140625" style="27" customWidth="1"/>
    <col min="13315" max="13315" width="14.140625" style="27" customWidth="1"/>
    <col min="13316" max="13316" width="14.28515625" style="27" customWidth="1"/>
    <col min="13317" max="13318" width="17.140625" style="27" customWidth="1"/>
    <col min="13319" max="13319" width="15.42578125" style="27" bestFit="1" customWidth="1"/>
    <col min="13320" max="13320" width="15.28515625" style="27" bestFit="1" customWidth="1"/>
    <col min="13321" max="13321" width="15.140625" style="27" customWidth="1"/>
    <col min="13322" max="13322" width="15.85546875" style="27" customWidth="1"/>
    <col min="13323" max="13323" width="15.5703125" style="27" customWidth="1"/>
    <col min="13324" max="13324" width="11.28515625" style="27" bestFit="1" customWidth="1"/>
    <col min="13325" max="13564" width="11.42578125" style="27"/>
    <col min="13565" max="13565" width="44.7109375" style="27" customWidth="1"/>
    <col min="13566" max="13568" width="17.140625" style="27" customWidth="1"/>
    <col min="13569" max="13569" width="17.7109375" style="27" customWidth="1"/>
    <col min="13570" max="13570" width="16.140625" style="27" customWidth="1"/>
    <col min="13571" max="13571" width="14.140625" style="27" customWidth="1"/>
    <col min="13572" max="13572" width="14.28515625" style="27" customWidth="1"/>
    <col min="13573" max="13574" width="17.140625" style="27" customWidth="1"/>
    <col min="13575" max="13575" width="15.42578125" style="27" bestFit="1" customWidth="1"/>
    <col min="13576" max="13576" width="15.28515625" style="27" bestFit="1" customWidth="1"/>
    <col min="13577" max="13577" width="15.140625" style="27" customWidth="1"/>
    <col min="13578" max="13578" width="15.85546875" style="27" customWidth="1"/>
    <col min="13579" max="13579" width="15.5703125" style="27" customWidth="1"/>
    <col min="13580" max="13580" width="11.28515625" style="27" bestFit="1" customWidth="1"/>
    <col min="13581" max="13820" width="11.42578125" style="27"/>
    <col min="13821" max="13821" width="44.7109375" style="27" customWidth="1"/>
    <col min="13822" max="13824" width="17.140625" style="27" customWidth="1"/>
    <col min="13825" max="13825" width="17.7109375" style="27" customWidth="1"/>
    <col min="13826" max="13826" width="16.140625" style="27" customWidth="1"/>
    <col min="13827" max="13827" width="14.140625" style="27" customWidth="1"/>
    <col min="13828" max="13828" width="14.28515625" style="27" customWidth="1"/>
    <col min="13829" max="13830" width="17.140625" style="27" customWidth="1"/>
    <col min="13831" max="13831" width="15.42578125" style="27" bestFit="1" customWidth="1"/>
    <col min="13832" max="13832" width="15.28515625" style="27" bestFit="1" customWidth="1"/>
    <col min="13833" max="13833" width="15.140625" style="27" customWidth="1"/>
    <col min="13834" max="13834" width="15.85546875" style="27" customWidth="1"/>
    <col min="13835" max="13835" width="15.5703125" style="27" customWidth="1"/>
    <col min="13836" max="13836" width="11.28515625" style="27" bestFit="1" customWidth="1"/>
    <col min="13837" max="14076" width="11.42578125" style="27"/>
    <col min="14077" max="14077" width="44.7109375" style="27" customWidth="1"/>
    <col min="14078" max="14080" width="17.140625" style="27" customWidth="1"/>
    <col min="14081" max="14081" width="17.7109375" style="27" customWidth="1"/>
    <col min="14082" max="14082" width="16.140625" style="27" customWidth="1"/>
    <col min="14083" max="14083" width="14.140625" style="27" customWidth="1"/>
    <col min="14084" max="14084" width="14.28515625" style="27" customWidth="1"/>
    <col min="14085" max="14086" width="17.140625" style="27" customWidth="1"/>
    <col min="14087" max="14087" width="15.42578125" style="27" bestFit="1" customWidth="1"/>
    <col min="14088" max="14088" width="15.28515625" style="27" bestFit="1" customWidth="1"/>
    <col min="14089" max="14089" width="15.140625" style="27" customWidth="1"/>
    <col min="14090" max="14090" width="15.85546875" style="27" customWidth="1"/>
    <col min="14091" max="14091" width="15.5703125" style="27" customWidth="1"/>
    <col min="14092" max="14092" width="11.28515625" style="27" bestFit="1" customWidth="1"/>
    <col min="14093" max="14332" width="11.42578125" style="27"/>
    <col min="14333" max="14333" width="44.7109375" style="27" customWidth="1"/>
    <col min="14334" max="14336" width="17.140625" style="27" customWidth="1"/>
    <col min="14337" max="14337" width="17.7109375" style="27" customWidth="1"/>
    <col min="14338" max="14338" width="16.140625" style="27" customWidth="1"/>
    <col min="14339" max="14339" width="14.140625" style="27" customWidth="1"/>
    <col min="14340" max="14340" width="14.28515625" style="27" customWidth="1"/>
    <col min="14341" max="14342" width="17.140625" style="27" customWidth="1"/>
    <col min="14343" max="14343" width="15.42578125" style="27" bestFit="1" customWidth="1"/>
    <col min="14344" max="14344" width="15.28515625" style="27" bestFit="1" customWidth="1"/>
    <col min="14345" max="14345" width="15.140625" style="27" customWidth="1"/>
    <col min="14346" max="14346" width="15.85546875" style="27" customWidth="1"/>
    <col min="14347" max="14347" width="15.5703125" style="27" customWidth="1"/>
    <col min="14348" max="14348" width="11.28515625" style="27" bestFit="1" customWidth="1"/>
    <col min="14349" max="14588" width="11.42578125" style="27"/>
    <col min="14589" max="14589" width="44.7109375" style="27" customWidth="1"/>
    <col min="14590" max="14592" width="17.140625" style="27" customWidth="1"/>
    <col min="14593" max="14593" width="17.7109375" style="27" customWidth="1"/>
    <col min="14594" max="14594" width="16.140625" style="27" customWidth="1"/>
    <col min="14595" max="14595" width="14.140625" style="27" customWidth="1"/>
    <col min="14596" max="14596" width="14.28515625" style="27" customWidth="1"/>
    <col min="14597" max="14598" width="17.140625" style="27" customWidth="1"/>
    <col min="14599" max="14599" width="15.42578125" style="27" bestFit="1" customWidth="1"/>
    <col min="14600" max="14600" width="15.28515625" style="27" bestFit="1" customWidth="1"/>
    <col min="14601" max="14601" width="15.140625" style="27" customWidth="1"/>
    <col min="14602" max="14602" width="15.85546875" style="27" customWidth="1"/>
    <col min="14603" max="14603" width="15.5703125" style="27" customWidth="1"/>
    <col min="14604" max="14604" width="11.28515625" style="27" bestFit="1" customWidth="1"/>
    <col min="14605" max="14844" width="11.42578125" style="27"/>
    <col min="14845" max="14845" width="44.7109375" style="27" customWidth="1"/>
    <col min="14846" max="14848" width="17.140625" style="27" customWidth="1"/>
    <col min="14849" max="14849" width="17.7109375" style="27" customWidth="1"/>
    <col min="14850" max="14850" width="16.140625" style="27" customWidth="1"/>
    <col min="14851" max="14851" width="14.140625" style="27" customWidth="1"/>
    <col min="14852" max="14852" width="14.28515625" style="27" customWidth="1"/>
    <col min="14853" max="14854" width="17.140625" style="27" customWidth="1"/>
    <col min="14855" max="14855" width="15.42578125" style="27" bestFit="1" customWidth="1"/>
    <col min="14856" max="14856" width="15.28515625" style="27" bestFit="1" customWidth="1"/>
    <col min="14857" max="14857" width="15.140625" style="27" customWidth="1"/>
    <col min="14858" max="14858" width="15.85546875" style="27" customWidth="1"/>
    <col min="14859" max="14859" width="15.5703125" style="27" customWidth="1"/>
    <col min="14860" max="14860" width="11.28515625" style="27" bestFit="1" customWidth="1"/>
    <col min="14861" max="15100" width="11.42578125" style="27"/>
    <col min="15101" max="15101" width="44.7109375" style="27" customWidth="1"/>
    <col min="15102" max="15104" width="17.140625" style="27" customWidth="1"/>
    <col min="15105" max="15105" width="17.7109375" style="27" customWidth="1"/>
    <col min="15106" max="15106" width="16.140625" style="27" customWidth="1"/>
    <col min="15107" max="15107" width="14.140625" style="27" customWidth="1"/>
    <col min="15108" max="15108" width="14.28515625" style="27" customWidth="1"/>
    <col min="15109" max="15110" width="17.140625" style="27" customWidth="1"/>
    <col min="15111" max="15111" width="15.42578125" style="27" bestFit="1" customWidth="1"/>
    <col min="15112" max="15112" width="15.28515625" style="27" bestFit="1" customWidth="1"/>
    <col min="15113" max="15113" width="15.140625" style="27" customWidth="1"/>
    <col min="15114" max="15114" width="15.85546875" style="27" customWidth="1"/>
    <col min="15115" max="15115" width="15.5703125" style="27" customWidth="1"/>
    <col min="15116" max="15116" width="11.28515625" style="27" bestFit="1" customWidth="1"/>
    <col min="15117" max="15356" width="11.42578125" style="27"/>
    <col min="15357" max="15357" width="44.7109375" style="27" customWidth="1"/>
    <col min="15358" max="15360" width="17.140625" style="27" customWidth="1"/>
    <col min="15361" max="15361" width="17.7109375" style="27" customWidth="1"/>
    <col min="15362" max="15362" width="16.140625" style="27" customWidth="1"/>
    <col min="15363" max="15363" width="14.140625" style="27" customWidth="1"/>
    <col min="15364" max="15364" width="14.28515625" style="27" customWidth="1"/>
    <col min="15365" max="15366" width="17.140625" style="27" customWidth="1"/>
    <col min="15367" max="15367" width="15.42578125" style="27" bestFit="1" customWidth="1"/>
    <col min="15368" max="15368" width="15.28515625" style="27" bestFit="1" customWidth="1"/>
    <col min="15369" max="15369" width="15.140625" style="27" customWidth="1"/>
    <col min="15370" max="15370" width="15.85546875" style="27" customWidth="1"/>
    <col min="15371" max="15371" width="15.5703125" style="27" customWidth="1"/>
    <col min="15372" max="15372" width="11.28515625" style="27" bestFit="1" customWidth="1"/>
    <col min="15373" max="15612" width="11.42578125" style="27"/>
    <col min="15613" max="15613" width="44.7109375" style="27" customWidth="1"/>
    <col min="15614" max="15616" width="17.140625" style="27" customWidth="1"/>
    <col min="15617" max="15617" width="17.7109375" style="27" customWidth="1"/>
    <col min="15618" max="15618" width="16.140625" style="27" customWidth="1"/>
    <col min="15619" max="15619" width="14.140625" style="27" customWidth="1"/>
    <col min="15620" max="15620" width="14.28515625" style="27" customWidth="1"/>
    <col min="15621" max="15622" width="17.140625" style="27" customWidth="1"/>
    <col min="15623" max="15623" width="15.42578125" style="27" bestFit="1" customWidth="1"/>
    <col min="15624" max="15624" width="15.28515625" style="27" bestFit="1" customWidth="1"/>
    <col min="15625" max="15625" width="15.140625" style="27" customWidth="1"/>
    <col min="15626" max="15626" width="15.85546875" style="27" customWidth="1"/>
    <col min="15627" max="15627" width="15.5703125" style="27" customWidth="1"/>
    <col min="15628" max="15628" width="11.28515625" style="27" bestFit="1" customWidth="1"/>
    <col min="15629" max="15868" width="11.42578125" style="27"/>
    <col min="15869" max="15869" width="44.7109375" style="27" customWidth="1"/>
    <col min="15870" max="15872" width="17.140625" style="27" customWidth="1"/>
    <col min="15873" max="15873" width="17.7109375" style="27" customWidth="1"/>
    <col min="15874" max="15874" width="16.140625" style="27" customWidth="1"/>
    <col min="15875" max="15875" width="14.140625" style="27" customWidth="1"/>
    <col min="15876" max="15876" width="14.28515625" style="27" customWidth="1"/>
    <col min="15877" max="15878" width="17.140625" style="27" customWidth="1"/>
    <col min="15879" max="15879" width="15.42578125" style="27" bestFit="1" customWidth="1"/>
    <col min="15880" max="15880" width="15.28515625" style="27" bestFit="1" customWidth="1"/>
    <col min="15881" max="15881" width="15.140625" style="27" customWidth="1"/>
    <col min="15882" max="15882" width="15.85546875" style="27" customWidth="1"/>
    <col min="15883" max="15883" width="15.5703125" style="27" customWidth="1"/>
    <col min="15884" max="15884" width="11.28515625" style="27" bestFit="1" customWidth="1"/>
    <col min="15885" max="16124" width="11.42578125" style="27"/>
    <col min="16125" max="16125" width="44.7109375" style="27" customWidth="1"/>
    <col min="16126" max="16128" width="17.140625" style="27" customWidth="1"/>
    <col min="16129" max="16129" width="17.7109375" style="27" customWidth="1"/>
    <col min="16130" max="16130" width="16.140625" style="27" customWidth="1"/>
    <col min="16131" max="16131" width="14.140625" style="27" customWidth="1"/>
    <col min="16132" max="16132" width="14.28515625" style="27" customWidth="1"/>
    <col min="16133" max="16134" width="17.140625" style="27" customWidth="1"/>
    <col min="16135" max="16135" width="15.42578125" style="27" bestFit="1" customWidth="1"/>
    <col min="16136" max="16136" width="15.28515625" style="27" bestFit="1" customWidth="1"/>
    <col min="16137" max="16137" width="15.140625" style="27" customWidth="1"/>
    <col min="16138" max="16138" width="15.85546875" style="27" customWidth="1"/>
    <col min="16139" max="16139" width="15.5703125" style="27" customWidth="1"/>
    <col min="16140" max="16140" width="11.28515625" style="27" bestFit="1" customWidth="1"/>
    <col min="16141" max="16384" width="11.42578125" style="27"/>
  </cols>
  <sheetData>
    <row r="1" spans="1:13" x14ac:dyDescent="0.2">
      <c r="A1" s="100" t="s">
        <v>63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3" x14ac:dyDescent="0.2">
      <c r="A2" s="102">
        <v>45846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3" ht="11.25" x14ac:dyDescent="0.2">
      <c r="A3" s="28"/>
      <c r="B3" s="27"/>
      <c r="C3" s="27"/>
      <c r="E3" s="27"/>
    </row>
    <row r="4" spans="1:13" ht="13.5" customHeight="1" thickBot="1" x14ac:dyDescent="0.25">
      <c r="A4" s="28"/>
      <c r="B4" s="27"/>
      <c r="C4" s="104"/>
      <c r="D4" s="104"/>
      <c r="E4" s="27"/>
    </row>
    <row r="5" spans="1:13" ht="12.75" customHeight="1" x14ac:dyDescent="0.2">
      <c r="A5" s="105" t="s">
        <v>0</v>
      </c>
      <c r="B5" s="107" t="s">
        <v>9</v>
      </c>
      <c r="C5" s="30" t="s">
        <v>10</v>
      </c>
      <c r="D5" s="30" t="s">
        <v>10</v>
      </c>
      <c r="E5" s="107" t="s">
        <v>1</v>
      </c>
      <c r="F5" s="98" t="s">
        <v>7</v>
      </c>
      <c r="G5" s="98" t="s">
        <v>8</v>
      </c>
      <c r="H5" s="98" t="s">
        <v>2</v>
      </c>
      <c r="I5" s="98" t="s">
        <v>3</v>
      </c>
      <c r="J5" s="98" t="s">
        <v>4</v>
      </c>
      <c r="K5" s="98" t="s">
        <v>5</v>
      </c>
    </row>
    <row r="6" spans="1:13" ht="23.25" customHeight="1" thickBot="1" x14ac:dyDescent="0.25">
      <c r="A6" s="106"/>
      <c r="B6" s="108"/>
      <c r="C6" s="31" t="s">
        <v>11</v>
      </c>
      <c r="D6" s="31" t="s">
        <v>12</v>
      </c>
      <c r="E6" s="108" t="s">
        <v>6</v>
      </c>
      <c r="F6" s="99" t="s">
        <v>6</v>
      </c>
      <c r="G6" s="99" t="s">
        <v>6</v>
      </c>
      <c r="H6" s="99"/>
      <c r="I6" s="99"/>
      <c r="J6" s="99"/>
      <c r="K6" s="99" t="s">
        <v>6</v>
      </c>
    </row>
    <row r="7" spans="1:13" x14ac:dyDescent="0.2">
      <c r="A7" s="1" t="s">
        <v>15</v>
      </c>
      <c r="B7" s="32">
        <v>904867.82</v>
      </c>
      <c r="C7" s="32">
        <v>577332.19999999995</v>
      </c>
      <c r="D7" s="32">
        <v>333436.95</v>
      </c>
      <c r="E7" s="32"/>
      <c r="F7" s="32">
        <v>8020160.8499999996</v>
      </c>
      <c r="G7" s="32">
        <v>104913.48</v>
      </c>
      <c r="H7" s="33"/>
      <c r="I7" s="33"/>
      <c r="J7" s="33">
        <v>202067.38</v>
      </c>
      <c r="K7" s="34">
        <v>10142778.68</v>
      </c>
      <c r="L7" s="29"/>
      <c r="M7" s="29"/>
    </row>
    <row r="8" spans="1:13" x14ac:dyDescent="0.2">
      <c r="A8" s="2" t="s">
        <v>16</v>
      </c>
      <c r="B8" s="32">
        <v>855270.65</v>
      </c>
      <c r="C8" s="32">
        <v>545687.75</v>
      </c>
      <c r="D8" s="32">
        <v>315160.77</v>
      </c>
      <c r="E8" s="32"/>
      <c r="F8" s="32">
        <v>7213142.04</v>
      </c>
      <c r="G8" s="32">
        <v>94356.69</v>
      </c>
      <c r="H8" s="33"/>
      <c r="I8" s="33"/>
      <c r="J8" s="33">
        <v>181734.6</v>
      </c>
      <c r="K8" s="34">
        <v>9205352.5</v>
      </c>
      <c r="L8" s="29"/>
      <c r="M8" s="29"/>
    </row>
    <row r="9" spans="1:13" x14ac:dyDescent="0.2">
      <c r="A9" s="2" t="s">
        <v>17</v>
      </c>
      <c r="B9" s="32"/>
      <c r="C9" s="32"/>
      <c r="E9" s="32"/>
      <c r="F9" s="32">
        <v>2802843.48</v>
      </c>
      <c r="G9" s="32">
        <v>36664.61</v>
      </c>
      <c r="H9" s="33"/>
      <c r="I9" s="33">
        <v>114641.4</v>
      </c>
      <c r="J9" s="33">
        <v>70617.440000000002</v>
      </c>
      <c r="K9" s="34">
        <v>3024766.93</v>
      </c>
      <c r="L9" s="29"/>
      <c r="M9" s="29"/>
    </row>
    <row r="10" spans="1:13" x14ac:dyDescent="0.2">
      <c r="A10" s="2" t="s">
        <v>18</v>
      </c>
      <c r="B10" s="32"/>
      <c r="C10" s="32"/>
      <c r="D10" s="32"/>
      <c r="E10" s="32"/>
      <c r="F10" s="32">
        <v>2966090.35</v>
      </c>
      <c r="G10" s="32">
        <v>38800.080000000002</v>
      </c>
      <c r="H10" s="33"/>
      <c r="I10" s="33">
        <v>170199.97</v>
      </c>
      <c r="J10" s="33">
        <v>74730.429999999993</v>
      </c>
      <c r="K10" s="34">
        <v>3249820.83</v>
      </c>
      <c r="L10" s="29"/>
      <c r="M10" s="29"/>
    </row>
    <row r="11" spans="1:13" x14ac:dyDescent="0.2">
      <c r="A11" s="2" t="s">
        <v>19</v>
      </c>
      <c r="B11" s="32"/>
      <c r="C11" s="32"/>
      <c r="D11" s="32"/>
      <c r="E11" s="32"/>
      <c r="F11" s="32">
        <v>2873934.86</v>
      </c>
      <c r="G11" s="32">
        <v>37594.57</v>
      </c>
      <c r="H11" s="33"/>
      <c r="I11" s="33"/>
      <c r="J11" s="33">
        <v>72408.58</v>
      </c>
      <c r="K11" s="34">
        <v>2983938.01</v>
      </c>
      <c r="L11" s="29"/>
      <c r="M11" s="29"/>
    </row>
    <row r="12" spans="1:13" x14ac:dyDescent="0.2">
      <c r="A12" s="2" t="s">
        <v>20</v>
      </c>
      <c r="B12" s="32"/>
      <c r="C12" s="32"/>
      <c r="D12" s="32"/>
      <c r="E12" s="32"/>
      <c r="F12" s="32">
        <v>2688307.36</v>
      </c>
      <c r="G12" s="32">
        <v>35166.339999999997</v>
      </c>
      <c r="H12" s="33"/>
      <c r="I12" s="33">
        <v>75252.850000000006</v>
      </c>
      <c r="J12" s="33">
        <v>67731.710000000006</v>
      </c>
      <c r="K12" s="34">
        <v>2866458.26</v>
      </c>
      <c r="L12" s="29"/>
      <c r="M12" s="29"/>
    </row>
    <row r="13" spans="1:13" x14ac:dyDescent="0.2">
      <c r="A13" s="2" t="s">
        <v>21</v>
      </c>
      <c r="B13" s="32"/>
      <c r="C13" s="32"/>
      <c r="D13" s="32"/>
      <c r="E13" s="32"/>
      <c r="F13" s="32">
        <v>3247822.85</v>
      </c>
      <c r="G13" s="32">
        <v>42485.48</v>
      </c>
      <c r="H13" s="33"/>
      <c r="I13" s="33"/>
      <c r="J13" s="33">
        <v>81828.66</v>
      </c>
      <c r="K13" s="34">
        <v>3372136.99</v>
      </c>
      <c r="L13" s="29"/>
      <c r="M13" s="29"/>
    </row>
    <row r="14" spans="1:13" x14ac:dyDescent="0.2">
      <c r="A14" s="2" t="s">
        <v>22</v>
      </c>
      <c r="B14" s="32"/>
      <c r="C14" s="32"/>
      <c r="D14" s="32"/>
      <c r="E14" s="32"/>
      <c r="F14" s="32">
        <v>2643546.13</v>
      </c>
      <c r="G14" s="32">
        <v>34580.800000000003</v>
      </c>
      <c r="H14" s="33"/>
      <c r="I14" s="33"/>
      <c r="J14" s="33">
        <v>66603.960000000006</v>
      </c>
      <c r="K14" s="34">
        <v>2744730.89</v>
      </c>
      <c r="L14" s="29"/>
      <c r="M14" s="29"/>
    </row>
    <row r="15" spans="1:13" x14ac:dyDescent="0.2">
      <c r="A15" s="2" t="s">
        <v>23</v>
      </c>
      <c r="B15" s="32"/>
      <c r="C15" s="32"/>
      <c r="D15" s="32"/>
      <c r="E15" s="32"/>
      <c r="F15" s="32">
        <v>3081942.97</v>
      </c>
      <c r="G15" s="32">
        <v>40315.57</v>
      </c>
      <c r="H15" s="33"/>
      <c r="I15" s="33"/>
      <c r="J15" s="33">
        <v>77649.33</v>
      </c>
      <c r="K15" s="34">
        <v>3199907.87</v>
      </c>
      <c r="L15" s="29"/>
      <c r="M15" s="29"/>
    </row>
    <row r="16" spans="1:13" x14ac:dyDescent="0.2">
      <c r="A16" s="2" t="s">
        <v>24</v>
      </c>
      <c r="B16" s="32"/>
      <c r="C16" s="32"/>
      <c r="D16" s="32"/>
      <c r="E16" s="32"/>
      <c r="F16" s="32">
        <v>4869759.5199999996</v>
      </c>
      <c r="G16" s="32">
        <v>63702.39</v>
      </c>
      <c r="H16" s="33"/>
      <c r="I16" s="33"/>
      <c r="J16" s="33">
        <v>122693.24</v>
      </c>
      <c r="K16" s="34">
        <v>5056155.1500000004</v>
      </c>
      <c r="L16" s="29"/>
      <c r="M16" s="29"/>
    </row>
    <row r="17" spans="1:13" x14ac:dyDescent="0.2">
      <c r="A17" s="2" t="s">
        <v>25</v>
      </c>
      <c r="B17" s="32"/>
      <c r="C17" s="32"/>
      <c r="D17" s="32"/>
      <c r="E17" s="32"/>
      <c r="F17" s="32">
        <v>2902898.01</v>
      </c>
      <c r="G17" s="32">
        <v>37973.440000000002</v>
      </c>
      <c r="H17" s="33"/>
      <c r="I17" s="33"/>
      <c r="J17" s="33">
        <v>73138.31</v>
      </c>
      <c r="K17" s="34">
        <v>3014009.76</v>
      </c>
      <c r="L17" s="29"/>
      <c r="M17" s="29"/>
    </row>
    <row r="18" spans="1:13" x14ac:dyDescent="0.2">
      <c r="A18" s="2" t="s">
        <v>26</v>
      </c>
      <c r="B18" s="32"/>
      <c r="C18" s="32"/>
      <c r="D18" s="32"/>
      <c r="E18" s="32"/>
      <c r="F18" s="32">
        <v>2871301.84</v>
      </c>
      <c r="G18" s="32">
        <v>37560.129999999997</v>
      </c>
      <c r="H18" s="33"/>
      <c r="I18" s="33">
        <v>137652.6</v>
      </c>
      <c r="J18" s="33">
        <v>72342.240000000005</v>
      </c>
      <c r="K18" s="34">
        <v>3118856.81</v>
      </c>
      <c r="L18" s="29"/>
      <c r="M18" s="29"/>
    </row>
    <row r="19" spans="1:13" x14ac:dyDescent="0.2">
      <c r="A19" s="2" t="s">
        <v>27</v>
      </c>
      <c r="B19" s="32"/>
      <c r="C19" s="32"/>
      <c r="D19" s="32"/>
      <c r="E19" s="32"/>
      <c r="F19" s="32">
        <v>3105640.09</v>
      </c>
      <c r="G19" s="32">
        <v>40625.56</v>
      </c>
      <c r="H19" s="33"/>
      <c r="I19" s="33">
        <v>218088.15</v>
      </c>
      <c r="J19" s="33">
        <v>78246.38</v>
      </c>
      <c r="K19" s="34">
        <v>3442600.18</v>
      </c>
      <c r="L19" s="29"/>
      <c r="M19" s="29"/>
    </row>
    <row r="20" spans="1:13" x14ac:dyDescent="0.2">
      <c r="A20" s="2" t="s">
        <v>28</v>
      </c>
      <c r="B20" s="32"/>
      <c r="C20" s="32"/>
      <c r="D20" s="32"/>
      <c r="E20" s="32"/>
      <c r="F20" s="32">
        <v>4357638.28</v>
      </c>
      <c r="G20" s="32">
        <v>57003.22</v>
      </c>
      <c r="H20" s="34"/>
      <c r="I20" s="34"/>
      <c r="J20" s="34">
        <v>109790.38</v>
      </c>
      <c r="K20" s="34">
        <v>4524431.88</v>
      </c>
      <c r="L20" s="29"/>
      <c r="M20" s="29"/>
    </row>
    <row r="21" spans="1:13" x14ac:dyDescent="0.2">
      <c r="A21" s="2" t="s">
        <v>29</v>
      </c>
      <c r="B21" s="32"/>
      <c r="C21" s="32"/>
      <c r="D21" s="32"/>
      <c r="E21" s="32"/>
      <c r="F21" s="32">
        <v>3975851.24</v>
      </c>
      <c r="G21" s="32">
        <v>52008.98</v>
      </c>
      <c r="H21" s="34"/>
      <c r="I21" s="34"/>
      <c r="J21" s="34">
        <v>100171.29</v>
      </c>
      <c r="K21" s="34">
        <v>4128031.51</v>
      </c>
      <c r="L21" s="29"/>
      <c r="M21" s="29"/>
    </row>
    <row r="22" spans="1:13" x14ac:dyDescent="0.2">
      <c r="A22" s="2" t="s">
        <v>30</v>
      </c>
      <c r="B22" s="32"/>
      <c r="C22" s="32"/>
      <c r="D22" s="32"/>
      <c r="E22" s="32"/>
      <c r="F22" s="32">
        <v>3035865.22</v>
      </c>
      <c r="G22" s="32">
        <v>39712.82</v>
      </c>
      <c r="H22" s="34"/>
      <c r="I22" s="34">
        <v>194247.72</v>
      </c>
      <c r="J22" s="34">
        <v>76488.41</v>
      </c>
      <c r="K22" s="34">
        <v>3346314.17</v>
      </c>
      <c r="L22" s="29"/>
      <c r="M22" s="29"/>
    </row>
    <row r="23" spans="1:13" x14ac:dyDescent="0.2">
      <c r="A23" s="2" t="s">
        <v>31</v>
      </c>
      <c r="B23" s="32"/>
      <c r="C23" s="32"/>
      <c r="D23" s="32"/>
      <c r="E23" s="32"/>
      <c r="F23" s="32">
        <v>2833123.14</v>
      </c>
      <c r="G23" s="32">
        <v>37060.699999999997</v>
      </c>
      <c r="H23" s="34"/>
      <c r="I23" s="34"/>
      <c r="J23" s="34">
        <v>71380.33</v>
      </c>
      <c r="K23" s="34">
        <v>2941564.17</v>
      </c>
      <c r="L23" s="29"/>
      <c r="M23" s="29"/>
    </row>
    <row r="24" spans="1:13" x14ac:dyDescent="0.2">
      <c r="A24" s="2" t="s">
        <v>32</v>
      </c>
      <c r="B24" s="32"/>
      <c r="C24" s="32"/>
      <c r="D24" s="32"/>
      <c r="E24" s="32"/>
      <c r="F24" s="32">
        <v>3923190.96</v>
      </c>
      <c r="G24" s="32">
        <v>51320.12</v>
      </c>
      <c r="H24" s="34"/>
      <c r="I24" s="34"/>
      <c r="J24" s="34">
        <v>98844.52</v>
      </c>
      <c r="K24" s="34">
        <v>4073355.6</v>
      </c>
      <c r="L24" s="29"/>
      <c r="M24" s="29"/>
    </row>
    <row r="25" spans="1:13" x14ac:dyDescent="0.2">
      <c r="A25" s="2" t="s">
        <v>33</v>
      </c>
      <c r="B25" s="32"/>
      <c r="C25" s="32"/>
      <c r="D25" s="32"/>
      <c r="E25" s="32"/>
      <c r="F25" s="32">
        <v>2972672.88</v>
      </c>
      <c r="G25" s="32">
        <v>38886.18</v>
      </c>
      <c r="H25" s="34"/>
      <c r="I25" s="34"/>
      <c r="J25" s="34">
        <v>74896.28</v>
      </c>
      <c r="K25" s="34">
        <v>3086455.34</v>
      </c>
      <c r="L25" s="29"/>
      <c r="M25" s="29"/>
    </row>
    <row r="26" spans="1:13" x14ac:dyDescent="0.2">
      <c r="A26" s="2" t="s">
        <v>34</v>
      </c>
      <c r="B26" s="32"/>
      <c r="C26" s="32"/>
      <c r="D26" s="32"/>
      <c r="E26" s="32"/>
      <c r="F26" s="32">
        <v>3717815.87</v>
      </c>
      <c r="G26" s="32">
        <v>48633.56</v>
      </c>
      <c r="H26" s="34"/>
      <c r="I26" s="34"/>
      <c r="J26" s="34">
        <v>93670.1</v>
      </c>
      <c r="K26" s="34">
        <v>3860119.53</v>
      </c>
      <c r="L26" s="29"/>
      <c r="M26" s="29"/>
    </row>
    <row r="27" spans="1:13" x14ac:dyDescent="0.2">
      <c r="A27" s="2" t="s">
        <v>35</v>
      </c>
      <c r="B27" s="32"/>
      <c r="C27" s="32"/>
      <c r="D27" s="32"/>
      <c r="E27" s="32"/>
      <c r="F27" s="32">
        <v>3052979.81</v>
      </c>
      <c r="G27" s="32">
        <v>39936.699999999997</v>
      </c>
      <c r="H27" s="34"/>
      <c r="I27" s="34">
        <v>200052.34</v>
      </c>
      <c r="J27" s="34">
        <v>76919.61</v>
      </c>
      <c r="K27" s="34">
        <v>3369888.46</v>
      </c>
      <c r="L27" s="29"/>
      <c r="M27" s="29"/>
    </row>
    <row r="28" spans="1:13" x14ac:dyDescent="0.2">
      <c r="A28" s="2" t="s">
        <v>36</v>
      </c>
      <c r="B28" s="32"/>
      <c r="C28" s="32"/>
      <c r="D28" s="32"/>
      <c r="E28" s="32"/>
      <c r="F28" s="32">
        <v>3902126.85</v>
      </c>
      <c r="G28" s="32">
        <v>51044.57</v>
      </c>
      <c r="H28" s="34"/>
      <c r="I28" s="34"/>
      <c r="J28" s="34">
        <v>98313.81</v>
      </c>
      <c r="K28" s="34">
        <v>4051485.23</v>
      </c>
      <c r="L28" s="29"/>
      <c r="M28" s="29"/>
    </row>
    <row r="29" spans="1:13" x14ac:dyDescent="0.2">
      <c r="A29" s="2" t="s">
        <v>37</v>
      </c>
      <c r="B29" s="32">
        <v>992280.03</v>
      </c>
      <c r="C29" s="32">
        <v>633103.75</v>
      </c>
      <c r="D29" s="32">
        <v>365647.69</v>
      </c>
      <c r="E29" s="32"/>
      <c r="F29" s="32">
        <v>8207104.8499999996</v>
      </c>
      <c r="G29" s="32">
        <v>107358.93</v>
      </c>
      <c r="H29" s="34"/>
      <c r="I29" s="34">
        <v>1397671.4</v>
      </c>
      <c r="J29" s="34">
        <v>206777.42</v>
      </c>
      <c r="K29" s="34">
        <v>11909944.07</v>
      </c>
      <c r="L29" s="29"/>
      <c r="M29" s="29"/>
    </row>
    <row r="30" spans="1:13" x14ac:dyDescent="0.2">
      <c r="A30" s="2" t="s">
        <v>38</v>
      </c>
      <c r="B30" s="32">
        <v>1256536.45</v>
      </c>
      <c r="C30" s="32">
        <v>801707.09</v>
      </c>
      <c r="D30" s="32">
        <v>463024.18</v>
      </c>
      <c r="E30" s="32"/>
      <c r="F30" s="32">
        <v>12252730.970000001</v>
      </c>
      <c r="G30" s="32">
        <v>160280.65</v>
      </c>
      <c r="H30" s="34"/>
      <c r="I30" s="34"/>
      <c r="J30" s="34">
        <v>308706.68</v>
      </c>
      <c r="K30" s="34">
        <v>15242986.02</v>
      </c>
      <c r="L30" s="29"/>
      <c r="M30" s="29"/>
    </row>
    <row r="31" spans="1:13" x14ac:dyDescent="0.2">
      <c r="A31" s="2" t="s">
        <v>39</v>
      </c>
      <c r="B31" s="32">
        <v>34151915.539999999</v>
      </c>
      <c r="C31" s="32">
        <v>21789923.280000001</v>
      </c>
      <c r="D31" s="32">
        <v>12584722.67</v>
      </c>
      <c r="E31" s="32"/>
      <c r="F31" s="32">
        <v>526602813.76999998</v>
      </c>
      <c r="G31" s="32">
        <v>6888606.4100000001</v>
      </c>
      <c r="H31" s="34"/>
      <c r="I31" s="34">
        <v>172114256.94</v>
      </c>
      <c r="J31" s="34">
        <v>13267720.25</v>
      </c>
      <c r="K31" s="34">
        <v>787399958.86000001</v>
      </c>
      <c r="L31" s="29"/>
      <c r="M31" s="29"/>
    </row>
    <row r="32" spans="1:13" x14ac:dyDescent="0.2">
      <c r="A32" s="2" t="s">
        <v>40</v>
      </c>
      <c r="B32" s="32">
        <v>1068358.95</v>
      </c>
      <c r="C32" s="32">
        <v>681644.33</v>
      </c>
      <c r="D32" s="32">
        <v>393682.2</v>
      </c>
      <c r="E32" s="32"/>
      <c r="F32" s="32">
        <v>8121531.9000000004</v>
      </c>
      <c r="G32" s="32">
        <v>106239.53</v>
      </c>
      <c r="H32" s="34"/>
      <c r="I32" s="34"/>
      <c r="J32" s="34">
        <v>204621.42</v>
      </c>
      <c r="K32" s="34">
        <v>10576078.33</v>
      </c>
      <c r="L32" s="29"/>
      <c r="M32" s="29"/>
    </row>
    <row r="33" spans="1:13" x14ac:dyDescent="0.2">
      <c r="A33" s="2" t="s">
        <v>41</v>
      </c>
      <c r="B33" s="32">
        <v>1712000.05</v>
      </c>
      <c r="C33" s="32">
        <v>1092306.22</v>
      </c>
      <c r="D33" s="32">
        <v>630859.06999999995</v>
      </c>
      <c r="E33" s="32"/>
      <c r="F33" s="32">
        <v>16146958.779999999</v>
      </c>
      <c r="G33" s="32">
        <v>211221.89</v>
      </c>
      <c r="H33" s="34"/>
      <c r="I33" s="34"/>
      <c r="J33" s="34">
        <v>406821.47</v>
      </c>
      <c r="K33" s="34">
        <v>20200167.48</v>
      </c>
      <c r="L33" s="29"/>
      <c r="M33" s="29"/>
    </row>
    <row r="34" spans="1:13" x14ac:dyDescent="0.2">
      <c r="A34" s="2" t="s">
        <v>42</v>
      </c>
      <c r="B34" s="32">
        <v>1250028.22</v>
      </c>
      <c r="C34" s="32">
        <v>797554.65</v>
      </c>
      <c r="D34" s="32">
        <v>460625.95</v>
      </c>
      <c r="E34" s="32"/>
      <c r="F34" s="32">
        <v>17068513.699999999</v>
      </c>
      <c r="G34" s="32">
        <v>223276.96</v>
      </c>
      <c r="H34" s="34"/>
      <c r="I34" s="34"/>
      <c r="J34" s="34">
        <v>430039.98</v>
      </c>
      <c r="K34" s="34">
        <v>20230039.460000001</v>
      </c>
      <c r="L34" s="29"/>
      <c r="M34" s="29"/>
    </row>
    <row r="35" spans="1:13" x14ac:dyDescent="0.2">
      <c r="A35" s="2" t="s">
        <v>43</v>
      </c>
      <c r="B35" s="32">
        <v>1772706.09</v>
      </c>
      <c r="C35" s="32">
        <v>1131038.45</v>
      </c>
      <c r="D35" s="32">
        <v>653228.79</v>
      </c>
      <c r="E35" s="32"/>
      <c r="F35" s="32">
        <v>19053806.309999999</v>
      </c>
      <c r="G35" s="32">
        <v>249247</v>
      </c>
      <c r="H35" s="34"/>
      <c r="I35" s="34"/>
      <c r="J35" s="34">
        <v>480059.29</v>
      </c>
      <c r="K35" s="34">
        <v>23340085.93</v>
      </c>
      <c r="L35" s="29"/>
      <c r="M35" s="29"/>
    </row>
    <row r="36" spans="1:13" x14ac:dyDescent="0.2">
      <c r="A36" s="2" t="s">
        <v>44</v>
      </c>
      <c r="B36" s="32">
        <v>1051527.33</v>
      </c>
      <c r="C36" s="32">
        <v>670905.26</v>
      </c>
      <c r="D36" s="32">
        <v>387479.87</v>
      </c>
      <c r="E36" s="32"/>
      <c r="F36" s="32">
        <v>10857233.51</v>
      </c>
      <c r="G36" s="32">
        <v>142025.84</v>
      </c>
      <c r="H36" s="34"/>
      <c r="I36" s="34"/>
      <c r="J36" s="34">
        <v>273547.21999999997</v>
      </c>
      <c r="K36" s="34">
        <v>13382719.029999999</v>
      </c>
      <c r="L36" s="29"/>
      <c r="M36" s="29"/>
    </row>
    <row r="37" spans="1:13" x14ac:dyDescent="0.2">
      <c r="A37" s="2" t="s">
        <v>45</v>
      </c>
      <c r="B37" s="32">
        <v>6739043.5199999996</v>
      </c>
      <c r="C37" s="32">
        <v>4299707.32</v>
      </c>
      <c r="D37" s="32">
        <v>2483286.59</v>
      </c>
      <c r="E37" s="32"/>
      <c r="F37" s="32">
        <v>56678260.850000001</v>
      </c>
      <c r="G37" s="32">
        <v>741420.71</v>
      </c>
      <c r="H37" s="33"/>
      <c r="I37" s="33"/>
      <c r="J37" s="33">
        <v>1428004.73</v>
      </c>
      <c r="K37" s="34">
        <v>72369723.719999999</v>
      </c>
      <c r="L37" s="29"/>
      <c r="M37" s="29"/>
    </row>
    <row r="38" spans="1:13" x14ac:dyDescent="0.2">
      <c r="A38" s="2" t="s">
        <v>46</v>
      </c>
      <c r="B38" s="32">
        <v>2201463.52</v>
      </c>
      <c r="C38" s="32">
        <v>1404598.26</v>
      </c>
      <c r="D38" s="32">
        <v>811222.66</v>
      </c>
      <c r="E38" s="32"/>
      <c r="F38" s="32">
        <v>21630210.579999998</v>
      </c>
      <c r="G38" s="32">
        <v>282949.51</v>
      </c>
      <c r="H38" s="33"/>
      <c r="I38" s="33"/>
      <c r="J38" s="33">
        <v>544971.61</v>
      </c>
      <c r="K38" s="34">
        <v>26875416.140000001</v>
      </c>
      <c r="L38" s="29"/>
      <c r="M38" s="29"/>
    </row>
    <row r="39" spans="1:13" x14ac:dyDescent="0.2">
      <c r="A39" s="2" t="s">
        <v>47</v>
      </c>
      <c r="B39" s="32">
        <v>1356291.84</v>
      </c>
      <c r="C39" s="32">
        <v>865353.95</v>
      </c>
      <c r="D39" s="32">
        <v>499783.29</v>
      </c>
      <c r="E39" s="32"/>
      <c r="F39" s="32">
        <v>11828815.699999999</v>
      </c>
      <c r="G39" s="35">
        <v>154735.32</v>
      </c>
      <c r="H39" s="33"/>
      <c r="I39" s="33">
        <v>2305888.3199999998</v>
      </c>
      <c r="J39" s="33">
        <v>298026.17</v>
      </c>
      <c r="K39" s="34">
        <v>17308894.59</v>
      </c>
      <c r="L39" s="29"/>
      <c r="M39" s="29"/>
    </row>
    <row r="40" spans="1:13" x14ac:dyDescent="0.2">
      <c r="A40" s="2" t="s">
        <v>48</v>
      </c>
      <c r="B40" s="32">
        <v>957606.9</v>
      </c>
      <c r="C40" s="32">
        <v>610981.27</v>
      </c>
      <c r="D40" s="32">
        <v>352870.9</v>
      </c>
      <c r="E40" s="32"/>
      <c r="F40" s="32">
        <v>13500779.640000001</v>
      </c>
      <c r="G40" s="36">
        <v>176606.65</v>
      </c>
      <c r="H40" s="33"/>
      <c r="I40" s="33"/>
      <c r="J40" s="33">
        <v>340151.18</v>
      </c>
      <c r="K40" s="34">
        <v>15938996.539999999</v>
      </c>
      <c r="L40" s="29"/>
      <c r="M40" s="29"/>
    </row>
    <row r="41" spans="1:13" x14ac:dyDescent="0.2">
      <c r="A41" s="2" t="s">
        <v>49</v>
      </c>
      <c r="B41" s="32">
        <v>1237011.77</v>
      </c>
      <c r="C41" s="32">
        <v>789249.77</v>
      </c>
      <c r="D41" s="32">
        <v>455829.48</v>
      </c>
      <c r="E41" s="32"/>
      <c r="F41" s="32">
        <v>8016211.3300000001</v>
      </c>
      <c r="G41" s="32">
        <v>104861.81</v>
      </c>
      <c r="H41" s="33"/>
      <c r="I41" s="33">
        <v>1349783.23</v>
      </c>
      <c r="J41" s="33">
        <v>201967.87</v>
      </c>
      <c r="K41" s="34">
        <v>12154915.26</v>
      </c>
      <c r="L41" s="29"/>
      <c r="M41" s="29"/>
    </row>
    <row r="42" spans="1:13" x14ac:dyDescent="0.2">
      <c r="A42" s="2" t="s">
        <v>50</v>
      </c>
      <c r="B42" s="32">
        <v>1762270.48</v>
      </c>
      <c r="C42" s="32">
        <v>1124380.23</v>
      </c>
      <c r="D42" s="32">
        <v>649383.35</v>
      </c>
      <c r="E42" s="32"/>
      <c r="F42" s="32">
        <v>36962251.5</v>
      </c>
      <c r="G42" s="32">
        <v>483511.28</v>
      </c>
      <c r="H42" s="33"/>
      <c r="I42" s="33"/>
      <c r="J42" s="33">
        <v>931261.28</v>
      </c>
      <c r="K42" s="34">
        <v>41913058.119999997</v>
      </c>
      <c r="L42" s="29"/>
      <c r="M42" s="29"/>
    </row>
    <row r="43" spans="1:13" x14ac:dyDescent="0.2">
      <c r="A43" s="2" t="s">
        <v>51</v>
      </c>
      <c r="B43" s="32">
        <v>988128.23</v>
      </c>
      <c r="C43" s="32">
        <v>630454.78</v>
      </c>
      <c r="D43" s="32">
        <v>364117.78</v>
      </c>
      <c r="E43" s="32"/>
      <c r="F43" s="32">
        <v>17343663.670000002</v>
      </c>
      <c r="G43" s="32">
        <v>226876.25</v>
      </c>
      <c r="H43" s="33"/>
      <c r="I43" s="33"/>
      <c r="J43" s="33">
        <v>436972.37</v>
      </c>
      <c r="K43" s="34">
        <v>19990213.079999998</v>
      </c>
      <c r="L43" s="29"/>
      <c r="M43" s="29"/>
    </row>
    <row r="44" spans="1:13" x14ac:dyDescent="0.2">
      <c r="A44" s="2" t="s">
        <v>52</v>
      </c>
      <c r="B44" s="32">
        <v>14349516.050000001</v>
      </c>
      <c r="C44" s="32">
        <v>9155411.9000000004</v>
      </c>
      <c r="D44" s="32">
        <v>5287688.18</v>
      </c>
      <c r="E44" s="32"/>
      <c r="F44" s="32">
        <v>134673403.59</v>
      </c>
      <c r="G44" s="32">
        <v>1761692.2</v>
      </c>
      <c r="H44" s="33"/>
      <c r="I44" s="33"/>
      <c r="J44" s="33">
        <v>3393086.77</v>
      </c>
      <c r="K44" s="34">
        <v>168620798.69</v>
      </c>
      <c r="L44" s="29"/>
      <c r="M44" s="29"/>
    </row>
    <row r="45" spans="1:13" x14ac:dyDescent="0.2">
      <c r="A45" s="2" t="s">
        <v>53</v>
      </c>
      <c r="B45" s="32">
        <v>2269687.69</v>
      </c>
      <c r="C45" s="32">
        <v>1448127.28</v>
      </c>
      <c r="D45" s="32">
        <v>836362.75</v>
      </c>
      <c r="E45" s="32"/>
      <c r="F45" s="32">
        <v>28505010.309999999</v>
      </c>
      <c r="G45" s="32">
        <v>372880.27</v>
      </c>
      <c r="H45" s="33"/>
      <c r="I45" s="33">
        <v>11543331.220000001</v>
      </c>
      <c r="J45" s="33">
        <v>718181.7</v>
      </c>
      <c r="K45" s="34">
        <v>45693581.219999999</v>
      </c>
      <c r="L45" s="29"/>
      <c r="M45" s="29"/>
    </row>
    <row r="46" spans="1:13" x14ac:dyDescent="0.2">
      <c r="A46" s="2" t="s">
        <v>54</v>
      </c>
      <c r="B46" s="32">
        <v>6029198.0499999998</v>
      </c>
      <c r="C46" s="32">
        <v>3846805.1</v>
      </c>
      <c r="D46" s="32">
        <v>2221713.9</v>
      </c>
      <c r="E46" s="32"/>
      <c r="F46" s="32">
        <v>58006616.439999998</v>
      </c>
      <c r="G46" s="32">
        <v>758797.22</v>
      </c>
      <c r="H46" s="33"/>
      <c r="I46" s="33"/>
      <c r="J46" s="33">
        <v>1461472.55</v>
      </c>
      <c r="K46" s="34">
        <v>72324603.260000005</v>
      </c>
      <c r="L46" s="29"/>
      <c r="M46" s="29"/>
    </row>
    <row r="47" spans="1:13" x14ac:dyDescent="0.2">
      <c r="A47" s="2" t="s">
        <v>55</v>
      </c>
      <c r="B47" s="32">
        <v>1387149.81</v>
      </c>
      <c r="C47" s="32">
        <v>885042.24</v>
      </c>
      <c r="D47" s="32">
        <v>511154.22</v>
      </c>
      <c r="E47" s="32"/>
      <c r="F47" s="32">
        <v>13424422.23</v>
      </c>
      <c r="G47" s="32">
        <v>175607.8</v>
      </c>
      <c r="H47" s="33"/>
      <c r="I47" s="33">
        <v>2706200.31</v>
      </c>
      <c r="J47" s="33">
        <v>338227.36</v>
      </c>
      <c r="K47" s="34">
        <v>19427803.969999999</v>
      </c>
      <c r="L47" s="29"/>
      <c r="M47" s="29"/>
    </row>
    <row r="48" spans="1:13" x14ac:dyDescent="0.2">
      <c r="A48" s="2" t="s">
        <v>56</v>
      </c>
      <c r="B48" s="32">
        <v>1080702.1399999999</v>
      </c>
      <c r="C48" s="32">
        <v>689519.64</v>
      </c>
      <c r="D48" s="32">
        <v>398230.57</v>
      </c>
      <c r="E48" s="32"/>
      <c r="F48" s="32">
        <v>7077541.8200000003</v>
      </c>
      <c r="G48" s="32">
        <v>92582.87</v>
      </c>
      <c r="H48" s="33"/>
      <c r="I48" s="33">
        <v>1114488.5</v>
      </c>
      <c r="J48" s="33">
        <v>178318.16</v>
      </c>
      <c r="K48" s="34">
        <v>10631383.699999999</v>
      </c>
      <c r="L48" s="29"/>
      <c r="M48" s="29"/>
    </row>
    <row r="49" spans="1:13" x14ac:dyDescent="0.2">
      <c r="A49" s="2" t="s">
        <v>57</v>
      </c>
      <c r="B49" s="32">
        <v>1260576.03</v>
      </c>
      <c r="C49" s="32">
        <v>804284.46</v>
      </c>
      <c r="D49" s="32">
        <v>464512.74</v>
      </c>
      <c r="E49" s="32"/>
      <c r="F49" s="32">
        <v>8394048.8499999996</v>
      </c>
      <c r="G49" s="32">
        <v>109804.39</v>
      </c>
      <c r="H49" s="33"/>
      <c r="I49" s="33">
        <v>1444730.35</v>
      </c>
      <c r="J49" s="33">
        <v>211487.46</v>
      </c>
      <c r="K49" s="34">
        <v>12689444.279999999</v>
      </c>
      <c r="L49" s="29"/>
      <c r="M49" s="29"/>
    </row>
    <row r="50" spans="1:13" x14ac:dyDescent="0.2">
      <c r="A50" s="2" t="s">
        <v>58</v>
      </c>
      <c r="B50" s="32">
        <v>3169057.18</v>
      </c>
      <c r="C50" s="32">
        <v>2021951.38</v>
      </c>
      <c r="D50" s="32">
        <v>1167773.6100000001</v>
      </c>
      <c r="E50" s="32"/>
      <c r="F50" s="32">
        <v>29455528.390000001</v>
      </c>
      <c r="G50" s="32">
        <v>385314.2</v>
      </c>
      <c r="H50" s="33"/>
      <c r="I50" s="33">
        <v>12221643.42</v>
      </c>
      <c r="J50" s="33">
        <v>742129.93</v>
      </c>
      <c r="K50" s="34">
        <v>49163398.109999999</v>
      </c>
      <c r="L50" s="29"/>
      <c r="M50" s="29"/>
    </row>
    <row r="51" spans="1:13" x14ac:dyDescent="0.2">
      <c r="A51" s="2" t="s">
        <v>59</v>
      </c>
      <c r="B51" s="32">
        <v>1115599.69</v>
      </c>
      <c r="C51" s="32">
        <v>711785.31</v>
      </c>
      <c r="D51" s="32">
        <v>411090.05</v>
      </c>
      <c r="E51" s="32"/>
      <c r="F51" s="32">
        <v>6899813.3700000001</v>
      </c>
      <c r="G51" s="32">
        <v>90257.97</v>
      </c>
      <c r="H51" s="33"/>
      <c r="I51" s="33"/>
      <c r="J51" s="33">
        <v>173840.3</v>
      </c>
      <c r="K51" s="34">
        <v>9402386.6899999995</v>
      </c>
      <c r="L51" s="29"/>
      <c r="M51" s="29"/>
    </row>
    <row r="52" spans="1:13" x14ac:dyDescent="0.2">
      <c r="A52" s="2" t="s">
        <v>60</v>
      </c>
      <c r="B52" s="32">
        <v>19219913.260000002</v>
      </c>
      <c r="C52" s="32">
        <v>12262868.09</v>
      </c>
      <c r="D52" s="32">
        <v>7082392.7199999997</v>
      </c>
      <c r="E52" s="32"/>
      <c r="F52" s="32">
        <v>139549745.65000001</v>
      </c>
      <c r="G52" s="32">
        <v>1825480.69</v>
      </c>
      <c r="H52" s="33"/>
      <c r="I52" s="33"/>
      <c r="J52" s="33">
        <v>3515945.86</v>
      </c>
      <c r="K52" s="34">
        <v>183456346.27000001</v>
      </c>
      <c r="L52" s="29"/>
      <c r="M52" s="29"/>
    </row>
    <row r="53" spans="1:13" ht="13.5" thickBot="1" x14ac:dyDescent="0.25">
      <c r="A53" s="4" t="s">
        <v>61</v>
      </c>
      <c r="B53" s="32">
        <v>2072084.48</v>
      </c>
      <c r="C53" s="32">
        <v>1322050.6399999999</v>
      </c>
      <c r="D53" s="32">
        <v>763547.47</v>
      </c>
      <c r="E53" s="32"/>
      <c r="F53" s="32">
        <v>25191362.100000001</v>
      </c>
      <c r="G53" s="32">
        <v>329533.71000000002</v>
      </c>
      <c r="H53" s="33"/>
      <c r="I53" s="33"/>
      <c r="J53" s="33">
        <v>634694.56999999995</v>
      </c>
      <c r="K53" s="34">
        <v>30313272.969999999</v>
      </c>
      <c r="L53" s="29"/>
      <c r="M53" s="29"/>
    </row>
    <row r="54" spans="1:13" s="38" customFormat="1" ht="13.5" thickBot="1" x14ac:dyDescent="0.25">
      <c r="A54" s="5" t="s">
        <v>13</v>
      </c>
      <c r="B54" s="37">
        <v>112210791.77</v>
      </c>
      <c r="C54" s="37">
        <v>71593774.599999994</v>
      </c>
      <c r="D54" s="37">
        <v>41348828.399999999</v>
      </c>
      <c r="E54" s="37">
        <v>0</v>
      </c>
      <c r="F54" s="37">
        <v>1316507034.4100001</v>
      </c>
      <c r="G54" s="37">
        <v>17221516.050000001</v>
      </c>
      <c r="H54" s="37">
        <v>0</v>
      </c>
      <c r="I54" s="37">
        <v>207308128.72</v>
      </c>
      <c r="J54" s="37">
        <v>33169300.59</v>
      </c>
      <c r="K54" s="37">
        <v>1799359374.54</v>
      </c>
      <c r="L54" s="29"/>
      <c r="M54" s="29"/>
    </row>
    <row r="55" spans="1:13" x14ac:dyDescent="0.2">
      <c r="F55" s="29"/>
      <c r="G55" s="29"/>
      <c r="H55" s="29"/>
      <c r="I55" s="29"/>
      <c r="J55" s="29"/>
    </row>
    <row r="56" spans="1:13" x14ac:dyDescent="0.2">
      <c r="F56" s="29"/>
      <c r="G56" s="29"/>
      <c r="H56" s="29"/>
      <c r="I56" s="29"/>
      <c r="J56" s="29"/>
      <c r="K56" s="29"/>
    </row>
    <row r="57" spans="1:13" x14ac:dyDescent="0.2">
      <c r="F57" s="29"/>
      <c r="G57" s="29"/>
      <c r="H57" s="29"/>
      <c r="I57" s="29"/>
      <c r="J57" s="29"/>
    </row>
    <row r="58" spans="1:13" x14ac:dyDescent="0.2">
      <c r="F58" s="29"/>
      <c r="G58" s="29"/>
      <c r="H58" s="29"/>
      <c r="I58" s="29"/>
      <c r="J58" s="29"/>
    </row>
    <row r="59" spans="1:13" x14ac:dyDescent="0.2">
      <c r="F59" s="29"/>
      <c r="G59" s="29"/>
      <c r="H59" s="29"/>
      <c r="I59" s="29"/>
      <c r="J59" s="29"/>
    </row>
    <row r="60" spans="1:13" x14ac:dyDescent="0.2">
      <c r="G60" s="29"/>
      <c r="H60" s="29"/>
      <c r="I60" s="29"/>
      <c r="J60" s="29"/>
    </row>
    <row r="61" spans="1:13" x14ac:dyDescent="0.2">
      <c r="G61" s="29"/>
      <c r="H61" s="29"/>
      <c r="I61" s="29"/>
      <c r="J61" s="29"/>
    </row>
    <row r="62" spans="1:13" x14ac:dyDescent="0.2">
      <c r="G62" s="29"/>
      <c r="H62" s="29"/>
      <c r="I62" s="29"/>
      <c r="J62" s="29"/>
    </row>
    <row r="63" spans="1:13" x14ac:dyDescent="0.2">
      <c r="G63" s="29"/>
      <c r="H63" s="29"/>
      <c r="I63" s="29"/>
      <c r="J63" s="2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2E5-25BA-4946-A44A-0E101A93469E}">
  <dimension ref="A1:M63"/>
  <sheetViews>
    <sheetView workbookViewId="0">
      <pane xSplit="1" ySplit="6" topLeftCell="B40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41" customWidth="1"/>
    <col min="5" max="5" width="17.7109375" style="41" customWidth="1"/>
    <col min="6" max="6" width="16.140625" style="39" customWidth="1"/>
    <col min="7" max="7" width="14.140625" style="39" customWidth="1"/>
    <col min="8" max="8" width="14.28515625" style="39" customWidth="1"/>
    <col min="9" max="10" width="17.140625" style="39" customWidth="1"/>
    <col min="11" max="11" width="15.42578125" style="39" bestFit="1" customWidth="1"/>
    <col min="12" max="12" width="11.28515625" style="39" bestFit="1" customWidth="1"/>
    <col min="13" max="252" width="11.42578125" style="39"/>
    <col min="253" max="253" width="44.7109375" style="39" customWidth="1"/>
    <col min="254" max="256" width="17.140625" style="39" customWidth="1"/>
    <col min="257" max="257" width="17.7109375" style="39" customWidth="1"/>
    <col min="258" max="258" width="16.140625" style="39" customWidth="1"/>
    <col min="259" max="259" width="14.140625" style="39" customWidth="1"/>
    <col min="260" max="260" width="14.28515625" style="39" customWidth="1"/>
    <col min="261" max="262" width="17.140625" style="39" customWidth="1"/>
    <col min="263" max="263" width="15.42578125" style="39" bestFit="1" customWidth="1"/>
    <col min="264" max="264" width="15.28515625" style="39" bestFit="1" customWidth="1"/>
    <col min="265" max="265" width="15.140625" style="39" customWidth="1"/>
    <col min="266" max="266" width="15.85546875" style="39" customWidth="1"/>
    <col min="267" max="267" width="15.5703125" style="39" customWidth="1"/>
    <col min="268" max="268" width="11.28515625" style="39" bestFit="1" customWidth="1"/>
    <col min="269" max="508" width="11.42578125" style="39"/>
    <col min="509" max="509" width="44.7109375" style="39" customWidth="1"/>
    <col min="510" max="512" width="17.140625" style="39" customWidth="1"/>
    <col min="513" max="513" width="17.7109375" style="39" customWidth="1"/>
    <col min="514" max="514" width="16.140625" style="39" customWidth="1"/>
    <col min="515" max="515" width="14.140625" style="39" customWidth="1"/>
    <col min="516" max="516" width="14.28515625" style="39" customWidth="1"/>
    <col min="517" max="518" width="17.140625" style="39" customWidth="1"/>
    <col min="519" max="519" width="15.42578125" style="39" bestFit="1" customWidth="1"/>
    <col min="520" max="520" width="15.28515625" style="39" bestFit="1" customWidth="1"/>
    <col min="521" max="521" width="15.140625" style="39" customWidth="1"/>
    <col min="522" max="522" width="15.85546875" style="39" customWidth="1"/>
    <col min="523" max="523" width="15.5703125" style="39" customWidth="1"/>
    <col min="524" max="524" width="11.28515625" style="39" bestFit="1" customWidth="1"/>
    <col min="525" max="764" width="11.42578125" style="39"/>
    <col min="765" max="765" width="44.7109375" style="39" customWidth="1"/>
    <col min="766" max="768" width="17.140625" style="39" customWidth="1"/>
    <col min="769" max="769" width="17.7109375" style="39" customWidth="1"/>
    <col min="770" max="770" width="16.140625" style="39" customWidth="1"/>
    <col min="771" max="771" width="14.140625" style="39" customWidth="1"/>
    <col min="772" max="772" width="14.28515625" style="39" customWidth="1"/>
    <col min="773" max="774" width="17.140625" style="39" customWidth="1"/>
    <col min="775" max="775" width="15.42578125" style="39" bestFit="1" customWidth="1"/>
    <col min="776" max="776" width="15.28515625" style="39" bestFit="1" customWidth="1"/>
    <col min="777" max="777" width="15.140625" style="39" customWidth="1"/>
    <col min="778" max="778" width="15.85546875" style="39" customWidth="1"/>
    <col min="779" max="779" width="15.5703125" style="39" customWidth="1"/>
    <col min="780" max="780" width="11.28515625" style="39" bestFit="1" customWidth="1"/>
    <col min="781" max="1020" width="11.42578125" style="39"/>
    <col min="1021" max="1021" width="44.7109375" style="39" customWidth="1"/>
    <col min="1022" max="1024" width="17.140625" style="39" customWidth="1"/>
    <col min="1025" max="1025" width="17.7109375" style="39" customWidth="1"/>
    <col min="1026" max="1026" width="16.140625" style="39" customWidth="1"/>
    <col min="1027" max="1027" width="14.140625" style="39" customWidth="1"/>
    <col min="1028" max="1028" width="14.28515625" style="39" customWidth="1"/>
    <col min="1029" max="1030" width="17.140625" style="39" customWidth="1"/>
    <col min="1031" max="1031" width="15.42578125" style="39" bestFit="1" customWidth="1"/>
    <col min="1032" max="1032" width="15.28515625" style="39" bestFit="1" customWidth="1"/>
    <col min="1033" max="1033" width="15.140625" style="39" customWidth="1"/>
    <col min="1034" max="1034" width="15.85546875" style="39" customWidth="1"/>
    <col min="1035" max="1035" width="15.5703125" style="39" customWidth="1"/>
    <col min="1036" max="1036" width="11.28515625" style="39" bestFit="1" customWidth="1"/>
    <col min="1037" max="1276" width="11.42578125" style="39"/>
    <col min="1277" max="1277" width="44.7109375" style="39" customWidth="1"/>
    <col min="1278" max="1280" width="17.140625" style="39" customWidth="1"/>
    <col min="1281" max="1281" width="17.7109375" style="39" customWidth="1"/>
    <col min="1282" max="1282" width="16.140625" style="39" customWidth="1"/>
    <col min="1283" max="1283" width="14.140625" style="39" customWidth="1"/>
    <col min="1284" max="1284" width="14.28515625" style="39" customWidth="1"/>
    <col min="1285" max="1286" width="17.140625" style="39" customWidth="1"/>
    <col min="1287" max="1287" width="15.42578125" style="39" bestFit="1" customWidth="1"/>
    <col min="1288" max="1288" width="15.28515625" style="39" bestFit="1" customWidth="1"/>
    <col min="1289" max="1289" width="15.140625" style="39" customWidth="1"/>
    <col min="1290" max="1290" width="15.85546875" style="39" customWidth="1"/>
    <col min="1291" max="1291" width="15.5703125" style="39" customWidth="1"/>
    <col min="1292" max="1292" width="11.28515625" style="39" bestFit="1" customWidth="1"/>
    <col min="1293" max="1532" width="11.42578125" style="39"/>
    <col min="1533" max="1533" width="44.7109375" style="39" customWidth="1"/>
    <col min="1534" max="1536" width="17.140625" style="39" customWidth="1"/>
    <col min="1537" max="1537" width="17.7109375" style="39" customWidth="1"/>
    <col min="1538" max="1538" width="16.140625" style="39" customWidth="1"/>
    <col min="1539" max="1539" width="14.140625" style="39" customWidth="1"/>
    <col min="1540" max="1540" width="14.28515625" style="39" customWidth="1"/>
    <col min="1541" max="1542" width="17.140625" style="39" customWidth="1"/>
    <col min="1543" max="1543" width="15.42578125" style="39" bestFit="1" customWidth="1"/>
    <col min="1544" max="1544" width="15.28515625" style="39" bestFit="1" customWidth="1"/>
    <col min="1545" max="1545" width="15.140625" style="39" customWidth="1"/>
    <col min="1546" max="1546" width="15.85546875" style="39" customWidth="1"/>
    <col min="1547" max="1547" width="15.5703125" style="39" customWidth="1"/>
    <col min="1548" max="1548" width="11.28515625" style="39" bestFit="1" customWidth="1"/>
    <col min="1549" max="1788" width="11.42578125" style="39"/>
    <col min="1789" max="1789" width="44.7109375" style="39" customWidth="1"/>
    <col min="1790" max="1792" width="17.140625" style="39" customWidth="1"/>
    <col min="1793" max="1793" width="17.7109375" style="39" customWidth="1"/>
    <col min="1794" max="1794" width="16.140625" style="39" customWidth="1"/>
    <col min="1795" max="1795" width="14.140625" style="39" customWidth="1"/>
    <col min="1796" max="1796" width="14.28515625" style="39" customWidth="1"/>
    <col min="1797" max="1798" width="17.140625" style="39" customWidth="1"/>
    <col min="1799" max="1799" width="15.42578125" style="39" bestFit="1" customWidth="1"/>
    <col min="1800" max="1800" width="15.28515625" style="39" bestFit="1" customWidth="1"/>
    <col min="1801" max="1801" width="15.140625" style="39" customWidth="1"/>
    <col min="1802" max="1802" width="15.85546875" style="39" customWidth="1"/>
    <col min="1803" max="1803" width="15.5703125" style="39" customWidth="1"/>
    <col min="1804" max="1804" width="11.28515625" style="39" bestFit="1" customWidth="1"/>
    <col min="1805" max="2044" width="11.42578125" style="39"/>
    <col min="2045" max="2045" width="44.7109375" style="39" customWidth="1"/>
    <col min="2046" max="2048" width="17.140625" style="39" customWidth="1"/>
    <col min="2049" max="2049" width="17.7109375" style="39" customWidth="1"/>
    <col min="2050" max="2050" width="16.140625" style="39" customWidth="1"/>
    <col min="2051" max="2051" width="14.140625" style="39" customWidth="1"/>
    <col min="2052" max="2052" width="14.28515625" style="39" customWidth="1"/>
    <col min="2053" max="2054" width="17.140625" style="39" customWidth="1"/>
    <col min="2055" max="2055" width="15.42578125" style="39" bestFit="1" customWidth="1"/>
    <col min="2056" max="2056" width="15.28515625" style="39" bestFit="1" customWidth="1"/>
    <col min="2057" max="2057" width="15.140625" style="39" customWidth="1"/>
    <col min="2058" max="2058" width="15.85546875" style="39" customWidth="1"/>
    <col min="2059" max="2059" width="15.5703125" style="39" customWidth="1"/>
    <col min="2060" max="2060" width="11.28515625" style="39" bestFit="1" customWidth="1"/>
    <col min="2061" max="2300" width="11.42578125" style="39"/>
    <col min="2301" max="2301" width="44.7109375" style="39" customWidth="1"/>
    <col min="2302" max="2304" width="17.140625" style="39" customWidth="1"/>
    <col min="2305" max="2305" width="17.7109375" style="39" customWidth="1"/>
    <col min="2306" max="2306" width="16.140625" style="39" customWidth="1"/>
    <col min="2307" max="2307" width="14.140625" style="39" customWidth="1"/>
    <col min="2308" max="2308" width="14.28515625" style="39" customWidth="1"/>
    <col min="2309" max="2310" width="17.140625" style="39" customWidth="1"/>
    <col min="2311" max="2311" width="15.42578125" style="39" bestFit="1" customWidth="1"/>
    <col min="2312" max="2312" width="15.28515625" style="39" bestFit="1" customWidth="1"/>
    <col min="2313" max="2313" width="15.140625" style="39" customWidth="1"/>
    <col min="2314" max="2314" width="15.85546875" style="39" customWidth="1"/>
    <col min="2315" max="2315" width="15.5703125" style="39" customWidth="1"/>
    <col min="2316" max="2316" width="11.28515625" style="39" bestFit="1" customWidth="1"/>
    <col min="2317" max="2556" width="11.42578125" style="39"/>
    <col min="2557" max="2557" width="44.7109375" style="39" customWidth="1"/>
    <col min="2558" max="2560" width="17.140625" style="39" customWidth="1"/>
    <col min="2561" max="2561" width="17.7109375" style="39" customWidth="1"/>
    <col min="2562" max="2562" width="16.140625" style="39" customWidth="1"/>
    <col min="2563" max="2563" width="14.140625" style="39" customWidth="1"/>
    <col min="2564" max="2564" width="14.28515625" style="39" customWidth="1"/>
    <col min="2565" max="2566" width="17.140625" style="39" customWidth="1"/>
    <col min="2567" max="2567" width="15.42578125" style="39" bestFit="1" customWidth="1"/>
    <col min="2568" max="2568" width="15.28515625" style="39" bestFit="1" customWidth="1"/>
    <col min="2569" max="2569" width="15.140625" style="39" customWidth="1"/>
    <col min="2570" max="2570" width="15.85546875" style="39" customWidth="1"/>
    <col min="2571" max="2571" width="15.5703125" style="39" customWidth="1"/>
    <col min="2572" max="2572" width="11.28515625" style="39" bestFit="1" customWidth="1"/>
    <col min="2573" max="2812" width="11.42578125" style="39"/>
    <col min="2813" max="2813" width="44.7109375" style="39" customWidth="1"/>
    <col min="2814" max="2816" width="17.140625" style="39" customWidth="1"/>
    <col min="2817" max="2817" width="17.7109375" style="39" customWidth="1"/>
    <col min="2818" max="2818" width="16.140625" style="39" customWidth="1"/>
    <col min="2819" max="2819" width="14.140625" style="39" customWidth="1"/>
    <col min="2820" max="2820" width="14.28515625" style="39" customWidth="1"/>
    <col min="2821" max="2822" width="17.140625" style="39" customWidth="1"/>
    <col min="2823" max="2823" width="15.42578125" style="39" bestFit="1" customWidth="1"/>
    <col min="2824" max="2824" width="15.28515625" style="39" bestFit="1" customWidth="1"/>
    <col min="2825" max="2825" width="15.140625" style="39" customWidth="1"/>
    <col min="2826" max="2826" width="15.85546875" style="39" customWidth="1"/>
    <col min="2827" max="2827" width="15.5703125" style="39" customWidth="1"/>
    <col min="2828" max="2828" width="11.28515625" style="39" bestFit="1" customWidth="1"/>
    <col min="2829" max="3068" width="11.42578125" style="39"/>
    <col min="3069" max="3069" width="44.7109375" style="39" customWidth="1"/>
    <col min="3070" max="3072" width="17.140625" style="39" customWidth="1"/>
    <col min="3073" max="3073" width="17.7109375" style="39" customWidth="1"/>
    <col min="3074" max="3074" width="16.140625" style="39" customWidth="1"/>
    <col min="3075" max="3075" width="14.140625" style="39" customWidth="1"/>
    <col min="3076" max="3076" width="14.28515625" style="39" customWidth="1"/>
    <col min="3077" max="3078" width="17.140625" style="39" customWidth="1"/>
    <col min="3079" max="3079" width="15.42578125" style="39" bestFit="1" customWidth="1"/>
    <col min="3080" max="3080" width="15.28515625" style="39" bestFit="1" customWidth="1"/>
    <col min="3081" max="3081" width="15.140625" style="39" customWidth="1"/>
    <col min="3082" max="3082" width="15.85546875" style="39" customWidth="1"/>
    <col min="3083" max="3083" width="15.5703125" style="39" customWidth="1"/>
    <col min="3084" max="3084" width="11.28515625" style="39" bestFit="1" customWidth="1"/>
    <col min="3085" max="3324" width="11.42578125" style="39"/>
    <col min="3325" max="3325" width="44.7109375" style="39" customWidth="1"/>
    <col min="3326" max="3328" width="17.140625" style="39" customWidth="1"/>
    <col min="3329" max="3329" width="17.7109375" style="39" customWidth="1"/>
    <col min="3330" max="3330" width="16.140625" style="39" customWidth="1"/>
    <col min="3331" max="3331" width="14.140625" style="39" customWidth="1"/>
    <col min="3332" max="3332" width="14.28515625" style="39" customWidth="1"/>
    <col min="3333" max="3334" width="17.140625" style="39" customWidth="1"/>
    <col min="3335" max="3335" width="15.42578125" style="39" bestFit="1" customWidth="1"/>
    <col min="3336" max="3336" width="15.28515625" style="39" bestFit="1" customWidth="1"/>
    <col min="3337" max="3337" width="15.140625" style="39" customWidth="1"/>
    <col min="3338" max="3338" width="15.85546875" style="39" customWidth="1"/>
    <col min="3339" max="3339" width="15.5703125" style="39" customWidth="1"/>
    <col min="3340" max="3340" width="11.28515625" style="39" bestFit="1" customWidth="1"/>
    <col min="3341" max="3580" width="11.42578125" style="39"/>
    <col min="3581" max="3581" width="44.7109375" style="39" customWidth="1"/>
    <col min="3582" max="3584" width="17.140625" style="39" customWidth="1"/>
    <col min="3585" max="3585" width="17.7109375" style="39" customWidth="1"/>
    <col min="3586" max="3586" width="16.140625" style="39" customWidth="1"/>
    <col min="3587" max="3587" width="14.140625" style="39" customWidth="1"/>
    <col min="3588" max="3588" width="14.28515625" style="39" customWidth="1"/>
    <col min="3589" max="3590" width="17.140625" style="39" customWidth="1"/>
    <col min="3591" max="3591" width="15.42578125" style="39" bestFit="1" customWidth="1"/>
    <col min="3592" max="3592" width="15.28515625" style="39" bestFit="1" customWidth="1"/>
    <col min="3593" max="3593" width="15.140625" style="39" customWidth="1"/>
    <col min="3594" max="3594" width="15.85546875" style="39" customWidth="1"/>
    <col min="3595" max="3595" width="15.5703125" style="39" customWidth="1"/>
    <col min="3596" max="3596" width="11.28515625" style="39" bestFit="1" customWidth="1"/>
    <col min="3597" max="3836" width="11.42578125" style="39"/>
    <col min="3837" max="3837" width="44.7109375" style="39" customWidth="1"/>
    <col min="3838" max="3840" width="17.140625" style="39" customWidth="1"/>
    <col min="3841" max="3841" width="17.7109375" style="39" customWidth="1"/>
    <col min="3842" max="3842" width="16.140625" style="39" customWidth="1"/>
    <col min="3843" max="3843" width="14.140625" style="39" customWidth="1"/>
    <col min="3844" max="3844" width="14.28515625" style="39" customWidth="1"/>
    <col min="3845" max="3846" width="17.140625" style="39" customWidth="1"/>
    <col min="3847" max="3847" width="15.42578125" style="39" bestFit="1" customWidth="1"/>
    <col min="3848" max="3848" width="15.28515625" style="39" bestFit="1" customWidth="1"/>
    <col min="3849" max="3849" width="15.140625" style="39" customWidth="1"/>
    <col min="3850" max="3850" width="15.85546875" style="39" customWidth="1"/>
    <col min="3851" max="3851" width="15.5703125" style="39" customWidth="1"/>
    <col min="3852" max="3852" width="11.28515625" style="39" bestFit="1" customWidth="1"/>
    <col min="3853" max="4092" width="11.42578125" style="39"/>
    <col min="4093" max="4093" width="44.7109375" style="39" customWidth="1"/>
    <col min="4094" max="4096" width="17.140625" style="39" customWidth="1"/>
    <col min="4097" max="4097" width="17.7109375" style="39" customWidth="1"/>
    <col min="4098" max="4098" width="16.140625" style="39" customWidth="1"/>
    <col min="4099" max="4099" width="14.140625" style="39" customWidth="1"/>
    <col min="4100" max="4100" width="14.28515625" style="39" customWidth="1"/>
    <col min="4101" max="4102" width="17.140625" style="39" customWidth="1"/>
    <col min="4103" max="4103" width="15.42578125" style="39" bestFit="1" customWidth="1"/>
    <col min="4104" max="4104" width="15.28515625" style="39" bestFit="1" customWidth="1"/>
    <col min="4105" max="4105" width="15.140625" style="39" customWidth="1"/>
    <col min="4106" max="4106" width="15.85546875" style="39" customWidth="1"/>
    <col min="4107" max="4107" width="15.5703125" style="39" customWidth="1"/>
    <col min="4108" max="4108" width="11.28515625" style="39" bestFit="1" customWidth="1"/>
    <col min="4109" max="4348" width="11.42578125" style="39"/>
    <col min="4349" max="4349" width="44.7109375" style="39" customWidth="1"/>
    <col min="4350" max="4352" width="17.140625" style="39" customWidth="1"/>
    <col min="4353" max="4353" width="17.7109375" style="39" customWidth="1"/>
    <col min="4354" max="4354" width="16.140625" style="39" customWidth="1"/>
    <col min="4355" max="4355" width="14.140625" style="39" customWidth="1"/>
    <col min="4356" max="4356" width="14.28515625" style="39" customWidth="1"/>
    <col min="4357" max="4358" width="17.140625" style="39" customWidth="1"/>
    <col min="4359" max="4359" width="15.42578125" style="39" bestFit="1" customWidth="1"/>
    <col min="4360" max="4360" width="15.28515625" style="39" bestFit="1" customWidth="1"/>
    <col min="4361" max="4361" width="15.140625" style="39" customWidth="1"/>
    <col min="4362" max="4362" width="15.85546875" style="39" customWidth="1"/>
    <col min="4363" max="4363" width="15.5703125" style="39" customWidth="1"/>
    <col min="4364" max="4364" width="11.28515625" style="39" bestFit="1" customWidth="1"/>
    <col min="4365" max="4604" width="11.42578125" style="39"/>
    <col min="4605" max="4605" width="44.7109375" style="39" customWidth="1"/>
    <col min="4606" max="4608" width="17.140625" style="39" customWidth="1"/>
    <col min="4609" max="4609" width="17.7109375" style="39" customWidth="1"/>
    <col min="4610" max="4610" width="16.140625" style="39" customWidth="1"/>
    <col min="4611" max="4611" width="14.140625" style="39" customWidth="1"/>
    <col min="4612" max="4612" width="14.28515625" style="39" customWidth="1"/>
    <col min="4613" max="4614" width="17.140625" style="39" customWidth="1"/>
    <col min="4615" max="4615" width="15.42578125" style="39" bestFit="1" customWidth="1"/>
    <col min="4616" max="4616" width="15.28515625" style="39" bestFit="1" customWidth="1"/>
    <col min="4617" max="4617" width="15.140625" style="39" customWidth="1"/>
    <col min="4618" max="4618" width="15.85546875" style="39" customWidth="1"/>
    <col min="4619" max="4619" width="15.5703125" style="39" customWidth="1"/>
    <col min="4620" max="4620" width="11.28515625" style="39" bestFit="1" customWidth="1"/>
    <col min="4621" max="4860" width="11.42578125" style="39"/>
    <col min="4861" max="4861" width="44.7109375" style="39" customWidth="1"/>
    <col min="4862" max="4864" width="17.140625" style="39" customWidth="1"/>
    <col min="4865" max="4865" width="17.7109375" style="39" customWidth="1"/>
    <col min="4866" max="4866" width="16.140625" style="39" customWidth="1"/>
    <col min="4867" max="4867" width="14.140625" style="39" customWidth="1"/>
    <col min="4868" max="4868" width="14.28515625" style="39" customWidth="1"/>
    <col min="4869" max="4870" width="17.140625" style="39" customWidth="1"/>
    <col min="4871" max="4871" width="15.42578125" style="39" bestFit="1" customWidth="1"/>
    <col min="4872" max="4872" width="15.28515625" style="39" bestFit="1" customWidth="1"/>
    <col min="4873" max="4873" width="15.140625" style="39" customWidth="1"/>
    <col min="4874" max="4874" width="15.85546875" style="39" customWidth="1"/>
    <col min="4875" max="4875" width="15.5703125" style="39" customWidth="1"/>
    <col min="4876" max="4876" width="11.28515625" style="39" bestFit="1" customWidth="1"/>
    <col min="4877" max="5116" width="11.42578125" style="39"/>
    <col min="5117" max="5117" width="44.7109375" style="39" customWidth="1"/>
    <col min="5118" max="5120" width="17.140625" style="39" customWidth="1"/>
    <col min="5121" max="5121" width="17.7109375" style="39" customWidth="1"/>
    <col min="5122" max="5122" width="16.140625" style="39" customWidth="1"/>
    <col min="5123" max="5123" width="14.140625" style="39" customWidth="1"/>
    <col min="5124" max="5124" width="14.28515625" style="39" customWidth="1"/>
    <col min="5125" max="5126" width="17.140625" style="39" customWidth="1"/>
    <col min="5127" max="5127" width="15.42578125" style="39" bestFit="1" customWidth="1"/>
    <col min="5128" max="5128" width="15.28515625" style="39" bestFit="1" customWidth="1"/>
    <col min="5129" max="5129" width="15.140625" style="39" customWidth="1"/>
    <col min="5130" max="5130" width="15.85546875" style="39" customWidth="1"/>
    <col min="5131" max="5131" width="15.5703125" style="39" customWidth="1"/>
    <col min="5132" max="5132" width="11.28515625" style="39" bestFit="1" customWidth="1"/>
    <col min="5133" max="5372" width="11.42578125" style="39"/>
    <col min="5373" max="5373" width="44.7109375" style="39" customWidth="1"/>
    <col min="5374" max="5376" width="17.140625" style="39" customWidth="1"/>
    <col min="5377" max="5377" width="17.7109375" style="39" customWidth="1"/>
    <col min="5378" max="5378" width="16.140625" style="39" customWidth="1"/>
    <col min="5379" max="5379" width="14.140625" style="39" customWidth="1"/>
    <col min="5380" max="5380" width="14.28515625" style="39" customWidth="1"/>
    <col min="5381" max="5382" width="17.140625" style="39" customWidth="1"/>
    <col min="5383" max="5383" width="15.42578125" style="39" bestFit="1" customWidth="1"/>
    <col min="5384" max="5384" width="15.28515625" style="39" bestFit="1" customWidth="1"/>
    <col min="5385" max="5385" width="15.140625" style="39" customWidth="1"/>
    <col min="5386" max="5386" width="15.85546875" style="39" customWidth="1"/>
    <col min="5387" max="5387" width="15.5703125" style="39" customWidth="1"/>
    <col min="5388" max="5388" width="11.28515625" style="39" bestFit="1" customWidth="1"/>
    <col min="5389" max="5628" width="11.42578125" style="39"/>
    <col min="5629" max="5629" width="44.7109375" style="39" customWidth="1"/>
    <col min="5630" max="5632" width="17.140625" style="39" customWidth="1"/>
    <col min="5633" max="5633" width="17.7109375" style="39" customWidth="1"/>
    <col min="5634" max="5634" width="16.140625" style="39" customWidth="1"/>
    <col min="5635" max="5635" width="14.140625" style="39" customWidth="1"/>
    <col min="5636" max="5636" width="14.28515625" style="39" customWidth="1"/>
    <col min="5637" max="5638" width="17.140625" style="39" customWidth="1"/>
    <col min="5639" max="5639" width="15.42578125" style="39" bestFit="1" customWidth="1"/>
    <col min="5640" max="5640" width="15.28515625" style="39" bestFit="1" customWidth="1"/>
    <col min="5641" max="5641" width="15.140625" style="39" customWidth="1"/>
    <col min="5642" max="5642" width="15.85546875" style="39" customWidth="1"/>
    <col min="5643" max="5643" width="15.5703125" style="39" customWidth="1"/>
    <col min="5644" max="5644" width="11.28515625" style="39" bestFit="1" customWidth="1"/>
    <col min="5645" max="5884" width="11.42578125" style="39"/>
    <col min="5885" max="5885" width="44.7109375" style="39" customWidth="1"/>
    <col min="5886" max="5888" width="17.140625" style="39" customWidth="1"/>
    <col min="5889" max="5889" width="17.7109375" style="39" customWidth="1"/>
    <col min="5890" max="5890" width="16.140625" style="39" customWidth="1"/>
    <col min="5891" max="5891" width="14.140625" style="39" customWidth="1"/>
    <col min="5892" max="5892" width="14.28515625" style="39" customWidth="1"/>
    <col min="5893" max="5894" width="17.140625" style="39" customWidth="1"/>
    <col min="5895" max="5895" width="15.42578125" style="39" bestFit="1" customWidth="1"/>
    <col min="5896" max="5896" width="15.28515625" style="39" bestFit="1" customWidth="1"/>
    <col min="5897" max="5897" width="15.140625" style="39" customWidth="1"/>
    <col min="5898" max="5898" width="15.85546875" style="39" customWidth="1"/>
    <col min="5899" max="5899" width="15.5703125" style="39" customWidth="1"/>
    <col min="5900" max="5900" width="11.28515625" style="39" bestFit="1" customWidth="1"/>
    <col min="5901" max="6140" width="11.42578125" style="39"/>
    <col min="6141" max="6141" width="44.7109375" style="39" customWidth="1"/>
    <col min="6142" max="6144" width="17.140625" style="39" customWidth="1"/>
    <col min="6145" max="6145" width="17.7109375" style="39" customWidth="1"/>
    <col min="6146" max="6146" width="16.140625" style="39" customWidth="1"/>
    <col min="6147" max="6147" width="14.140625" style="39" customWidth="1"/>
    <col min="6148" max="6148" width="14.28515625" style="39" customWidth="1"/>
    <col min="6149" max="6150" width="17.140625" style="39" customWidth="1"/>
    <col min="6151" max="6151" width="15.42578125" style="39" bestFit="1" customWidth="1"/>
    <col min="6152" max="6152" width="15.28515625" style="39" bestFit="1" customWidth="1"/>
    <col min="6153" max="6153" width="15.140625" style="39" customWidth="1"/>
    <col min="6154" max="6154" width="15.85546875" style="39" customWidth="1"/>
    <col min="6155" max="6155" width="15.5703125" style="39" customWidth="1"/>
    <col min="6156" max="6156" width="11.28515625" style="39" bestFit="1" customWidth="1"/>
    <col min="6157" max="6396" width="11.42578125" style="39"/>
    <col min="6397" max="6397" width="44.7109375" style="39" customWidth="1"/>
    <col min="6398" max="6400" width="17.140625" style="39" customWidth="1"/>
    <col min="6401" max="6401" width="17.7109375" style="39" customWidth="1"/>
    <col min="6402" max="6402" width="16.140625" style="39" customWidth="1"/>
    <col min="6403" max="6403" width="14.140625" style="39" customWidth="1"/>
    <col min="6404" max="6404" width="14.28515625" style="39" customWidth="1"/>
    <col min="6405" max="6406" width="17.140625" style="39" customWidth="1"/>
    <col min="6407" max="6407" width="15.42578125" style="39" bestFit="1" customWidth="1"/>
    <col min="6408" max="6408" width="15.28515625" style="39" bestFit="1" customWidth="1"/>
    <col min="6409" max="6409" width="15.140625" style="39" customWidth="1"/>
    <col min="6410" max="6410" width="15.85546875" style="39" customWidth="1"/>
    <col min="6411" max="6411" width="15.5703125" style="39" customWidth="1"/>
    <col min="6412" max="6412" width="11.28515625" style="39" bestFit="1" customWidth="1"/>
    <col min="6413" max="6652" width="11.42578125" style="39"/>
    <col min="6653" max="6653" width="44.7109375" style="39" customWidth="1"/>
    <col min="6654" max="6656" width="17.140625" style="39" customWidth="1"/>
    <col min="6657" max="6657" width="17.7109375" style="39" customWidth="1"/>
    <col min="6658" max="6658" width="16.140625" style="39" customWidth="1"/>
    <col min="6659" max="6659" width="14.140625" style="39" customWidth="1"/>
    <col min="6660" max="6660" width="14.28515625" style="39" customWidth="1"/>
    <col min="6661" max="6662" width="17.140625" style="39" customWidth="1"/>
    <col min="6663" max="6663" width="15.42578125" style="39" bestFit="1" customWidth="1"/>
    <col min="6664" max="6664" width="15.28515625" style="39" bestFit="1" customWidth="1"/>
    <col min="6665" max="6665" width="15.140625" style="39" customWidth="1"/>
    <col min="6666" max="6666" width="15.85546875" style="39" customWidth="1"/>
    <col min="6667" max="6667" width="15.5703125" style="39" customWidth="1"/>
    <col min="6668" max="6668" width="11.28515625" style="39" bestFit="1" customWidth="1"/>
    <col min="6669" max="6908" width="11.42578125" style="39"/>
    <col min="6909" max="6909" width="44.7109375" style="39" customWidth="1"/>
    <col min="6910" max="6912" width="17.140625" style="39" customWidth="1"/>
    <col min="6913" max="6913" width="17.7109375" style="39" customWidth="1"/>
    <col min="6914" max="6914" width="16.140625" style="39" customWidth="1"/>
    <col min="6915" max="6915" width="14.140625" style="39" customWidth="1"/>
    <col min="6916" max="6916" width="14.28515625" style="39" customWidth="1"/>
    <col min="6917" max="6918" width="17.140625" style="39" customWidth="1"/>
    <col min="6919" max="6919" width="15.42578125" style="39" bestFit="1" customWidth="1"/>
    <col min="6920" max="6920" width="15.28515625" style="39" bestFit="1" customWidth="1"/>
    <col min="6921" max="6921" width="15.140625" style="39" customWidth="1"/>
    <col min="6922" max="6922" width="15.85546875" style="39" customWidth="1"/>
    <col min="6923" max="6923" width="15.5703125" style="39" customWidth="1"/>
    <col min="6924" max="6924" width="11.28515625" style="39" bestFit="1" customWidth="1"/>
    <col min="6925" max="7164" width="11.42578125" style="39"/>
    <col min="7165" max="7165" width="44.7109375" style="39" customWidth="1"/>
    <col min="7166" max="7168" width="17.140625" style="39" customWidth="1"/>
    <col min="7169" max="7169" width="17.7109375" style="39" customWidth="1"/>
    <col min="7170" max="7170" width="16.140625" style="39" customWidth="1"/>
    <col min="7171" max="7171" width="14.140625" style="39" customWidth="1"/>
    <col min="7172" max="7172" width="14.28515625" style="39" customWidth="1"/>
    <col min="7173" max="7174" width="17.140625" style="39" customWidth="1"/>
    <col min="7175" max="7175" width="15.42578125" style="39" bestFit="1" customWidth="1"/>
    <col min="7176" max="7176" width="15.28515625" style="39" bestFit="1" customWidth="1"/>
    <col min="7177" max="7177" width="15.140625" style="39" customWidth="1"/>
    <col min="7178" max="7178" width="15.85546875" style="39" customWidth="1"/>
    <col min="7179" max="7179" width="15.5703125" style="39" customWidth="1"/>
    <col min="7180" max="7180" width="11.28515625" style="39" bestFit="1" customWidth="1"/>
    <col min="7181" max="7420" width="11.42578125" style="39"/>
    <col min="7421" max="7421" width="44.7109375" style="39" customWidth="1"/>
    <col min="7422" max="7424" width="17.140625" style="39" customWidth="1"/>
    <col min="7425" max="7425" width="17.7109375" style="39" customWidth="1"/>
    <col min="7426" max="7426" width="16.140625" style="39" customWidth="1"/>
    <col min="7427" max="7427" width="14.140625" style="39" customWidth="1"/>
    <col min="7428" max="7428" width="14.28515625" style="39" customWidth="1"/>
    <col min="7429" max="7430" width="17.140625" style="39" customWidth="1"/>
    <col min="7431" max="7431" width="15.42578125" style="39" bestFit="1" customWidth="1"/>
    <col min="7432" max="7432" width="15.28515625" style="39" bestFit="1" customWidth="1"/>
    <col min="7433" max="7433" width="15.140625" style="39" customWidth="1"/>
    <col min="7434" max="7434" width="15.85546875" style="39" customWidth="1"/>
    <col min="7435" max="7435" width="15.5703125" style="39" customWidth="1"/>
    <col min="7436" max="7436" width="11.28515625" style="39" bestFit="1" customWidth="1"/>
    <col min="7437" max="7676" width="11.42578125" style="39"/>
    <col min="7677" max="7677" width="44.7109375" style="39" customWidth="1"/>
    <col min="7678" max="7680" width="17.140625" style="39" customWidth="1"/>
    <col min="7681" max="7681" width="17.7109375" style="39" customWidth="1"/>
    <col min="7682" max="7682" width="16.140625" style="39" customWidth="1"/>
    <col min="7683" max="7683" width="14.140625" style="39" customWidth="1"/>
    <col min="7684" max="7684" width="14.28515625" style="39" customWidth="1"/>
    <col min="7685" max="7686" width="17.140625" style="39" customWidth="1"/>
    <col min="7687" max="7687" width="15.42578125" style="39" bestFit="1" customWidth="1"/>
    <col min="7688" max="7688" width="15.28515625" style="39" bestFit="1" customWidth="1"/>
    <col min="7689" max="7689" width="15.140625" style="39" customWidth="1"/>
    <col min="7690" max="7690" width="15.85546875" style="39" customWidth="1"/>
    <col min="7691" max="7691" width="15.5703125" style="39" customWidth="1"/>
    <col min="7692" max="7692" width="11.28515625" style="39" bestFit="1" customWidth="1"/>
    <col min="7693" max="7932" width="11.42578125" style="39"/>
    <col min="7933" max="7933" width="44.7109375" style="39" customWidth="1"/>
    <col min="7934" max="7936" width="17.140625" style="39" customWidth="1"/>
    <col min="7937" max="7937" width="17.7109375" style="39" customWidth="1"/>
    <col min="7938" max="7938" width="16.140625" style="39" customWidth="1"/>
    <col min="7939" max="7939" width="14.140625" style="39" customWidth="1"/>
    <col min="7940" max="7940" width="14.28515625" style="39" customWidth="1"/>
    <col min="7941" max="7942" width="17.140625" style="39" customWidth="1"/>
    <col min="7943" max="7943" width="15.42578125" style="39" bestFit="1" customWidth="1"/>
    <col min="7944" max="7944" width="15.28515625" style="39" bestFit="1" customWidth="1"/>
    <col min="7945" max="7945" width="15.140625" style="39" customWidth="1"/>
    <col min="7946" max="7946" width="15.85546875" style="39" customWidth="1"/>
    <col min="7947" max="7947" width="15.5703125" style="39" customWidth="1"/>
    <col min="7948" max="7948" width="11.28515625" style="39" bestFit="1" customWidth="1"/>
    <col min="7949" max="8188" width="11.42578125" style="39"/>
    <col min="8189" max="8189" width="44.7109375" style="39" customWidth="1"/>
    <col min="8190" max="8192" width="17.140625" style="39" customWidth="1"/>
    <col min="8193" max="8193" width="17.7109375" style="39" customWidth="1"/>
    <col min="8194" max="8194" width="16.140625" style="39" customWidth="1"/>
    <col min="8195" max="8195" width="14.140625" style="39" customWidth="1"/>
    <col min="8196" max="8196" width="14.28515625" style="39" customWidth="1"/>
    <col min="8197" max="8198" width="17.140625" style="39" customWidth="1"/>
    <col min="8199" max="8199" width="15.42578125" style="39" bestFit="1" customWidth="1"/>
    <col min="8200" max="8200" width="15.28515625" style="39" bestFit="1" customWidth="1"/>
    <col min="8201" max="8201" width="15.140625" style="39" customWidth="1"/>
    <col min="8202" max="8202" width="15.85546875" style="39" customWidth="1"/>
    <col min="8203" max="8203" width="15.5703125" style="39" customWidth="1"/>
    <col min="8204" max="8204" width="11.28515625" style="39" bestFit="1" customWidth="1"/>
    <col min="8205" max="8444" width="11.42578125" style="39"/>
    <col min="8445" max="8445" width="44.7109375" style="39" customWidth="1"/>
    <col min="8446" max="8448" width="17.140625" style="39" customWidth="1"/>
    <col min="8449" max="8449" width="17.7109375" style="39" customWidth="1"/>
    <col min="8450" max="8450" width="16.140625" style="39" customWidth="1"/>
    <col min="8451" max="8451" width="14.140625" style="39" customWidth="1"/>
    <col min="8452" max="8452" width="14.28515625" style="39" customWidth="1"/>
    <col min="8453" max="8454" width="17.140625" style="39" customWidth="1"/>
    <col min="8455" max="8455" width="15.42578125" style="39" bestFit="1" customWidth="1"/>
    <col min="8456" max="8456" width="15.28515625" style="39" bestFit="1" customWidth="1"/>
    <col min="8457" max="8457" width="15.140625" style="39" customWidth="1"/>
    <col min="8458" max="8458" width="15.85546875" style="39" customWidth="1"/>
    <col min="8459" max="8459" width="15.5703125" style="39" customWidth="1"/>
    <col min="8460" max="8460" width="11.28515625" style="39" bestFit="1" customWidth="1"/>
    <col min="8461" max="8700" width="11.42578125" style="39"/>
    <col min="8701" max="8701" width="44.7109375" style="39" customWidth="1"/>
    <col min="8702" max="8704" width="17.140625" style="39" customWidth="1"/>
    <col min="8705" max="8705" width="17.7109375" style="39" customWidth="1"/>
    <col min="8706" max="8706" width="16.140625" style="39" customWidth="1"/>
    <col min="8707" max="8707" width="14.140625" style="39" customWidth="1"/>
    <col min="8708" max="8708" width="14.28515625" style="39" customWidth="1"/>
    <col min="8709" max="8710" width="17.140625" style="39" customWidth="1"/>
    <col min="8711" max="8711" width="15.42578125" style="39" bestFit="1" customWidth="1"/>
    <col min="8712" max="8712" width="15.28515625" style="39" bestFit="1" customWidth="1"/>
    <col min="8713" max="8713" width="15.140625" style="39" customWidth="1"/>
    <col min="8714" max="8714" width="15.85546875" style="39" customWidth="1"/>
    <col min="8715" max="8715" width="15.5703125" style="39" customWidth="1"/>
    <col min="8716" max="8716" width="11.28515625" style="39" bestFit="1" customWidth="1"/>
    <col min="8717" max="8956" width="11.42578125" style="39"/>
    <col min="8957" max="8957" width="44.7109375" style="39" customWidth="1"/>
    <col min="8958" max="8960" width="17.140625" style="39" customWidth="1"/>
    <col min="8961" max="8961" width="17.7109375" style="39" customWidth="1"/>
    <col min="8962" max="8962" width="16.140625" style="39" customWidth="1"/>
    <col min="8963" max="8963" width="14.140625" style="39" customWidth="1"/>
    <col min="8964" max="8964" width="14.28515625" style="39" customWidth="1"/>
    <col min="8965" max="8966" width="17.140625" style="39" customWidth="1"/>
    <col min="8967" max="8967" width="15.42578125" style="39" bestFit="1" customWidth="1"/>
    <col min="8968" max="8968" width="15.28515625" style="39" bestFit="1" customWidth="1"/>
    <col min="8969" max="8969" width="15.140625" style="39" customWidth="1"/>
    <col min="8970" max="8970" width="15.85546875" style="39" customWidth="1"/>
    <col min="8971" max="8971" width="15.5703125" style="39" customWidth="1"/>
    <col min="8972" max="8972" width="11.28515625" style="39" bestFit="1" customWidth="1"/>
    <col min="8973" max="9212" width="11.42578125" style="39"/>
    <col min="9213" max="9213" width="44.7109375" style="39" customWidth="1"/>
    <col min="9214" max="9216" width="17.140625" style="39" customWidth="1"/>
    <col min="9217" max="9217" width="17.7109375" style="39" customWidth="1"/>
    <col min="9218" max="9218" width="16.140625" style="39" customWidth="1"/>
    <col min="9219" max="9219" width="14.140625" style="39" customWidth="1"/>
    <col min="9220" max="9220" width="14.28515625" style="39" customWidth="1"/>
    <col min="9221" max="9222" width="17.140625" style="39" customWidth="1"/>
    <col min="9223" max="9223" width="15.42578125" style="39" bestFit="1" customWidth="1"/>
    <col min="9224" max="9224" width="15.28515625" style="39" bestFit="1" customWidth="1"/>
    <col min="9225" max="9225" width="15.140625" style="39" customWidth="1"/>
    <col min="9226" max="9226" width="15.85546875" style="39" customWidth="1"/>
    <col min="9227" max="9227" width="15.5703125" style="39" customWidth="1"/>
    <col min="9228" max="9228" width="11.28515625" style="39" bestFit="1" customWidth="1"/>
    <col min="9229" max="9468" width="11.42578125" style="39"/>
    <col min="9469" max="9469" width="44.7109375" style="39" customWidth="1"/>
    <col min="9470" max="9472" width="17.140625" style="39" customWidth="1"/>
    <col min="9473" max="9473" width="17.7109375" style="39" customWidth="1"/>
    <col min="9474" max="9474" width="16.140625" style="39" customWidth="1"/>
    <col min="9475" max="9475" width="14.140625" style="39" customWidth="1"/>
    <col min="9476" max="9476" width="14.28515625" style="39" customWidth="1"/>
    <col min="9477" max="9478" width="17.140625" style="39" customWidth="1"/>
    <col min="9479" max="9479" width="15.42578125" style="39" bestFit="1" customWidth="1"/>
    <col min="9480" max="9480" width="15.28515625" style="39" bestFit="1" customWidth="1"/>
    <col min="9481" max="9481" width="15.140625" style="39" customWidth="1"/>
    <col min="9482" max="9482" width="15.85546875" style="39" customWidth="1"/>
    <col min="9483" max="9483" width="15.5703125" style="39" customWidth="1"/>
    <col min="9484" max="9484" width="11.28515625" style="39" bestFit="1" customWidth="1"/>
    <col min="9485" max="9724" width="11.42578125" style="39"/>
    <col min="9725" max="9725" width="44.7109375" style="39" customWidth="1"/>
    <col min="9726" max="9728" width="17.140625" style="39" customWidth="1"/>
    <col min="9729" max="9729" width="17.7109375" style="39" customWidth="1"/>
    <col min="9730" max="9730" width="16.140625" style="39" customWidth="1"/>
    <col min="9731" max="9731" width="14.140625" style="39" customWidth="1"/>
    <col min="9732" max="9732" width="14.28515625" style="39" customWidth="1"/>
    <col min="9733" max="9734" width="17.140625" style="39" customWidth="1"/>
    <col min="9735" max="9735" width="15.42578125" style="39" bestFit="1" customWidth="1"/>
    <col min="9736" max="9736" width="15.28515625" style="39" bestFit="1" customWidth="1"/>
    <col min="9737" max="9737" width="15.140625" style="39" customWidth="1"/>
    <col min="9738" max="9738" width="15.85546875" style="39" customWidth="1"/>
    <col min="9739" max="9739" width="15.5703125" style="39" customWidth="1"/>
    <col min="9740" max="9740" width="11.28515625" style="39" bestFit="1" customWidth="1"/>
    <col min="9741" max="9980" width="11.42578125" style="39"/>
    <col min="9981" max="9981" width="44.7109375" style="39" customWidth="1"/>
    <col min="9982" max="9984" width="17.140625" style="39" customWidth="1"/>
    <col min="9985" max="9985" width="17.7109375" style="39" customWidth="1"/>
    <col min="9986" max="9986" width="16.140625" style="39" customWidth="1"/>
    <col min="9987" max="9987" width="14.140625" style="39" customWidth="1"/>
    <col min="9988" max="9988" width="14.28515625" style="39" customWidth="1"/>
    <col min="9989" max="9990" width="17.140625" style="39" customWidth="1"/>
    <col min="9991" max="9991" width="15.42578125" style="39" bestFit="1" customWidth="1"/>
    <col min="9992" max="9992" width="15.28515625" style="39" bestFit="1" customWidth="1"/>
    <col min="9993" max="9993" width="15.140625" style="39" customWidth="1"/>
    <col min="9994" max="9994" width="15.85546875" style="39" customWidth="1"/>
    <col min="9995" max="9995" width="15.5703125" style="39" customWidth="1"/>
    <col min="9996" max="9996" width="11.28515625" style="39" bestFit="1" customWidth="1"/>
    <col min="9997" max="10236" width="11.42578125" style="39"/>
    <col min="10237" max="10237" width="44.7109375" style="39" customWidth="1"/>
    <col min="10238" max="10240" width="17.140625" style="39" customWidth="1"/>
    <col min="10241" max="10241" width="17.7109375" style="39" customWidth="1"/>
    <col min="10242" max="10242" width="16.140625" style="39" customWidth="1"/>
    <col min="10243" max="10243" width="14.140625" style="39" customWidth="1"/>
    <col min="10244" max="10244" width="14.28515625" style="39" customWidth="1"/>
    <col min="10245" max="10246" width="17.140625" style="39" customWidth="1"/>
    <col min="10247" max="10247" width="15.42578125" style="39" bestFit="1" customWidth="1"/>
    <col min="10248" max="10248" width="15.28515625" style="39" bestFit="1" customWidth="1"/>
    <col min="10249" max="10249" width="15.140625" style="39" customWidth="1"/>
    <col min="10250" max="10250" width="15.85546875" style="39" customWidth="1"/>
    <col min="10251" max="10251" width="15.5703125" style="39" customWidth="1"/>
    <col min="10252" max="10252" width="11.28515625" style="39" bestFit="1" customWidth="1"/>
    <col min="10253" max="10492" width="11.42578125" style="39"/>
    <col min="10493" max="10493" width="44.7109375" style="39" customWidth="1"/>
    <col min="10494" max="10496" width="17.140625" style="39" customWidth="1"/>
    <col min="10497" max="10497" width="17.7109375" style="39" customWidth="1"/>
    <col min="10498" max="10498" width="16.140625" style="39" customWidth="1"/>
    <col min="10499" max="10499" width="14.140625" style="39" customWidth="1"/>
    <col min="10500" max="10500" width="14.28515625" style="39" customWidth="1"/>
    <col min="10501" max="10502" width="17.140625" style="39" customWidth="1"/>
    <col min="10503" max="10503" width="15.42578125" style="39" bestFit="1" customWidth="1"/>
    <col min="10504" max="10504" width="15.28515625" style="39" bestFit="1" customWidth="1"/>
    <col min="10505" max="10505" width="15.140625" style="39" customWidth="1"/>
    <col min="10506" max="10506" width="15.85546875" style="39" customWidth="1"/>
    <col min="10507" max="10507" width="15.5703125" style="39" customWidth="1"/>
    <col min="10508" max="10508" width="11.28515625" style="39" bestFit="1" customWidth="1"/>
    <col min="10509" max="10748" width="11.42578125" style="39"/>
    <col min="10749" max="10749" width="44.7109375" style="39" customWidth="1"/>
    <col min="10750" max="10752" width="17.140625" style="39" customWidth="1"/>
    <col min="10753" max="10753" width="17.7109375" style="39" customWidth="1"/>
    <col min="10754" max="10754" width="16.140625" style="39" customWidth="1"/>
    <col min="10755" max="10755" width="14.140625" style="39" customWidth="1"/>
    <col min="10756" max="10756" width="14.28515625" style="39" customWidth="1"/>
    <col min="10757" max="10758" width="17.140625" style="39" customWidth="1"/>
    <col min="10759" max="10759" width="15.42578125" style="39" bestFit="1" customWidth="1"/>
    <col min="10760" max="10760" width="15.28515625" style="39" bestFit="1" customWidth="1"/>
    <col min="10761" max="10761" width="15.140625" style="39" customWidth="1"/>
    <col min="10762" max="10762" width="15.85546875" style="39" customWidth="1"/>
    <col min="10763" max="10763" width="15.5703125" style="39" customWidth="1"/>
    <col min="10764" max="10764" width="11.28515625" style="39" bestFit="1" customWidth="1"/>
    <col min="10765" max="11004" width="11.42578125" style="39"/>
    <col min="11005" max="11005" width="44.7109375" style="39" customWidth="1"/>
    <col min="11006" max="11008" width="17.140625" style="39" customWidth="1"/>
    <col min="11009" max="11009" width="17.7109375" style="39" customWidth="1"/>
    <col min="11010" max="11010" width="16.140625" style="39" customWidth="1"/>
    <col min="11011" max="11011" width="14.140625" style="39" customWidth="1"/>
    <col min="11012" max="11012" width="14.28515625" style="39" customWidth="1"/>
    <col min="11013" max="11014" width="17.140625" style="39" customWidth="1"/>
    <col min="11015" max="11015" width="15.42578125" style="39" bestFit="1" customWidth="1"/>
    <col min="11016" max="11016" width="15.28515625" style="39" bestFit="1" customWidth="1"/>
    <col min="11017" max="11017" width="15.140625" style="39" customWidth="1"/>
    <col min="11018" max="11018" width="15.85546875" style="39" customWidth="1"/>
    <col min="11019" max="11019" width="15.5703125" style="39" customWidth="1"/>
    <col min="11020" max="11020" width="11.28515625" style="39" bestFit="1" customWidth="1"/>
    <col min="11021" max="11260" width="11.42578125" style="39"/>
    <col min="11261" max="11261" width="44.7109375" style="39" customWidth="1"/>
    <col min="11262" max="11264" width="17.140625" style="39" customWidth="1"/>
    <col min="11265" max="11265" width="17.7109375" style="39" customWidth="1"/>
    <col min="11266" max="11266" width="16.140625" style="39" customWidth="1"/>
    <col min="11267" max="11267" width="14.140625" style="39" customWidth="1"/>
    <col min="11268" max="11268" width="14.28515625" style="39" customWidth="1"/>
    <col min="11269" max="11270" width="17.140625" style="39" customWidth="1"/>
    <col min="11271" max="11271" width="15.42578125" style="39" bestFit="1" customWidth="1"/>
    <col min="11272" max="11272" width="15.28515625" style="39" bestFit="1" customWidth="1"/>
    <col min="11273" max="11273" width="15.140625" style="39" customWidth="1"/>
    <col min="11274" max="11274" width="15.85546875" style="39" customWidth="1"/>
    <col min="11275" max="11275" width="15.5703125" style="39" customWidth="1"/>
    <col min="11276" max="11276" width="11.28515625" style="39" bestFit="1" customWidth="1"/>
    <col min="11277" max="11516" width="11.42578125" style="39"/>
    <col min="11517" max="11517" width="44.7109375" style="39" customWidth="1"/>
    <col min="11518" max="11520" width="17.140625" style="39" customWidth="1"/>
    <col min="11521" max="11521" width="17.7109375" style="39" customWidth="1"/>
    <col min="11522" max="11522" width="16.140625" style="39" customWidth="1"/>
    <col min="11523" max="11523" width="14.140625" style="39" customWidth="1"/>
    <col min="11524" max="11524" width="14.28515625" style="39" customWidth="1"/>
    <col min="11525" max="11526" width="17.140625" style="39" customWidth="1"/>
    <col min="11527" max="11527" width="15.42578125" style="39" bestFit="1" customWidth="1"/>
    <col min="11528" max="11528" width="15.28515625" style="39" bestFit="1" customWidth="1"/>
    <col min="11529" max="11529" width="15.140625" style="39" customWidth="1"/>
    <col min="11530" max="11530" width="15.85546875" style="39" customWidth="1"/>
    <col min="11531" max="11531" width="15.5703125" style="39" customWidth="1"/>
    <col min="11532" max="11532" width="11.28515625" style="39" bestFit="1" customWidth="1"/>
    <col min="11533" max="11772" width="11.42578125" style="39"/>
    <col min="11773" max="11773" width="44.7109375" style="39" customWidth="1"/>
    <col min="11774" max="11776" width="17.140625" style="39" customWidth="1"/>
    <col min="11777" max="11777" width="17.7109375" style="39" customWidth="1"/>
    <col min="11778" max="11778" width="16.140625" style="39" customWidth="1"/>
    <col min="11779" max="11779" width="14.140625" style="39" customWidth="1"/>
    <col min="11780" max="11780" width="14.28515625" style="39" customWidth="1"/>
    <col min="11781" max="11782" width="17.140625" style="39" customWidth="1"/>
    <col min="11783" max="11783" width="15.42578125" style="39" bestFit="1" customWidth="1"/>
    <col min="11784" max="11784" width="15.28515625" style="39" bestFit="1" customWidth="1"/>
    <col min="11785" max="11785" width="15.140625" style="39" customWidth="1"/>
    <col min="11786" max="11786" width="15.85546875" style="39" customWidth="1"/>
    <col min="11787" max="11787" width="15.5703125" style="39" customWidth="1"/>
    <col min="11788" max="11788" width="11.28515625" style="39" bestFit="1" customWidth="1"/>
    <col min="11789" max="12028" width="11.42578125" style="39"/>
    <col min="12029" max="12029" width="44.7109375" style="39" customWidth="1"/>
    <col min="12030" max="12032" width="17.140625" style="39" customWidth="1"/>
    <col min="12033" max="12033" width="17.7109375" style="39" customWidth="1"/>
    <col min="12034" max="12034" width="16.140625" style="39" customWidth="1"/>
    <col min="12035" max="12035" width="14.140625" style="39" customWidth="1"/>
    <col min="12036" max="12036" width="14.28515625" style="39" customWidth="1"/>
    <col min="12037" max="12038" width="17.140625" style="39" customWidth="1"/>
    <col min="12039" max="12039" width="15.42578125" style="39" bestFit="1" customWidth="1"/>
    <col min="12040" max="12040" width="15.28515625" style="39" bestFit="1" customWidth="1"/>
    <col min="12041" max="12041" width="15.140625" style="39" customWidth="1"/>
    <col min="12042" max="12042" width="15.85546875" style="39" customWidth="1"/>
    <col min="12043" max="12043" width="15.5703125" style="39" customWidth="1"/>
    <col min="12044" max="12044" width="11.28515625" style="39" bestFit="1" customWidth="1"/>
    <col min="12045" max="12284" width="11.42578125" style="39"/>
    <col min="12285" max="12285" width="44.7109375" style="39" customWidth="1"/>
    <col min="12286" max="12288" width="17.140625" style="39" customWidth="1"/>
    <col min="12289" max="12289" width="17.7109375" style="39" customWidth="1"/>
    <col min="12290" max="12290" width="16.140625" style="39" customWidth="1"/>
    <col min="12291" max="12291" width="14.140625" style="39" customWidth="1"/>
    <col min="12292" max="12292" width="14.28515625" style="39" customWidth="1"/>
    <col min="12293" max="12294" width="17.140625" style="39" customWidth="1"/>
    <col min="12295" max="12295" width="15.42578125" style="39" bestFit="1" customWidth="1"/>
    <col min="12296" max="12296" width="15.28515625" style="39" bestFit="1" customWidth="1"/>
    <col min="12297" max="12297" width="15.140625" style="39" customWidth="1"/>
    <col min="12298" max="12298" width="15.85546875" style="39" customWidth="1"/>
    <col min="12299" max="12299" width="15.5703125" style="39" customWidth="1"/>
    <col min="12300" max="12300" width="11.28515625" style="39" bestFit="1" customWidth="1"/>
    <col min="12301" max="12540" width="11.42578125" style="39"/>
    <col min="12541" max="12541" width="44.7109375" style="39" customWidth="1"/>
    <col min="12542" max="12544" width="17.140625" style="39" customWidth="1"/>
    <col min="12545" max="12545" width="17.7109375" style="39" customWidth="1"/>
    <col min="12546" max="12546" width="16.140625" style="39" customWidth="1"/>
    <col min="12547" max="12547" width="14.140625" style="39" customWidth="1"/>
    <col min="12548" max="12548" width="14.28515625" style="39" customWidth="1"/>
    <col min="12549" max="12550" width="17.140625" style="39" customWidth="1"/>
    <col min="12551" max="12551" width="15.42578125" style="39" bestFit="1" customWidth="1"/>
    <col min="12552" max="12552" width="15.28515625" style="39" bestFit="1" customWidth="1"/>
    <col min="12553" max="12553" width="15.140625" style="39" customWidth="1"/>
    <col min="12554" max="12554" width="15.85546875" style="39" customWidth="1"/>
    <col min="12555" max="12555" width="15.5703125" style="39" customWidth="1"/>
    <col min="12556" max="12556" width="11.28515625" style="39" bestFit="1" customWidth="1"/>
    <col min="12557" max="12796" width="11.42578125" style="39"/>
    <col min="12797" max="12797" width="44.7109375" style="39" customWidth="1"/>
    <col min="12798" max="12800" width="17.140625" style="39" customWidth="1"/>
    <col min="12801" max="12801" width="17.7109375" style="39" customWidth="1"/>
    <col min="12802" max="12802" width="16.140625" style="39" customWidth="1"/>
    <col min="12803" max="12803" width="14.140625" style="39" customWidth="1"/>
    <col min="12804" max="12804" width="14.28515625" style="39" customWidth="1"/>
    <col min="12805" max="12806" width="17.140625" style="39" customWidth="1"/>
    <col min="12807" max="12807" width="15.42578125" style="39" bestFit="1" customWidth="1"/>
    <col min="12808" max="12808" width="15.28515625" style="39" bestFit="1" customWidth="1"/>
    <col min="12809" max="12809" width="15.140625" style="39" customWidth="1"/>
    <col min="12810" max="12810" width="15.85546875" style="39" customWidth="1"/>
    <col min="12811" max="12811" width="15.5703125" style="39" customWidth="1"/>
    <col min="12812" max="12812" width="11.28515625" style="39" bestFit="1" customWidth="1"/>
    <col min="12813" max="13052" width="11.42578125" style="39"/>
    <col min="13053" max="13053" width="44.7109375" style="39" customWidth="1"/>
    <col min="13054" max="13056" width="17.140625" style="39" customWidth="1"/>
    <col min="13057" max="13057" width="17.7109375" style="39" customWidth="1"/>
    <col min="13058" max="13058" width="16.140625" style="39" customWidth="1"/>
    <col min="13059" max="13059" width="14.140625" style="39" customWidth="1"/>
    <col min="13060" max="13060" width="14.28515625" style="39" customWidth="1"/>
    <col min="13061" max="13062" width="17.140625" style="39" customWidth="1"/>
    <col min="13063" max="13063" width="15.42578125" style="39" bestFit="1" customWidth="1"/>
    <col min="13064" max="13064" width="15.28515625" style="39" bestFit="1" customWidth="1"/>
    <col min="13065" max="13065" width="15.140625" style="39" customWidth="1"/>
    <col min="13066" max="13066" width="15.85546875" style="39" customWidth="1"/>
    <col min="13067" max="13067" width="15.5703125" style="39" customWidth="1"/>
    <col min="13068" max="13068" width="11.28515625" style="39" bestFit="1" customWidth="1"/>
    <col min="13069" max="13308" width="11.42578125" style="39"/>
    <col min="13309" max="13309" width="44.7109375" style="39" customWidth="1"/>
    <col min="13310" max="13312" width="17.140625" style="39" customWidth="1"/>
    <col min="13313" max="13313" width="17.7109375" style="39" customWidth="1"/>
    <col min="13314" max="13314" width="16.140625" style="39" customWidth="1"/>
    <col min="13315" max="13315" width="14.140625" style="39" customWidth="1"/>
    <col min="13316" max="13316" width="14.28515625" style="39" customWidth="1"/>
    <col min="13317" max="13318" width="17.140625" style="39" customWidth="1"/>
    <col min="13319" max="13319" width="15.42578125" style="39" bestFit="1" customWidth="1"/>
    <col min="13320" max="13320" width="15.28515625" style="39" bestFit="1" customWidth="1"/>
    <col min="13321" max="13321" width="15.140625" style="39" customWidth="1"/>
    <col min="13322" max="13322" width="15.85546875" style="39" customWidth="1"/>
    <col min="13323" max="13323" width="15.5703125" style="39" customWidth="1"/>
    <col min="13324" max="13324" width="11.28515625" style="39" bestFit="1" customWidth="1"/>
    <col min="13325" max="13564" width="11.42578125" style="39"/>
    <col min="13565" max="13565" width="44.7109375" style="39" customWidth="1"/>
    <col min="13566" max="13568" width="17.140625" style="39" customWidth="1"/>
    <col min="13569" max="13569" width="17.7109375" style="39" customWidth="1"/>
    <col min="13570" max="13570" width="16.140625" style="39" customWidth="1"/>
    <col min="13571" max="13571" width="14.140625" style="39" customWidth="1"/>
    <col min="13572" max="13572" width="14.28515625" style="39" customWidth="1"/>
    <col min="13573" max="13574" width="17.140625" style="39" customWidth="1"/>
    <col min="13575" max="13575" width="15.42578125" style="39" bestFit="1" customWidth="1"/>
    <col min="13576" max="13576" width="15.28515625" style="39" bestFit="1" customWidth="1"/>
    <col min="13577" max="13577" width="15.140625" style="39" customWidth="1"/>
    <col min="13578" max="13578" width="15.85546875" style="39" customWidth="1"/>
    <col min="13579" max="13579" width="15.5703125" style="39" customWidth="1"/>
    <col min="13580" max="13580" width="11.28515625" style="39" bestFit="1" customWidth="1"/>
    <col min="13581" max="13820" width="11.42578125" style="39"/>
    <col min="13821" max="13821" width="44.7109375" style="39" customWidth="1"/>
    <col min="13822" max="13824" width="17.140625" style="39" customWidth="1"/>
    <col min="13825" max="13825" width="17.7109375" style="39" customWidth="1"/>
    <col min="13826" max="13826" width="16.140625" style="39" customWidth="1"/>
    <col min="13827" max="13827" width="14.140625" style="39" customWidth="1"/>
    <col min="13828" max="13828" width="14.28515625" style="39" customWidth="1"/>
    <col min="13829" max="13830" width="17.140625" style="39" customWidth="1"/>
    <col min="13831" max="13831" width="15.42578125" style="39" bestFit="1" customWidth="1"/>
    <col min="13832" max="13832" width="15.28515625" style="39" bestFit="1" customWidth="1"/>
    <col min="13833" max="13833" width="15.140625" style="39" customWidth="1"/>
    <col min="13834" max="13834" width="15.85546875" style="39" customWidth="1"/>
    <col min="13835" max="13835" width="15.5703125" style="39" customWidth="1"/>
    <col min="13836" max="13836" width="11.28515625" style="39" bestFit="1" customWidth="1"/>
    <col min="13837" max="14076" width="11.42578125" style="39"/>
    <col min="14077" max="14077" width="44.7109375" style="39" customWidth="1"/>
    <col min="14078" max="14080" width="17.140625" style="39" customWidth="1"/>
    <col min="14081" max="14081" width="17.7109375" style="39" customWidth="1"/>
    <col min="14082" max="14082" width="16.140625" style="39" customWidth="1"/>
    <col min="14083" max="14083" width="14.140625" style="39" customWidth="1"/>
    <col min="14084" max="14084" width="14.28515625" style="39" customWidth="1"/>
    <col min="14085" max="14086" width="17.140625" style="39" customWidth="1"/>
    <col min="14087" max="14087" width="15.42578125" style="39" bestFit="1" customWidth="1"/>
    <col min="14088" max="14088" width="15.28515625" style="39" bestFit="1" customWidth="1"/>
    <col min="14089" max="14089" width="15.140625" style="39" customWidth="1"/>
    <col min="14090" max="14090" width="15.85546875" style="39" customWidth="1"/>
    <col min="14091" max="14091" width="15.5703125" style="39" customWidth="1"/>
    <col min="14092" max="14092" width="11.28515625" style="39" bestFit="1" customWidth="1"/>
    <col min="14093" max="14332" width="11.42578125" style="39"/>
    <col min="14333" max="14333" width="44.7109375" style="39" customWidth="1"/>
    <col min="14334" max="14336" width="17.140625" style="39" customWidth="1"/>
    <col min="14337" max="14337" width="17.7109375" style="39" customWidth="1"/>
    <col min="14338" max="14338" width="16.140625" style="39" customWidth="1"/>
    <col min="14339" max="14339" width="14.140625" style="39" customWidth="1"/>
    <col min="14340" max="14340" width="14.28515625" style="39" customWidth="1"/>
    <col min="14341" max="14342" width="17.140625" style="39" customWidth="1"/>
    <col min="14343" max="14343" width="15.42578125" style="39" bestFit="1" customWidth="1"/>
    <col min="14344" max="14344" width="15.28515625" style="39" bestFit="1" customWidth="1"/>
    <col min="14345" max="14345" width="15.140625" style="39" customWidth="1"/>
    <col min="14346" max="14346" width="15.85546875" style="39" customWidth="1"/>
    <col min="14347" max="14347" width="15.5703125" style="39" customWidth="1"/>
    <col min="14348" max="14348" width="11.28515625" style="39" bestFit="1" customWidth="1"/>
    <col min="14349" max="14588" width="11.42578125" style="39"/>
    <col min="14589" max="14589" width="44.7109375" style="39" customWidth="1"/>
    <col min="14590" max="14592" width="17.140625" style="39" customWidth="1"/>
    <col min="14593" max="14593" width="17.7109375" style="39" customWidth="1"/>
    <col min="14594" max="14594" width="16.140625" style="39" customWidth="1"/>
    <col min="14595" max="14595" width="14.140625" style="39" customWidth="1"/>
    <col min="14596" max="14596" width="14.28515625" style="39" customWidth="1"/>
    <col min="14597" max="14598" width="17.140625" style="39" customWidth="1"/>
    <col min="14599" max="14599" width="15.42578125" style="39" bestFit="1" customWidth="1"/>
    <col min="14600" max="14600" width="15.28515625" style="39" bestFit="1" customWidth="1"/>
    <col min="14601" max="14601" width="15.140625" style="39" customWidth="1"/>
    <col min="14602" max="14602" width="15.85546875" style="39" customWidth="1"/>
    <col min="14603" max="14603" width="15.5703125" style="39" customWidth="1"/>
    <col min="14604" max="14604" width="11.28515625" style="39" bestFit="1" customWidth="1"/>
    <col min="14605" max="14844" width="11.42578125" style="39"/>
    <col min="14845" max="14845" width="44.7109375" style="39" customWidth="1"/>
    <col min="14846" max="14848" width="17.140625" style="39" customWidth="1"/>
    <col min="14849" max="14849" width="17.7109375" style="39" customWidth="1"/>
    <col min="14850" max="14850" width="16.140625" style="39" customWidth="1"/>
    <col min="14851" max="14851" width="14.140625" style="39" customWidth="1"/>
    <col min="14852" max="14852" width="14.28515625" style="39" customWidth="1"/>
    <col min="14853" max="14854" width="17.140625" style="39" customWidth="1"/>
    <col min="14855" max="14855" width="15.42578125" style="39" bestFit="1" customWidth="1"/>
    <col min="14856" max="14856" width="15.28515625" style="39" bestFit="1" customWidth="1"/>
    <col min="14857" max="14857" width="15.140625" style="39" customWidth="1"/>
    <col min="14858" max="14858" width="15.85546875" style="39" customWidth="1"/>
    <col min="14859" max="14859" width="15.5703125" style="39" customWidth="1"/>
    <col min="14860" max="14860" width="11.28515625" style="39" bestFit="1" customWidth="1"/>
    <col min="14861" max="15100" width="11.42578125" style="39"/>
    <col min="15101" max="15101" width="44.7109375" style="39" customWidth="1"/>
    <col min="15102" max="15104" width="17.140625" style="39" customWidth="1"/>
    <col min="15105" max="15105" width="17.7109375" style="39" customWidth="1"/>
    <col min="15106" max="15106" width="16.140625" style="39" customWidth="1"/>
    <col min="15107" max="15107" width="14.140625" style="39" customWidth="1"/>
    <col min="15108" max="15108" width="14.28515625" style="39" customWidth="1"/>
    <col min="15109" max="15110" width="17.140625" style="39" customWidth="1"/>
    <col min="15111" max="15111" width="15.42578125" style="39" bestFit="1" customWidth="1"/>
    <col min="15112" max="15112" width="15.28515625" style="39" bestFit="1" customWidth="1"/>
    <col min="15113" max="15113" width="15.140625" style="39" customWidth="1"/>
    <col min="15114" max="15114" width="15.85546875" style="39" customWidth="1"/>
    <col min="15115" max="15115" width="15.5703125" style="39" customWidth="1"/>
    <col min="15116" max="15116" width="11.28515625" style="39" bestFit="1" customWidth="1"/>
    <col min="15117" max="15356" width="11.42578125" style="39"/>
    <col min="15357" max="15357" width="44.7109375" style="39" customWidth="1"/>
    <col min="15358" max="15360" width="17.140625" style="39" customWidth="1"/>
    <col min="15361" max="15361" width="17.7109375" style="39" customWidth="1"/>
    <col min="15362" max="15362" width="16.140625" style="39" customWidth="1"/>
    <col min="15363" max="15363" width="14.140625" style="39" customWidth="1"/>
    <col min="15364" max="15364" width="14.28515625" style="39" customWidth="1"/>
    <col min="15365" max="15366" width="17.140625" style="39" customWidth="1"/>
    <col min="15367" max="15367" width="15.42578125" style="39" bestFit="1" customWidth="1"/>
    <col min="15368" max="15368" width="15.28515625" style="39" bestFit="1" customWidth="1"/>
    <col min="15369" max="15369" width="15.140625" style="39" customWidth="1"/>
    <col min="15370" max="15370" width="15.85546875" style="39" customWidth="1"/>
    <col min="15371" max="15371" width="15.5703125" style="39" customWidth="1"/>
    <col min="15372" max="15372" width="11.28515625" style="39" bestFit="1" customWidth="1"/>
    <col min="15373" max="15612" width="11.42578125" style="39"/>
    <col min="15613" max="15613" width="44.7109375" style="39" customWidth="1"/>
    <col min="15614" max="15616" width="17.140625" style="39" customWidth="1"/>
    <col min="15617" max="15617" width="17.7109375" style="39" customWidth="1"/>
    <col min="15618" max="15618" width="16.140625" style="39" customWidth="1"/>
    <col min="15619" max="15619" width="14.140625" style="39" customWidth="1"/>
    <col min="15620" max="15620" width="14.28515625" style="39" customWidth="1"/>
    <col min="15621" max="15622" width="17.140625" style="39" customWidth="1"/>
    <col min="15623" max="15623" width="15.42578125" style="39" bestFit="1" customWidth="1"/>
    <col min="15624" max="15624" width="15.28515625" style="39" bestFit="1" customWidth="1"/>
    <col min="15625" max="15625" width="15.140625" style="39" customWidth="1"/>
    <col min="15626" max="15626" width="15.85546875" style="39" customWidth="1"/>
    <col min="15627" max="15627" width="15.5703125" style="39" customWidth="1"/>
    <col min="15628" max="15628" width="11.28515625" style="39" bestFit="1" customWidth="1"/>
    <col min="15629" max="15868" width="11.42578125" style="39"/>
    <col min="15869" max="15869" width="44.7109375" style="39" customWidth="1"/>
    <col min="15870" max="15872" width="17.140625" style="39" customWidth="1"/>
    <col min="15873" max="15873" width="17.7109375" style="39" customWidth="1"/>
    <col min="15874" max="15874" width="16.140625" style="39" customWidth="1"/>
    <col min="15875" max="15875" width="14.140625" style="39" customWidth="1"/>
    <col min="15876" max="15876" width="14.28515625" style="39" customWidth="1"/>
    <col min="15877" max="15878" width="17.140625" style="39" customWidth="1"/>
    <col min="15879" max="15879" width="15.42578125" style="39" bestFit="1" customWidth="1"/>
    <col min="15880" max="15880" width="15.28515625" style="39" bestFit="1" customWidth="1"/>
    <col min="15881" max="15881" width="15.140625" style="39" customWidth="1"/>
    <col min="15882" max="15882" width="15.85546875" style="39" customWidth="1"/>
    <col min="15883" max="15883" width="15.5703125" style="39" customWidth="1"/>
    <col min="15884" max="15884" width="11.28515625" style="39" bestFit="1" customWidth="1"/>
    <col min="15885" max="16124" width="11.42578125" style="39"/>
    <col min="16125" max="16125" width="44.7109375" style="39" customWidth="1"/>
    <col min="16126" max="16128" width="17.140625" style="39" customWidth="1"/>
    <col min="16129" max="16129" width="17.7109375" style="39" customWidth="1"/>
    <col min="16130" max="16130" width="16.140625" style="39" customWidth="1"/>
    <col min="16131" max="16131" width="14.140625" style="39" customWidth="1"/>
    <col min="16132" max="16132" width="14.28515625" style="39" customWidth="1"/>
    <col min="16133" max="16134" width="17.140625" style="39" customWidth="1"/>
    <col min="16135" max="16135" width="15.42578125" style="39" bestFit="1" customWidth="1"/>
    <col min="16136" max="16136" width="15.28515625" style="39" bestFit="1" customWidth="1"/>
    <col min="16137" max="16137" width="15.140625" style="39" customWidth="1"/>
    <col min="16138" max="16138" width="15.85546875" style="39" customWidth="1"/>
    <col min="16139" max="16139" width="15.5703125" style="39" customWidth="1"/>
    <col min="16140" max="16140" width="11.28515625" style="39" bestFit="1" customWidth="1"/>
    <col min="16141" max="16384" width="11.42578125" style="39"/>
  </cols>
  <sheetData>
    <row r="1" spans="1:13" x14ac:dyDescent="0.2">
      <c r="A1" s="111" t="s">
        <v>63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3" x14ac:dyDescent="0.2">
      <c r="A2" s="113">
        <v>45853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3" ht="11.25" x14ac:dyDescent="0.2">
      <c r="A3" s="40"/>
      <c r="B3" s="39"/>
      <c r="C3" s="39"/>
      <c r="E3" s="39"/>
    </row>
    <row r="4" spans="1:13" ht="13.5" customHeight="1" thickBot="1" x14ac:dyDescent="0.25">
      <c r="A4" s="40"/>
      <c r="B4" s="39"/>
      <c r="C4" s="115"/>
      <c r="D4" s="115"/>
      <c r="E4" s="39"/>
    </row>
    <row r="5" spans="1:13" ht="12.75" customHeight="1" x14ac:dyDescent="0.2">
      <c r="A5" s="116" t="s">
        <v>0</v>
      </c>
      <c r="B5" s="118" t="s">
        <v>9</v>
      </c>
      <c r="C5" s="42" t="s">
        <v>10</v>
      </c>
      <c r="D5" s="42" t="s">
        <v>10</v>
      </c>
      <c r="E5" s="118" t="s">
        <v>1</v>
      </c>
      <c r="F5" s="109" t="s">
        <v>7</v>
      </c>
      <c r="G5" s="109" t="s">
        <v>8</v>
      </c>
      <c r="H5" s="109" t="s">
        <v>2</v>
      </c>
      <c r="I5" s="109" t="s">
        <v>3</v>
      </c>
      <c r="J5" s="109" t="s">
        <v>4</v>
      </c>
      <c r="K5" s="109" t="s">
        <v>5</v>
      </c>
    </row>
    <row r="6" spans="1:13" ht="23.25" customHeight="1" thickBot="1" x14ac:dyDescent="0.25">
      <c r="A6" s="117"/>
      <c r="B6" s="119"/>
      <c r="C6" s="43" t="s">
        <v>11</v>
      </c>
      <c r="D6" s="43" t="s">
        <v>12</v>
      </c>
      <c r="E6" s="119" t="s">
        <v>6</v>
      </c>
      <c r="F6" s="110" t="s">
        <v>6</v>
      </c>
      <c r="G6" s="110" t="s">
        <v>6</v>
      </c>
      <c r="H6" s="110"/>
      <c r="I6" s="110"/>
      <c r="J6" s="110"/>
      <c r="K6" s="110" t="s">
        <v>6</v>
      </c>
    </row>
    <row r="7" spans="1:13" x14ac:dyDescent="0.2">
      <c r="A7" s="1" t="s">
        <v>15</v>
      </c>
      <c r="B7" s="44">
        <v>2820012.07</v>
      </c>
      <c r="C7" s="44">
        <v>1484624.54</v>
      </c>
      <c r="D7" s="44">
        <v>266749.56</v>
      </c>
      <c r="E7" s="44">
        <v>223342.34</v>
      </c>
      <c r="F7" s="44"/>
      <c r="G7" s="44"/>
      <c r="H7" s="45">
        <v>3330480.71</v>
      </c>
      <c r="I7" s="45"/>
      <c r="J7" s="45">
        <v>37.35</v>
      </c>
      <c r="K7" s="46">
        <v>8125246.5700000003</v>
      </c>
      <c r="L7" s="41"/>
      <c r="M7" s="41"/>
    </row>
    <row r="8" spans="1:13" x14ac:dyDescent="0.2">
      <c r="A8" s="2" t="s">
        <v>16</v>
      </c>
      <c r="B8" s="44">
        <v>2665442.9500000002</v>
      </c>
      <c r="C8" s="44">
        <v>1403250.03</v>
      </c>
      <c r="D8" s="44">
        <v>252128.62</v>
      </c>
      <c r="E8" s="44">
        <v>210405.79</v>
      </c>
      <c r="F8" s="44"/>
      <c r="G8" s="44"/>
      <c r="H8" s="45">
        <v>3251628.38</v>
      </c>
      <c r="I8" s="45"/>
      <c r="J8" s="45">
        <v>33.590000000000003</v>
      </c>
      <c r="K8" s="46">
        <v>7782889.3600000003</v>
      </c>
      <c r="L8" s="41"/>
      <c r="M8" s="41"/>
    </row>
    <row r="9" spans="1:13" x14ac:dyDescent="0.2">
      <c r="A9" s="2" t="s">
        <v>17</v>
      </c>
      <c r="B9" s="44"/>
      <c r="C9" s="44"/>
      <c r="E9" s="44"/>
      <c r="F9" s="44"/>
      <c r="G9" s="44"/>
      <c r="H9" s="45"/>
      <c r="I9" s="45">
        <v>21.19</v>
      </c>
      <c r="J9" s="45">
        <v>13.05</v>
      </c>
      <c r="K9" s="46">
        <v>34.24</v>
      </c>
      <c r="L9" s="41"/>
      <c r="M9" s="41"/>
    </row>
    <row r="10" spans="1:13" x14ac:dyDescent="0.2">
      <c r="A10" s="2" t="s">
        <v>18</v>
      </c>
      <c r="B10" s="44"/>
      <c r="C10" s="44"/>
      <c r="D10" s="44"/>
      <c r="E10" s="44"/>
      <c r="F10" s="44"/>
      <c r="G10" s="44"/>
      <c r="H10" s="45"/>
      <c r="I10" s="45">
        <v>31.46</v>
      </c>
      <c r="J10" s="45">
        <v>13.81</v>
      </c>
      <c r="K10" s="46">
        <v>45.27</v>
      </c>
      <c r="L10" s="41"/>
      <c r="M10" s="41"/>
    </row>
    <row r="11" spans="1:13" x14ac:dyDescent="0.2">
      <c r="A11" s="2" t="s">
        <v>19</v>
      </c>
      <c r="B11" s="44"/>
      <c r="C11" s="44"/>
      <c r="D11" s="44"/>
      <c r="E11" s="44"/>
      <c r="F11" s="44"/>
      <c r="G11" s="44"/>
      <c r="H11" s="45"/>
      <c r="I11" s="45"/>
      <c r="J11" s="45">
        <v>13.38</v>
      </c>
      <c r="K11" s="46">
        <v>13.38</v>
      </c>
      <c r="L11" s="41"/>
      <c r="M11" s="41"/>
    </row>
    <row r="12" spans="1:13" x14ac:dyDescent="0.2">
      <c r="A12" s="2" t="s">
        <v>20</v>
      </c>
      <c r="B12" s="44"/>
      <c r="C12" s="44"/>
      <c r="D12" s="44"/>
      <c r="E12" s="44"/>
      <c r="F12" s="44"/>
      <c r="G12" s="44"/>
      <c r="H12" s="45"/>
      <c r="I12" s="45">
        <v>13.91</v>
      </c>
      <c r="J12" s="45">
        <v>12.52</v>
      </c>
      <c r="K12" s="46">
        <v>26.43</v>
      </c>
      <c r="L12" s="41"/>
      <c r="M12" s="41"/>
    </row>
    <row r="13" spans="1:13" x14ac:dyDescent="0.2">
      <c r="A13" s="2" t="s">
        <v>21</v>
      </c>
      <c r="B13" s="44"/>
      <c r="C13" s="44"/>
      <c r="D13" s="44"/>
      <c r="E13" s="44"/>
      <c r="F13" s="44"/>
      <c r="G13" s="44"/>
      <c r="H13" s="45"/>
      <c r="I13" s="45"/>
      <c r="J13" s="45">
        <v>15.12</v>
      </c>
      <c r="K13" s="46">
        <v>15.12</v>
      </c>
      <c r="L13" s="41"/>
      <c r="M13" s="41"/>
    </row>
    <row r="14" spans="1:13" x14ac:dyDescent="0.2">
      <c r="A14" s="2" t="s">
        <v>22</v>
      </c>
      <c r="B14" s="44"/>
      <c r="C14" s="44"/>
      <c r="D14" s="44"/>
      <c r="E14" s="44"/>
      <c r="F14" s="44"/>
      <c r="G14" s="44"/>
      <c r="H14" s="45"/>
      <c r="I14" s="45"/>
      <c r="J14" s="45">
        <v>12.31</v>
      </c>
      <c r="K14" s="46">
        <v>12.31</v>
      </c>
      <c r="L14" s="41"/>
      <c r="M14" s="41"/>
    </row>
    <row r="15" spans="1:13" x14ac:dyDescent="0.2">
      <c r="A15" s="2" t="s">
        <v>23</v>
      </c>
      <c r="B15" s="44"/>
      <c r="C15" s="44"/>
      <c r="D15" s="44"/>
      <c r="E15" s="44"/>
      <c r="F15" s="44"/>
      <c r="G15" s="44"/>
      <c r="H15" s="45"/>
      <c r="I15" s="45"/>
      <c r="J15" s="45">
        <v>14.35</v>
      </c>
      <c r="K15" s="46">
        <v>14.35</v>
      </c>
      <c r="L15" s="41"/>
      <c r="M15" s="41"/>
    </row>
    <row r="16" spans="1:13" x14ac:dyDescent="0.2">
      <c r="A16" s="2" t="s">
        <v>24</v>
      </c>
      <c r="B16" s="44"/>
      <c r="C16" s="44"/>
      <c r="D16" s="44"/>
      <c r="E16" s="44"/>
      <c r="F16" s="44"/>
      <c r="G16" s="44"/>
      <c r="H16" s="45"/>
      <c r="I16" s="45"/>
      <c r="J16" s="45">
        <v>22.68</v>
      </c>
      <c r="K16" s="46">
        <v>22.68</v>
      </c>
      <c r="L16" s="41"/>
      <c r="M16" s="41"/>
    </row>
    <row r="17" spans="1:13" x14ac:dyDescent="0.2">
      <c r="A17" s="2" t="s">
        <v>25</v>
      </c>
      <c r="B17" s="44"/>
      <c r="C17" s="44"/>
      <c r="D17" s="44"/>
      <c r="E17" s="44"/>
      <c r="F17" s="44"/>
      <c r="G17" s="44"/>
      <c r="H17" s="45"/>
      <c r="I17" s="45"/>
      <c r="J17" s="45">
        <v>13.52</v>
      </c>
      <c r="K17" s="46">
        <v>13.52</v>
      </c>
      <c r="L17" s="41"/>
      <c r="M17" s="41"/>
    </row>
    <row r="18" spans="1:13" x14ac:dyDescent="0.2">
      <c r="A18" s="2" t="s">
        <v>26</v>
      </c>
      <c r="B18" s="44"/>
      <c r="C18" s="44"/>
      <c r="D18" s="44"/>
      <c r="E18" s="44"/>
      <c r="F18" s="44"/>
      <c r="G18" s="44"/>
      <c r="H18" s="45"/>
      <c r="I18" s="45">
        <v>25.44</v>
      </c>
      <c r="J18" s="45">
        <v>13.37</v>
      </c>
      <c r="K18" s="46">
        <v>38.81</v>
      </c>
      <c r="L18" s="41"/>
      <c r="M18" s="41"/>
    </row>
    <row r="19" spans="1:13" x14ac:dyDescent="0.2">
      <c r="A19" s="2" t="s">
        <v>27</v>
      </c>
      <c r="B19" s="44"/>
      <c r="C19" s="44"/>
      <c r="D19" s="44"/>
      <c r="E19" s="44"/>
      <c r="F19" s="44"/>
      <c r="G19" s="44"/>
      <c r="H19" s="45"/>
      <c r="I19" s="45">
        <v>40.31</v>
      </c>
      <c r="J19" s="45">
        <v>14.46</v>
      </c>
      <c r="K19" s="46">
        <v>54.77</v>
      </c>
      <c r="L19" s="41"/>
      <c r="M19" s="41"/>
    </row>
    <row r="20" spans="1:13" x14ac:dyDescent="0.2">
      <c r="A20" s="2" t="s">
        <v>28</v>
      </c>
      <c r="B20" s="44"/>
      <c r="C20" s="44"/>
      <c r="D20" s="44"/>
      <c r="E20" s="44"/>
      <c r="F20" s="44"/>
      <c r="G20" s="44"/>
      <c r="H20" s="46"/>
      <c r="I20" s="46"/>
      <c r="J20" s="46">
        <v>20.29</v>
      </c>
      <c r="K20" s="46">
        <v>20.29</v>
      </c>
      <c r="L20" s="41"/>
      <c r="M20" s="41"/>
    </row>
    <row r="21" spans="1:13" x14ac:dyDescent="0.2">
      <c r="A21" s="2" t="s">
        <v>29</v>
      </c>
      <c r="B21" s="44"/>
      <c r="C21" s="44"/>
      <c r="D21" s="44"/>
      <c r="E21" s="44"/>
      <c r="F21" s="44"/>
      <c r="G21" s="44"/>
      <c r="H21" s="46"/>
      <c r="I21" s="46"/>
      <c r="J21" s="46">
        <v>18.510000000000002</v>
      </c>
      <c r="K21" s="46">
        <v>18.510000000000002</v>
      </c>
      <c r="L21" s="41"/>
      <c r="M21" s="41"/>
    </row>
    <row r="22" spans="1:13" x14ac:dyDescent="0.2">
      <c r="A22" s="2" t="s">
        <v>30</v>
      </c>
      <c r="B22" s="44"/>
      <c r="C22" s="44"/>
      <c r="D22" s="44"/>
      <c r="E22" s="44"/>
      <c r="F22" s="44"/>
      <c r="G22" s="44"/>
      <c r="H22" s="46"/>
      <c r="I22" s="46">
        <v>35.9</v>
      </c>
      <c r="J22" s="46">
        <v>14.14</v>
      </c>
      <c r="K22" s="46">
        <v>50.04</v>
      </c>
      <c r="L22" s="41"/>
      <c r="M22" s="41"/>
    </row>
    <row r="23" spans="1:13" x14ac:dyDescent="0.2">
      <c r="A23" s="2" t="s">
        <v>31</v>
      </c>
      <c r="B23" s="44"/>
      <c r="C23" s="44"/>
      <c r="D23" s="44"/>
      <c r="E23" s="44"/>
      <c r="F23" s="44"/>
      <c r="G23" s="44"/>
      <c r="H23" s="46"/>
      <c r="I23" s="46"/>
      <c r="J23" s="46">
        <v>13.19</v>
      </c>
      <c r="K23" s="46">
        <v>13.19</v>
      </c>
      <c r="L23" s="41"/>
      <c r="M23" s="41"/>
    </row>
    <row r="24" spans="1:13" x14ac:dyDescent="0.2">
      <c r="A24" s="2" t="s">
        <v>32</v>
      </c>
      <c r="B24" s="44"/>
      <c r="C24" s="44"/>
      <c r="D24" s="44"/>
      <c r="E24" s="44"/>
      <c r="F24" s="44"/>
      <c r="G24" s="44"/>
      <c r="H24" s="46"/>
      <c r="I24" s="46"/>
      <c r="J24" s="46">
        <v>18.27</v>
      </c>
      <c r="K24" s="46">
        <v>18.27</v>
      </c>
      <c r="L24" s="41"/>
      <c r="M24" s="41"/>
    </row>
    <row r="25" spans="1:13" x14ac:dyDescent="0.2">
      <c r="A25" s="2" t="s">
        <v>33</v>
      </c>
      <c r="B25" s="44"/>
      <c r="C25" s="44"/>
      <c r="D25" s="44"/>
      <c r="E25" s="44"/>
      <c r="F25" s="44"/>
      <c r="G25" s="44"/>
      <c r="H25" s="46"/>
      <c r="I25" s="46"/>
      <c r="J25" s="46">
        <v>13.84</v>
      </c>
      <c r="K25" s="46">
        <v>13.84</v>
      </c>
      <c r="L25" s="41"/>
      <c r="M25" s="41"/>
    </row>
    <row r="26" spans="1:13" x14ac:dyDescent="0.2">
      <c r="A26" s="2" t="s">
        <v>34</v>
      </c>
      <c r="B26" s="44"/>
      <c r="C26" s="44"/>
      <c r="D26" s="44"/>
      <c r="E26" s="44"/>
      <c r="F26" s="44"/>
      <c r="G26" s="44"/>
      <c r="H26" s="46"/>
      <c r="I26" s="46"/>
      <c r="J26" s="46">
        <v>17.309999999999999</v>
      </c>
      <c r="K26" s="46">
        <v>17.309999999999999</v>
      </c>
      <c r="L26" s="41"/>
      <c r="M26" s="41"/>
    </row>
    <row r="27" spans="1:13" x14ac:dyDescent="0.2">
      <c r="A27" s="2" t="s">
        <v>35</v>
      </c>
      <c r="B27" s="44"/>
      <c r="C27" s="44"/>
      <c r="D27" s="44"/>
      <c r="E27" s="44"/>
      <c r="F27" s="44"/>
      <c r="G27" s="44"/>
      <c r="H27" s="46"/>
      <c r="I27" s="46">
        <v>36.979999999999997</v>
      </c>
      <c r="J27" s="46">
        <v>14.22</v>
      </c>
      <c r="K27" s="46">
        <v>51.2</v>
      </c>
      <c r="L27" s="41"/>
      <c r="M27" s="41"/>
    </row>
    <row r="28" spans="1:13" x14ac:dyDescent="0.2">
      <c r="A28" s="2" t="s">
        <v>36</v>
      </c>
      <c r="B28" s="44"/>
      <c r="C28" s="44"/>
      <c r="D28" s="44"/>
      <c r="E28" s="44"/>
      <c r="F28" s="44"/>
      <c r="G28" s="44"/>
      <c r="H28" s="46"/>
      <c r="I28" s="46"/>
      <c r="J28" s="46">
        <v>18.170000000000002</v>
      </c>
      <c r="K28" s="46">
        <v>18.170000000000002</v>
      </c>
      <c r="L28" s="41"/>
      <c r="M28" s="41"/>
    </row>
    <row r="29" spans="1:13" x14ac:dyDescent="0.2">
      <c r="A29" s="2" t="s">
        <v>37</v>
      </c>
      <c r="B29" s="44">
        <v>3092431.39</v>
      </c>
      <c r="C29" s="44">
        <v>1628042.51</v>
      </c>
      <c r="D29" s="44">
        <v>292518.15000000002</v>
      </c>
      <c r="E29" s="44">
        <v>245008.12</v>
      </c>
      <c r="F29" s="44"/>
      <c r="G29" s="44"/>
      <c r="H29" s="46">
        <v>3639296.11</v>
      </c>
      <c r="I29" s="46">
        <v>258.33</v>
      </c>
      <c r="J29" s="46">
        <v>38.22</v>
      </c>
      <c r="K29" s="46">
        <v>8897592.8300000001</v>
      </c>
      <c r="L29" s="41"/>
      <c r="M29" s="41"/>
    </row>
    <row r="30" spans="1:13" x14ac:dyDescent="0.2">
      <c r="A30" s="2" t="s">
        <v>38</v>
      </c>
      <c r="B30" s="44">
        <v>3915984.02</v>
      </c>
      <c r="C30" s="44">
        <v>2061610.32</v>
      </c>
      <c r="D30" s="44">
        <v>370419.34</v>
      </c>
      <c r="E30" s="44">
        <v>297068.90999999997</v>
      </c>
      <c r="F30" s="44"/>
      <c r="G30" s="44"/>
      <c r="H30" s="46">
        <v>5103971.3</v>
      </c>
      <c r="I30" s="46"/>
      <c r="J30" s="46">
        <v>57.06</v>
      </c>
      <c r="K30" s="46">
        <v>11749110.949999999</v>
      </c>
      <c r="L30" s="41"/>
      <c r="M30" s="41"/>
    </row>
    <row r="31" spans="1:13" x14ac:dyDescent="0.2">
      <c r="A31" s="2" t="s">
        <v>39</v>
      </c>
      <c r="B31" s="44">
        <v>106434123.52</v>
      </c>
      <c r="C31" s="44">
        <v>56033345.950000003</v>
      </c>
      <c r="D31" s="44">
        <v>10067778.140000001</v>
      </c>
      <c r="E31" s="44">
        <v>8028921.2400000002</v>
      </c>
      <c r="F31" s="44"/>
      <c r="G31" s="44"/>
      <c r="H31" s="46">
        <v>60866032.350000001</v>
      </c>
      <c r="I31" s="46">
        <v>31811.43</v>
      </c>
      <c r="J31" s="46">
        <v>2452.25</v>
      </c>
      <c r="K31" s="46">
        <v>241464464.88</v>
      </c>
      <c r="L31" s="41"/>
      <c r="M31" s="41"/>
    </row>
    <row r="32" spans="1:13" x14ac:dyDescent="0.2">
      <c r="A32" s="2" t="s">
        <v>40</v>
      </c>
      <c r="B32" s="44">
        <v>3329530.61</v>
      </c>
      <c r="C32" s="44">
        <v>1752865.85</v>
      </c>
      <c r="D32" s="44">
        <v>314945.76</v>
      </c>
      <c r="E32" s="44">
        <v>266634.58</v>
      </c>
      <c r="F32" s="44"/>
      <c r="G32" s="44"/>
      <c r="H32" s="46">
        <v>4639649.21</v>
      </c>
      <c r="I32" s="46"/>
      <c r="J32" s="46">
        <v>37.82</v>
      </c>
      <c r="K32" s="46">
        <v>10303663.83</v>
      </c>
      <c r="L32" s="41"/>
      <c r="M32" s="41"/>
    </row>
    <row r="33" spans="1:13" x14ac:dyDescent="0.2">
      <c r="A33" s="2" t="s">
        <v>41</v>
      </c>
      <c r="B33" s="44">
        <v>5335432.05</v>
      </c>
      <c r="C33" s="44">
        <v>2808893.43</v>
      </c>
      <c r="D33" s="44">
        <v>504687.26</v>
      </c>
      <c r="E33" s="44">
        <v>385304.86</v>
      </c>
      <c r="F33" s="44"/>
      <c r="G33" s="44"/>
      <c r="H33" s="46">
        <v>4777572.1100000003</v>
      </c>
      <c r="I33" s="46"/>
      <c r="J33" s="46">
        <v>75.19</v>
      </c>
      <c r="K33" s="46">
        <v>13811964.9</v>
      </c>
      <c r="L33" s="41"/>
      <c r="M33" s="41"/>
    </row>
    <row r="34" spans="1:13" x14ac:dyDescent="0.2">
      <c r="A34" s="2" t="s">
        <v>42</v>
      </c>
      <c r="B34" s="44">
        <v>3895701.19</v>
      </c>
      <c r="C34" s="44">
        <v>2050932.21</v>
      </c>
      <c r="D34" s="44">
        <v>368500.76</v>
      </c>
      <c r="E34" s="44">
        <v>307528.25</v>
      </c>
      <c r="F34" s="44"/>
      <c r="G34" s="44"/>
      <c r="H34" s="46">
        <v>4701741.99</v>
      </c>
      <c r="I34" s="46"/>
      <c r="J34" s="46">
        <v>79.48</v>
      </c>
      <c r="K34" s="46">
        <v>11324483.880000001</v>
      </c>
      <c r="L34" s="41"/>
      <c r="M34" s="41"/>
    </row>
    <row r="35" spans="1:13" x14ac:dyDescent="0.2">
      <c r="A35" s="2" t="s">
        <v>43</v>
      </c>
      <c r="B35" s="44">
        <v>5524621.8499999996</v>
      </c>
      <c r="C35" s="44">
        <v>2908494.35</v>
      </c>
      <c r="D35" s="44">
        <v>522583.03</v>
      </c>
      <c r="E35" s="44">
        <v>406813.36</v>
      </c>
      <c r="F35" s="44"/>
      <c r="G35" s="44"/>
      <c r="H35" s="46">
        <v>6385939.8700000001</v>
      </c>
      <c r="I35" s="46"/>
      <c r="J35" s="46">
        <v>88.73</v>
      </c>
      <c r="K35" s="46">
        <v>15748541.189999999</v>
      </c>
      <c r="L35" s="41"/>
      <c r="M35" s="41"/>
    </row>
    <row r="36" spans="1:13" x14ac:dyDescent="0.2">
      <c r="A36" s="2" t="s">
        <v>44</v>
      </c>
      <c r="B36" s="44">
        <v>3277075.03</v>
      </c>
      <c r="C36" s="44">
        <v>1725250.07</v>
      </c>
      <c r="D36" s="44">
        <v>309983.90000000002</v>
      </c>
      <c r="E36" s="44">
        <v>258691.77</v>
      </c>
      <c r="F36" s="44"/>
      <c r="G36" s="44"/>
      <c r="H36" s="46">
        <v>4231375.47</v>
      </c>
      <c r="I36" s="46"/>
      <c r="J36" s="46">
        <v>50.56</v>
      </c>
      <c r="K36" s="46">
        <v>9802426.8000000007</v>
      </c>
      <c r="L36" s="41"/>
      <c r="M36" s="41"/>
    </row>
    <row r="37" spans="1:13" x14ac:dyDescent="0.2">
      <c r="A37" s="2" t="s">
        <v>45</v>
      </c>
      <c r="B37" s="44">
        <v>21002165.75</v>
      </c>
      <c r="C37" s="44">
        <v>11056807.539999999</v>
      </c>
      <c r="D37" s="44">
        <v>1986629.27</v>
      </c>
      <c r="E37" s="44">
        <v>1620883.45</v>
      </c>
      <c r="F37" s="44"/>
      <c r="G37" s="44"/>
      <c r="H37" s="45">
        <v>19569390.329999998</v>
      </c>
      <c r="I37" s="45"/>
      <c r="J37" s="45">
        <v>263.93</v>
      </c>
      <c r="K37" s="46">
        <v>55236140.270000003</v>
      </c>
      <c r="L37" s="41"/>
      <c r="M37" s="41"/>
    </row>
    <row r="38" spans="1:13" x14ac:dyDescent="0.2">
      <c r="A38" s="2" t="s">
        <v>46</v>
      </c>
      <c r="B38" s="44">
        <v>6860840.3700000001</v>
      </c>
      <c r="C38" s="44">
        <v>3611960.42</v>
      </c>
      <c r="D38" s="44">
        <v>648978.13</v>
      </c>
      <c r="E38" s="44">
        <v>505705.26</v>
      </c>
      <c r="F38" s="44"/>
      <c r="G38" s="44"/>
      <c r="H38" s="45">
        <v>6436768.0300000003</v>
      </c>
      <c r="I38" s="45"/>
      <c r="J38" s="45">
        <v>100.73</v>
      </c>
      <c r="K38" s="46">
        <v>18064352.940000001</v>
      </c>
      <c r="L38" s="41"/>
      <c r="M38" s="41"/>
    </row>
    <row r="39" spans="1:13" x14ac:dyDescent="0.2">
      <c r="A39" s="2" t="s">
        <v>47</v>
      </c>
      <c r="B39" s="44">
        <v>4226870.76</v>
      </c>
      <c r="C39" s="44">
        <v>2225279.86</v>
      </c>
      <c r="D39" s="44">
        <v>399826.63</v>
      </c>
      <c r="E39" s="44">
        <v>320779.37</v>
      </c>
      <c r="F39" s="44"/>
      <c r="G39" s="47"/>
      <c r="H39" s="45">
        <v>4592942.26</v>
      </c>
      <c r="I39" s="45">
        <v>426.19</v>
      </c>
      <c r="J39" s="45">
        <v>55.08</v>
      </c>
      <c r="K39" s="46">
        <v>11766180.15</v>
      </c>
      <c r="L39" s="41"/>
      <c r="M39" s="41"/>
    </row>
    <row r="40" spans="1:13" x14ac:dyDescent="0.2">
      <c r="A40" s="2" t="s">
        <v>48</v>
      </c>
      <c r="B40" s="44">
        <v>2984372.89</v>
      </c>
      <c r="C40" s="44">
        <v>1571154</v>
      </c>
      <c r="D40" s="44">
        <v>282296.71999999997</v>
      </c>
      <c r="E40" s="44">
        <v>235610.44</v>
      </c>
      <c r="F40" s="44"/>
      <c r="G40" s="48"/>
      <c r="H40" s="45">
        <v>3993994.23</v>
      </c>
      <c r="I40" s="45"/>
      <c r="J40" s="45">
        <v>62.87</v>
      </c>
      <c r="K40" s="46">
        <v>9067491.1500000004</v>
      </c>
      <c r="L40" s="41"/>
      <c r="M40" s="41"/>
    </row>
    <row r="41" spans="1:13" x14ac:dyDescent="0.2">
      <c r="A41" s="2" t="s">
        <v>49</v>
      </c>
      <c r="B41" s="44">
        <v>3855135.54</v>
      </c>
      <c r="C41" s="44">
        <v>2029576.01</v>
      </c>
      <c r="D41" s="44">
        <v>364663.59</v>
      </c>
      <c r="E41" s="44">
        <v>290974.18</v>
      </c>
      <c r="F41" s="44"/>
      <c r="G41" s="44"/>
      <c r="H41" s="45">
        <v>4437985.0599999996</v>
      </c>
      <c r="I41" s="45">
        <v>249.48</v>
      </c>
      <c r="J41" s="45">
        <v>37.33</v>
      </c>
      <c r="K41" s="46">
        <v>10978621.189999999</v>
      </c>
      <c r="L41" s="41"/>
      <c r="M41" s="41"/>
    </row>
    <row r="42" spans="1:13" x14ac:dyDescent="0.2">
      <c r="A42" s="2" t="s">
        <v>50</v>
      </c>
      <c r="B42" s="44">
        <v>5492099.3899999997</v>
      </c>
      <c r="C42" s="44">
        <v>2891372.57</v>
      </c>
      <c r="D42" s="44">
        <v>519506.68</v>
      </c>
      <c r="E42" s="44">
        <v>433551.52</v>
      </c>
      <c r="F42" s="44"/>
      <c r="G42" s="44"/>
      <c r="H42" s="45">
        <v>5423776.5800000001</v>
      </c>
      <c r="I42" s="45"/>
      <c r="J42" s="45">
        <v>172.12</v>
      </c>
      <c r="K42" s="46">
        <v>14760478.859999999</v>
      </c>
      <c r="L42" s="41"/>
      <c r="M42" s="41"/>
    </row>
    <row r="43" spans="1:13" x14ac:dyDescent="0.2">
      <c r="A43" s="2" t="s">
        <v>51</v>
      </c>
      <c r="B43" s="44">
        <v>3079492.34</v>
      </c>
      <c r="C43" s="44">
        <v>1621230.62</v>
      </c>
      <c r="D43" s="44">
        <v>291294.23</v>
      </c>
      <c r="E43" s="44">
        <v>244418.31</v>
      </c>
      <c r="F43" s="44"/>
      <c r="G43" s="44"/>
      <c r="H43" s="45">
        <v>3762107.93</v>
      </c>
      <c r="I43" s="45"/>
      <c r="J43" s="45">
        <v>80.760000000000005</v>
      </c>
      <c r="K43" s="46">
        <v>8998624.1899999995</v>
      </c>
      <c r="L43" s="41"/>
      <c r="M43" s="41"/>
    </row>
    <row r="44" spans="1:13" x14ac:dyDescent="0.2">
      <c r="A44" s="2" t="s">
        <v>52</v>
      </c>
      <c r="B44" s="44">
        <v>44720131.810000002</v>
      </c>
      <c r="C44" s="44">
        <v>23543376.25</v>
      </c>
      <c r="D44" s="44">
        <v>4230150.54</v>
      </c>
      <c r="E44" s="44">
        <v>3530224.54</v>
      </c>
      <c r="F44" s="44"/>
      <c r="G44" s="44"/>
      <c r="H44" s="45">
        <v>24486808.550000001</v>
      </c>
      <c r="I44" s="45"/>
      <c r="J44" s="45">
        <v>627.14</v>
      </c>
      <c r="K44" s="46">
        <v>100511318.83</v>
      </c>
      <c r="L44" s="41"/>
      <c r="M44" s="41"/>
    </row>
    <row r="45" spans="1:13" x14ac:dyDescent="0.2">
      <c r="A45" s="2" t="s">
        <v>53</v>
      </c>
      <c r="B45" s="44">
        <v>7073460.3200000003</v>
      </c>
      <c r="C45" s="44">
        <v>3723896.4</v>
      </c>
      <c r="D45" s="44">
        <v>669090.19999999995</v>
      </c>
      <c r="E45" s="44">
        <v>558355.85</v>
      </c>
      <c r="F45" s="44"/>
      <c r="G45" s="44"/>
      <c r="H45" s="45">
        <v>3477195.5</v>
      </c>
      <c r="I45" s="45">
        <v>2133.52</v>
      </c>
      <c r="J45" s="45">
        <v>132.74</v>
      </c>
      <c r="K45" s="46">
        <v>15504264.529999999</v>
      </c>
      <c r="L45" s="41"/>
      <c r="M45" s="41"/>
    </row>
    <row r="46" spans="1:13" x14ac:dyDescent="0.2">
      <c r="A46" s="2" t="s">
        <v>54</v>
      </c>
      <c r="B46" s="44">
        <v>18789939.02</v>
      </c>
      <c r="C46" s="44">
        <v>9892157.8800000008</v>
      </c>
      <c r="D46" s="44">
        <v>1777371.12</v>
      </c>
      <c r="E46" s="44">
        <v>1483299.85</v>
      </c>
      <c r="F46" s="44"/>
      <c r="G46" s="44"/>
      <c r="H46" s="45">
        <v>19232276</v>
      </c>
      <c r="I46" s="45"/>
      <c r="J46" s="45">
        <v>270.12</v>
      </c>
      <c r="K46" s="46">
        <v>51175313.990000002</v>
      </c>
      <c r="L46" s="41"/>
      <c r="M46" s="41"/>
    </row>
    <row r="47" spans="1:13" x14ac:dyDescent="0.2">
      <c r="A47" s="2" t="s">
        <v>55</v>
      </c>
      <c r="B47" s="44">
        <v>4323039.33</v>
      </c>
      <c r="C47" s="44">
        <v>2275908.7999999998</v>
      </c>
      <c r="D47" s="44">
        <v>408923.37</v>
      </c>
      <c r="E47" s="44">
        <v>346495.2</v>
      </c>
      <c r="F47" s="44"/>
      <c r="G47" s="44"/>
      <c r="H47" s="45">
        <v>4422324.49</v>
      </c>
      <c r="I47" s="45">
        <v>500.18</v>
      </c>
      <c r="J47" s="45">
        <v>62.51</v>
      </c>
      <c r="K47" s="46">
        <v>11777253.880000001</v>
      </c>
      <c r="L47" s="41"/>
      <c r="M47" s="41"/>
    </row>
    <row r="48" spans="1:13" x14ac:dyDescent="0.2">
      <c r="A48" s="2" t="s">
        <v>56</v>
      </c>
      <c r="B48" s="44">
        <v>3367998.04</v>
      </c>
      <c r="C48" s="44">
        <v>1773117.43</v>
      </c>
      <c r="D48" s="44">
        <v>318584.45</v>
      </c>
      <c r="E48" s="44">
        <v>266673.90000000002</v>
      </c>
      <c r="F48" s="44"/>
      <c r="G48" s="44"/>
      <c r="H48" s="45">
        <v>4219011.8600000003</v>
      </c>
      <c r="I48" s="45">
        <v>205.99</v>
      </c>
      <c r="J48" s="45">
        <v>32.96</v>
      </c>
      <c r="K48" s="46">
        <v>9945624.6300000008</v>
      </c>
      <c r="L48" s="41"/>
      <c r="M48" s="41"/>
    </row>
    <row r="49" spans="1:13" x14ac:dyDescent="0.2">
      <c r="A49" s="2" t="s">
        <v>57</v>
      </c>
      <c r="B49" s="44">
        <v>3928573.36</v>
      </c>
      <c r="C49" s="44">
        <v>2068238.1</v>
      </c>
      <c r="D49" s="44">
        <v>371610.19</v>
      </c>
      <c r="E49" s="44">
        <v>303910.73</v>
      </c>
      <c r="F49" s="44"/>
      <c r="G49" s="44"/>
      <c r="H49" s="45">
        <v>4019820.43</v>
      </c>
      <c r="I49" s="45">
        <v>267.02999999999997</v>
      </c>
      <c r="J49" s="45">
        <v>39.090000000000003</v>
      </c>
      <c r="K49" s="46">
        <v>10692458.93</v>
      </c>
      <c r="L49" s="41"/>
      <c r="M49" s="41"/>
    </row>
    <row r="50" spans="1:13" x14ac:dyDescent="0.2">
      <c r="A50" s="2" t="s">
        <v>58</v>
      </c>
      <c r="B50" s="44">
        <v>9876336.9000000004</v>
      </c>
      <c r="C50" s="44">
        <v>5199499.78</v>
      </c>
      <c r="D50" s="44">
        <v>934218.89</v>
      </c>
      <c r="E50" s="44">
        <v>700893.88</v>
      </c>
      <c r="F50" s="44"/>
      <c r="G50" s="44"/>
      <c r="H50" s="45">
        <v>10989872</v>
      </c>
      <c r="I50" s="45">
        <v>2258.89</v>
      </c>
      <c r="J50" s="45">
        <v>137.16999999999999</v>
      </c>
      <c r="K50" s="46">
        <v>27703217.510000002</v>
      </c>
      <c r="L50" s="41"/>
      <c r="M50" s="41"/>
    </row>
    <row r="51" spans="1:13" x14ac:dyDescent="0.2">
      <c r="A51" s="2" t="s">
        <v>59</v>
      </c>
      <c r="B51" s="44">
        <v>3476755.95</v>
      </c>
      <c r="C51" s="44">
        <v>1830374.15</v>
      </c>
      <c r="D51" s="44">
        <v>328872.03999999998</v>
      </c>
      <c r="E51" s="44">
        <v>264629.21999999997</v>
      </c>
      <c r="F51" s="44"/>
      <c r="G51" s="44"/>
      <c r="H51" s="45">
        <v>3871182.41</v>
      </c>
      <c r="I51" s="45"/>
      <c r="J51" s="45">
        <v>32.130000000000003</v>
      </c>
      <c r="K51" s="46">
        <v>9771845.9000000004</v>
      </c>
      <c r="L51" s="41"/>
      <c r="M51" s="41"/>
    </row>
    <row r="52" spans="1:13" x14ac:dyDescent="0.2">
      <c r="A52" s="2" t="s">
        <v>60</v>
      </c>
      <c r="B52" s="44">
        <v>59898678.890000001</v>
      </c>
      <c r="C52" s="44">
        <v>31534279.469999999</v>
      </c>
      <c r="D52" s="44">
        <v>5665914.1799999997</v>
      </c>
      <c r="E52" s="44">
        <v>4815858.5599999996</v>
      </c>
      <c r="F52" s="44"/>
      <c r="G52" s="44"/>
      <c r="H52" s="45">
        <v>42783022.219999999</v>
      </c>
      <c r="I52" s="45"/>
      <c r="J52" s="45">
        <v>649.85</v>
      </c>
      <c r="K52" s="46">
        <v>144698403.16999999</v>
      </c>
      <c r="L52" s="41"/>
      <c r="M52" s="41"/>
    </row>
    <row r="53" spans="1:13" ht="13.5" thickBot="1" x14ac:dyDescent="0.25">
      <c r="A53" s="4" t="s">
        <v>61</v>
      </c>
      <c r="B53" s="44">
        <v>6457631.7999999998</v>
      </c>
      <c r="C53" s="44">
        <v>3399687.1</v>
      </c>
      <c r="D53" s="44">
        <v>610837.97</v>
      </c>
      <c r="E53" s="44">
        <v>12768851.26</v>
      </c>
      <c r="F53" s="44"/>
      <c r="G53" s="44"/>
      <c r="H53" s="45">
        <v>8100634.6500000004</v>
      </c>
      <c r="I53" s="45"/>
      <c r="J53" s="45">
        <v>117.31</v>
      </c>
      <c r="K53" s="46">
        <v>31337760.09</v>
      </c>
      <c r="L53" s="41"/>
      <c r="M53" s="41"/>
    </row>
    <row r="54" spans="1:13" s="50" customFormat="1" ht="13.5" thickBot="1" x14ac:dyDescent="0.25">
      <c r="A54" s="5" t="s">
        <v>13</v>
      </c>
      <c r="B54" s="49">
        <v>349703877.13999999</v>
      </c>
      <c r="C54" s="49">
        <v>184105225.63999999</v>
      </c>
      <c r="D54" s="49">
        <v>33079062.719999999</v>
      </c>
      <c r="E54" s="49">
        <v>39320834.740000002</v>
      </c>
      <c r="F54" s="49">
        <v>0</v>
      </c>
      <c r="G54" s="49">
        <v>0</v>
      </c>
      <c r="H54" s="49">
        <v>274746800.02999997</v>
      </c>
      <c r="I54" s="49">
        <v>38316.230000000003</v>
      </c>
      <c r="J54" s="49">
        <v>6130.6</v>
      </c>
      <c r="K54" s="49">
        <v>881000247.10000002</v>
      </c>
      <c r="L54" s="41"/>
      <c r="M54" s="41"/>
    </row>
    <row r="55" spans="1:13" x14ac:dyDescent="0.2">
      <c r="F55" s="41"/>
      <c r="G55" s="41"/>
      <c r="H55" s="41"/>
      <c r="I55" s="41"/>
      <c r="J55" s="41"/>
    </row>
    <row r="56" spans="1:13" x14ac:dyDescent="0.2">
      <c r="F56" s="41"/>
      <c r="G56" s="41"/>
      <c r="H56" s="41"/>
      <c r="I56" s="41"/>
      <c r="J56" s="41"/>
      <c r="K56" s="41"/>
    </row>
    <row r="57" spans="1:13" x14ac:dyDescent="0.2">
      <c r="F57" s="41"/>
      <c r="G57" s="41"/>
      <c r="H57" s="41"/>
      <c r="I57" s="41"/>
      <c r="J57" s="41"/>
    </row>
    <row r="58" spans="1:13" x14ac:dyDescent="0.2">
      <c r="F58" s="41"/>
      <c r="G58" s="41"/>
      <c r="H58" s="41"/>
      <c r="I58" s="41"/>
      <c r="J58" s="41"/>
    </row>
    <row r="59" spans="1:13" x14ac:dyDescent="0.2">
      <c r="F59" s="41"/>
      <c r="G59" s="41"/>
      <c r="H59" s="41"/>
      <c r="I59" s="41"/>
      <c r="J59" s="41"/>
    </row>
    <row r="60" spans="1:13" x14ac:dyDescent="0.2">
      <c r="G60" s="41"/>
      <c r="H60" s="41"/>
      <c r="I60" s="41"/>
      <c r="J60" s="41"/>
    </row>
    <row r="61" spans="1:13" x14ac:dyDescent="0.2">
      <c r="G61" s="41"/>
      <c r="H61" s="41"/>
      <c r="I61" s="41"/>
      <c r="J61" s="41"/>
    </row>
    <row r="62" spans="1:13" x14ac:dyDescent="0.2">
      <c r="G62" s="41"/>
      <c r="H62" s="41"/>
      <c r="I62" s="41"/>
      <c r="J62" s="41"/>
    </row>
    <row r="63" spans="1:13" x14ac:dyDescent="0.2">
      <c r="G63" s="41"/>
      <c r="H63" s="41"/>
      <c r="I63" s="41"/>
      <c r="J63" s="41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53BCD-FF70-4BC0-86F3-D41356C61906}">
  <dimension ref="A1:L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53" customWidth="1"/>
    <col min="5" max="5" width="17.7109375" style="53" customWidth="1"/>
    <col min="6" max="6" width="16.140625" style="51" customWidth="1"/>
    <col min="7" max="7" width="14.140625" style="51" customWidth="1"/>
    <col min="8" max="8" width="14.28515625" style="51" customWidth="1"/>
    <col min="9" max="10" width="17.140625" style="51" customWidth="1"/>
    <col min="11" max="11" width="15.42578125" style="51" bestFit="1" customWidth="1"/>
    <col min="12" max="251" width="11.42578125" style="51"/>
    <col min="252" max="252" width="44.7109375" style="51" customWidth="1"/>
    <col min="253" max="255" width="17.140625" style="51" customWidth="1"/>
    <col min="256" max="256" width="17.7109375" style="51" customWidth="1"/>
    <col min="257" max="257" width="16.140625" style="51" customWidth="1"/>
    <col min="258" max="258" width="14.140625" style="51" customWidth="1"/>
    <col min="259" max="259" width="14.28515625" style="51" customWidth="1"/>
    <col min="260" max="261" width="17.140625" style="51" customWidth="1"/>
    <col min="262" max="262" width="15.42578125" style="51" bestFit="1" customWidth="1"/>
    <col min="263" max="263" width="15.28515625" style="51" bestFit="1" customWidth="1"/>
    <col min="264" max="264" width="15.140625" style="51" customWidth="1"/>
    <col min="265" max="265" width="15.85546875" style="51" customWidth="1"/>
    <col min="266" max="266" width="15.5703125" style="51" customWidth="1"/>
    <col min="267" max="267" width="11.28515625" style="51" bestFit="1" customWidth="1"/>
    <col min="268" max="507" width="11.42578125" style="51"/>
    <col min="508" max="508" width="44.7109375" style="51" customWidth="1"/>
    <col min="509" max="511" width="17.140625" style="51" customWidth="1"/>
    <col min="512" max="512" width="17.7109375" style="51" customWidth="1"/>
    <col min="513" max="513" width="16.140625" style="51" customWidth="1"/>
    <col min="514" max="514" width="14.140625" style="51" customWidth="1"/>
    <col min="515" max="515" width="14.28515625" style="51" customWidth="1"/>
    <col min="516" max="517" width="17.140625" style="51" customWidth="1"/>
    <col min="518" max="518" width="15.42578125" style="51" bestFit="1" customWidth="1"/>
    <col min="519" max="519" width="15.28515625" style="51" bestFit="1" customWidth="1"/>
    <col min="520" max="520" width="15.140625" style="51" customWidth="1"/>
    <col min="521" max="521" width="15.85546875" style="51" customWidth="1"/>
    <col min="522" max="522" width="15.5703125" style="51" customWidth="1"/>
    <col min="523" max="523" width="11.28515625" style="51" bestFit="1" customWidth="1"/>
    <col min="524" max="763" width="11.42578125" style="51"/>
    <col min="764" max="764" width="44.7109375" style="51" customWidth="1"/>
    <col min="765" max="767" width="17.140625" style="51" customWidth="1"/>
    <col min="768" max="768" width="17.7109375" style="51" customWidth="1"/>
    <col min="769" max="769" width="16.140625" style="51" customWidth="1"/>
    <col min="770" max="770" width="14.140625" style="51" customWidth="1"/>
    <col min="771" max="771" width="14.28515625" style="51" customWidth="1"/>
    <col min="772" max="773" width="17.140625" style="51" customWidth="1"/>
    <col min="774" max="774" width="15.42578125" style="51" bestFit="1" customWidth="1"/>
    <col min="775" max="775" width="15.28515625" style="51" bestFit="1" customWidth="1"/>
    <col min="776" max="776" width="15.140625" style="51" customWidth="1"/>
    <col min="777" max="777" width="15.85546875" style="51" customWidth="1"/>
    <col min="778" max="778" width="15.5703125" style="51" customWidth="1"/>
    <col min="779" max="779" width="11.28515625" style="51" bestFit="1" customWidth="1"/>
    <col min="780" max="1019" width="11.42578125" style="51"/>
    <col min="1020" max="1020" width="44.7109375" style="51" customWidth="1"/>
    <col min="1021" max="1023" width="17.140625" style="51" customWidth="1"/>
    <col min="1024" max="1024" width="17.7109375" style="51" customWidth="1"/>
    <col min="1025" max="1025" width="16.140625" style="51" customWidth="1"/>
    <col min="1026" max="1026" width="14.140625" style="51" customWidth="1"/>
    <col min="1027" max="1027" width="14.28515625" style="51" customWidth="1"/>
    <col min="1028" max="1029" width="17.140625" style="51" customWidth="1"/>
    <col min="1030" max="1030" width="15.42578125" style="51" bestFit="1" customWidth="1"/>
    <col min="1031" max="1031" width="15.28515625" style="51" bestFit="1" customWidth="1"/>
    <col min="1032" max="1032" width="15.140625" style="51" customWidth="1"/>
    <col min="1033" max="1033" width="15.85546875" style="51" customWidth="1"/>
    <col min="1034" max="1034" width="15.5703125" style="51" customWidth="1"/>
    <col min="1035" max="1035" width="11.28515625" style="51" bestFit="1" customWidth="1"/>
    <col min="1036" max="1275" width="11.42578125" style="51"/>
    <col min="1276" max="1276" width="44.7109375" style="51" customWidth="1"/>
    <col min="1277" max="1279" width="17.140625" style="51" customWidth="1"/>
    <col min="1280" max="1280" width="17.7109375" style="51" customWidth="1"/>
    <col min="1281" max="1281" width="16.140625" style="51" customWidth="1"/>
    <col min="1282" max="1282" width="14.140625" style="51" customWidth="1"/>
    <col min="1283" max="1283" width="14.28515625" style="51" customWidth="1"/>
    <col min="1284" max="1285" width="17.140625" style="51" customWidth="1"/>
    <col min="1286" max="1286" width="15.42578125" style="51" bestFit="1" customWidth="1"/>
    <col min="1287" max="1287" width="15.28515625" style="51" bestFit="1" customWidth="1"/>
    <col min="1288" max="1288" width="15.140625" style="51" customWidth="1"/>
    <col min="1289" max="1289" width="15.85546875" style="51" customWidth="1"/>
    <col min="1290" max="1290" width="15.5703125" style="51" customWidth="1"/>
    <col min="1291" max="1291" width="11.28515625" style="51" bestFit="1" customWidth="1"/>
    <col min="1292" max="1531" width="11.42578125" style="51"/>
    <col min="1532" max="1532" width="44.7109375" style="51" customWidth="1"/>
    <col min="1533" max="1535" width="17.140625" style="51" customWidth="1"/>
    <col min="1536" max="1536" width="17.7109375" style="51" customWidth="1"/>
    <col min="1537" max="1537" width="16.140625" style="51" customWidth="1"/>
    <col min="1538" max="1538" width="14.140625" style="51" customWidth="1"/>
    <col min="1539" max="1539" width="14.28515625" style="51" customWidth="1"/>
    <col min="1540" max="1541" width="17.140625" style="51" customWidth="1"/>
    <col min="1542" max="1542" width="15.42578125" style="51" bestFit="1" customWidth="1"/>
    <col min="1543" max="1543" width="15.28515625" style="51" bestFit="1" customWidth="1"/>
    <col min="1544" max="1544" width="15.140625" style="51" customWidth="1"/>
    <col min="1545" max="1545" width="15.85546875" style="51" customWidth="1"/>
    <col min="1546" max="1546" width="15.5703125" style="51" customWidth="1"/>
    <col min="1547" max="1547" width="11.28515625" style="51" bestFit="1" customWidth="1"/>
    <col min="1548" max="1787" width="11.42578125" style="51"/>
    <col min="1788" max="1788" width="44.7109375" style="51" customWidth="1"/>
    <col min="1789" max="1791" width="17.140625" style="51" customWidth="1"/>
    <col min="1792" max="1792" width="17.7109375" style="51" customWidth="1"/>
    <col min="1793" max="1793" width="16.140625" style="51" customWidth="1"/>
    <col min="1794" max="1794" width="14.140625" style="51" customWidth="1"/>
    <col min="1795" max="1795" width="14.28515625" style="51" customWidth="1"/>
    <col min="1796" max="1797" width="17.140625" style="51" customWidth="1"/>
    <col min="1798" max="1798" width="15.42578125" style="51" bestFit="1" customWidth="1"/>
    <col min="1799" max="1799" width="15.28515625" style="51" bestFit="1" customWidth="1"/>
    <col min="1800" max="1800" width="15.140625" style="51" customWidth="1"/>
    <col min="1801" max="1801" width="15.85546875" style="51" customWidth="1"/>
    <col min="1802" max="1802" width="15.5703125" style="51" customWidth="1"/>
    <col min="1803" max="1803" width="11.28515625" style="51" bestFit="1" customWidth="1"/>
    <col min="1804" max="2043" width="11.42578125" style="51"/>
    <col min="2044" max="2044" width="44.7109375" style="51" customWidth="1"/>
    <col min="2045" max="2047" width="17.140625" style="51" customWidth="1"/>
    <col min="2048" max="2048" width="17.7109375" style="51" customWidth="1"/>
    <col min="2049" max="2049" width="16.140625" style="51" customWidth="1"/>
    <col min="2050" max="2050" width="14.140625" style="51" customWidth="1"/>
    <col min="2051" max="2051" width="14.28515625" style="51" customWidth="1"/>
    <col min="2052" max="2053" width="17.140625" style="51" customWidth="1"/>
    <col min="2054" max="2054" width="15.42578125" style="51" bestFit="1" customWidth="1"/>
    <col min="2055" max="2055" width="15.28515625" style="51" bestFit="1" customWidth="1"/>
    <col min="2056" max="2056" width="15.140625" style="51" customWidth="1"/>
    <col min="2057" max="2057" width="15.85546875" style="51" customWidth="1"/>
    <col min="2058" max="2058" width="15.5703125" style="51" customWidth="1"/>
    <col min="2059" max="2059" width="11.28515625" style="51" bestFit="1" customWidth="1"/>
    <col min="2060" max="2299" width="11.42578125" style="51"/>
    <col min="2300" max="2300" width="44.7109375" style="51" customWidth="1"/>
    <col min="2301" max="2303" width="17.140625" style="51" customWidth="1"/>
    <col min="2304" max="2304" width="17.7109375" style="51" customWidth="1"/>
    <col min="2305" max="2305" width="16.140625" style="51" customWidth="1"/>
    <col min="2306" max="2306" width="14.140625" style="51" customWidth="1"/>
    <col min="2307" max="2307" width="14.28515625" style="51" customWidth="1"/>
    <col min="2308" max="2309" width="17.140625" style="51" customWidth="1"/>
    <col min="2310" max="2310" width="15.42578125" style="51" bestFit="1" customWidth="1"/>
    <col min="2311" max="2311" width="15.28515625" style="51" bestFit="1" customWidth="1"/>
    <col min="2312" max="2312" width="15.140625" style="51" customWidth="1"/>
    <col min="2313" max="2313" width="15.85546875" style="51" customWidth="1"/>
    <col min="2314" max="2314" width="15.5703125" style="51" customWidth="1"/>
    <col min="2315" max="2315" width="11.28515625" style="51" bestFit="1" customWidth="1"/>
    <col min="2316" max="2555" width="11.42578125" style="51"/>
    <col min="2556" max="2556" width="44.7109375" style="51" customWidth="1"/>
    <col min="2557" max="2559" width="17.140625" style="51" customWidth="1"/>
    <col min="2560" max="2560" width="17.7109375" style="51" customWidth="1"/>
    <col min="2561" max="2561" width="16.140625" style="51" customWidth="1"/>
    <col min="2562" max="2562" width="14.140625" style="51" customWidth="1"/>
    <col min="2563" max="2563" width="14.28515625" style="51" customWidth="1"/>
    <col min="2564" max="2565" width="17.140625" style="51" customWidth="1"/>
    <col min="2566" max="2566" width="15.42578125" style="51" bestFit="1" customWidth="1"/>
    <col min="2567" max="2567" width="15.28515625" style="51" bestFit="1" customWidth="1"/>
    <col min="2568" max="2568" width="15.140625" style="51" customWidth="1"/>
    <col min="2569" max="2569" width="15.85546875" style="51" customWidth="1"/>
    <col min="2570" max="2570" width="15.5703125" style="51" customWidth="1"/>
    <col min="2571" max="2571" width="11.28515625" style="51" bestFit="1" customWidth="1"/>
    <col min="2572" max="2811" width="11.42578125" style="51"/>
    <col min="2812" max="2812" width="44.7109375" style="51" customWidth="1"/>
    <col min="2813" max="2815" width="17.140625" style="51" customWidth="1"/>
    <col min="2816" max="2816" width="17.7109375" style="51" customWidth="1"/>
    <col min="2817" max="2817" width="16.140625" style="51" customWidth="1"/>
    <col min="2818" max="2818" width="14.140625" style="51" customWidth="1"/>
    <col min="2819" max="2819" width="14.28515625" style="51" customWidth="1"/>
    <col min="2820" max="2821" width="17.140625" style="51" customWidth="1"/>
    <col min="2822" max="2822" width="15.42578125" style="51" bestFit="1" customWidth="1"/>
    <col min="2823" max="2823" width="15.28515625" style="51" bestFit="1" customWidth="1"/>
    <col min="2824" max="2824" width="15.140625" style="51" customWidth="1"/>
    <col min="2825" max="2825" width="15.85546875" style="51" customWidth="1"/>
    <col min="2826" max="2826" width="15.5703125" style="51" customWidth="1"/>
    <col min="2827" max="2827" width="11.28515625" style="51" bestFit="1" customWidth="1"/>
    <col min="2828" max="3067" width="11.42578125" style="51"/>
    <col min="3068" max="3068" width="44.7109375" style="51" customWidth="1"/>
    <col min="3069" max="3071" width="17.140625" style="51" customWidth="1"/>
    <col min="3072" max="3072" width="17.7109375" style="51" customWidth="1"/>
    <col min="3073" max="3073" width="16.140625" style="51" customWidth="1"/>
    <col min="3074" max="3074" width="14.140625" style="51" customWidth="1"/>
    <col min="3075" max="3075" width="14.28515625" style="51" customWidth="1"/>
    <col min="3076" max="3077" width="17.140625" style="51" customWidth="1"/>
    <col min="3078" max="3078" width="15.42578125" style="51" bestFit="1" customWidth="1"/>
    <col min="3079" max="3079" width="15.28515625" style="51" bestFit="1" customWidth="1"/>
    <col min="3080" max="3080" width="15.140625" style="51" customWidth="1"/>
    <col min="3081" max="3081" width="15.85546875" style="51" customWidth="1"/>
    <col min="3082" max="3082" width="15.5703125" style="51" customWidth="1"/>
    <col min="3083" max="3083" width="11.28515625" style="51" bestFit="1" customWidth="1"/>
    <col min="3084" max="3323" width="11.42578125" style="51"/>
    <col min="3324" max="3324" width="44.7109375" style="51" customWidth="1"/>
    <col min="3325" max="3327" width="17.140625" style="51" customWidth="1"/>
    <col min="3328" max="3328" width="17.7109375" style="51" customWidth="1"/>
    <col min="3329" max="3329" width="16.140625" style="51" customWidth="1"/>
    <col min="3330" max="3330" width="14.140625" style="51" customWidth="1"/>
    <col min="3331" max="3331" width="14.28515625" style="51" customWidth="1"/>
    <col min="3332" max="3333" width="17.140625" style="51" customWidth="1"/>
    <col min="3334" max="3334" width="15.42578125" style="51" bestFit="1" customWidth="1"/>
    <col min="3335" max="3335" width="15.28515625" style="51" bestFit="1" customWidth="1"/>
    <col min="3336" max="3336" width="15.140625" style="51" customWidth="1"/>
    <col min="3337" max="3337" width="15.85546875" style="51" customWidth="1"/>
    <col min="3338" max="3338" width="15.5703125" style="51" customWidth="1"/>
    <col min="3339" max="3339" width="11.28515625" style="51" bestFit="1" customWidth="1"/>
    <col min="3340" max="3579" width="11.42578125" style="51"/>
    <col min="3580" max="3580" width="44.7109375" style="51" customWidth="1"/>
    <col min="3581" max="3583" width="17.140625" style="51" customWidth="1"/>
    <col min="3584" max="3584" width="17.7109375" style="51" customWidth="1"/>
    <col min="3585" max="3585" width="16.140625" style="51" customWidth="1"/>
    <col min="3586" max="3586" width="14.140625" style="51" customWidth="1"/>
    <col min="3587" max="3587" width="14.28515625" style="51" customWidth="1"/>
    <col min="3588" max="3589" width="17.140625" style="51" customWidth="1"/>
    <col min="3590" max="3590" width="15.42578125" style="51" bestFit="1" customWidth="1"/>
    <col min="3591" max="3591" width="15.28515625" style="51" bestFit="1" customWidth="1"/>
    <col min="3592" max="3592" width="15.140625" style="51" customWidth="1"/>
    <col min="3593" max="3593" width="15.85546875" style="51" customWidth="1"/>
    <col min="3594" max="3594" width="15.5703125" style="51" customWidth="1"/>
    <col min="3595" max="3595" width="11.28515625" style="51" bestFit="1" customWidth="1"/>
    <col min="3596" max="3835" width="11.42578125" style="51"/>
    <col min="3836" max="3836" width="44.7109375" style="51" customWidth="1"/>
    <col min="3837" max="3839" width="17.140625" style="51" customWidth="1"/>
    <col min="3840" max="3840" width="17.7109375" style="51" customWidth="1"/>
    <col min="3841" max="3841" width="16.140625" style="51" customWidth="1"/>
    <col min="3842" max="3842" width="14.140625" style="51" customWidth="1"/>
    <col min="3843" max="3843" width="14.28515625" style="51" customWidth="1"/>
    <col min="3844" max="3845" width="17.140625" style="51" customWidth="1"/>
    <col min="3846" max="3846" width="15.42578125" style="51" bestFit="1" customWidth="1"/>
    <col min="3847" max="3847" width="15.28515625" style="51" bestFit="1" customWidth="1"/>
    <col min="3848" max="3848" width="15.140625" style="51" customWidth="1"/>
    <col min="3849" max="3849" width="15.85546875" style="51" customWidth="1"/>
    <col min="3850" max="3850" width="15.5703125" style="51" customWidth="1"/>
    <col min="3851" max="3851" width="11.28515625" style="51" bestFit="1" customWidth="1"/>
    <col min="3852" max="4091" width="11.42578125" style="51"/>
    <col min="4092" max="4092" width="44.7109375" style="51" customWidth="1"/>
    <col min="4093" max="4095" width="17.140625" style="51" customWidth="1"/>
    <col min="4096" max="4096" width="17.7109375" style="51" customWidth="1"/>
    <col min="4097" max="4097" width="16.140625" style="51" customWidth="1"/>
    <col min="4098" max="4098" width="14.140625" style="51" customWidth="1"/>
    <col min="4099" max="4099" width="14.28515625" style="51" customWidth="1"/>
    <col min="4100" max="4101" width="17.140625" style="51" customWidth="1"/>
    <col min="4102" max="4102" width="15.42578125" style="51" bestFit="1" customWidth="1"/>
    <col min="4103" max="4103" width="15.28515625" style="51" bestFit="1" customWidth="1"/>
    <col min="4104" max="4104" width="15.140625" style="51" customWidth="1"/>
    <col min="4105" max="4105" width="15.85546875" style="51" customWidth="1"/>
    <col min="4106" max="4106" width="15.5703125" style="51" customWidth="1"/>
    <col min="4107" max="4107" width="11.28515625" style="51" bestFit="1" customWidth="1"/>
    <col min="4108" max="4347" width="11.42578125" style="51"/>
    <col min="4348" max="4348" width="44.7109375" style="51" customWidth="1"/>
    <col min="4349" max="4351" width="17.140625" style="51" customWidth="1"/>
    <col min="4352" max="4352" width="17.7109375" style="51" customWidth="1"/>
    <col min="4353" max="4353" width="16.140625" style="51" customWidth="1"/>
    <col min="4354" max="4354" width="14.140625" style="51" customWidth="1"/>
    <col min="4355" max="4355" width="14.28515625" style="51" customWidth="1"/>
    <col min="4356" max="4357" width="17.140625" style="51" customWidth="1"/>
    <col min="4358" max="4358" width="15.42578125" style="51" bestFit="1" customWidth="1"/>
    <col min="4359" max="4359" width="15.28515625" style="51" bestFit="1" customWidth="1"/>
    <col min="4360" max="4360" width="15.140625" style="51" customWidth="1"/>
    <col min="4361" max="4361" width="15.85546875" style="51" customWidth="1"/>
    <col min="4362" max="4362" width="15.5703125" style="51" customWidth="1"/>
    <col min="4363" max="4363" width="11.28515625" style="51" bestFit="1" customWidth="1"/>
    <col min="4364" max="4603" width="11.42578125" style="51"/>
    <col min="4604" max="4604" width="44.7109375" style="51" customWidth="1"/>
    <col min="4605" max="4607" width="17.140625" style="51" customWidth="1"/>
    <col min="4608" max="4608" width="17.7109375" style="51" customWidth="1"/>
    <col min="4609" max="4609" width="16.140625" style="51" customWidth="1"/>
    <col min="4610" max="4610" width="14.140625" style="51" customWidth="1"/>
    <col min="4611" max="4611" width="14.28515625" style="51" customWidth="1"/>
    <col min="4612" max="4613" width="17.140625" style="51" customWidth="1"/>
    <col min="4614" max="4614" width="15.42578125" style="51" bestFit="1" customWidth="1"/>
    <col min="4615" max="4615" width="15.28515625" style="51" bestFit="1" customWidth="1"/>
    <col min="4616" max="4616" width="15.140625" style="51" customWidth="1"/>
    <col min="4617" max="4617" width="15.85546875" style="51" customWidth="1"/>
    <col min="4618" max="4618" width="15.5703125" style="51" customWidth="1"/>
    <col min="4619" max="4619" width="11.28515625" style="51" bestFit="1" customWidth="1"/>
    <col min="4620" max="4859" width="11.42578125" style="51"/>
    <col min="4860" max="4860" width="44.7109375" style="51" customWidth="1"/>
    <col min="4861" max="4863" width="17.140625" style="51" customWidth="1"/>
    <col min="4864" max="4864" width="17.7109375" style="51" customWidth="1"/>
    <col min="4865" max="4865" width="16.140625" style="51" customWidth="1"/>
    <col min="4866" max="4866" width="14.140625" style="51" customWidth="1"/>
    <col min="4867" max="4867" width="14.28515625" style="51" customWidth="1"/>
    <col min="4868" max="4869" width="17.140625" style="51" customWidth="1"/>
    <col min="4870" max="4870" width="15.42578125" style="51" bestFit="1" customWidth="1"/>
    <col min="4871" max="4871" width="15.28515625" style="51" bestFit="1" customWidth="1"/>
    <col min="4872" max="4872" width="15.140625" style="51" customWidth="1"/>
    <col min="4873" max="4873" width="15.85546875" style="51" customWidth="1"/>
    <col min="4874" max="4874" width="15.5703125" style="51" customWidth="1"/>
    <col min="4875" max="4875" width="11.28515625" style="51" bestFit="1" customWidth="1"/>
    <col min="4876" max="5115" width="11.42578125" style="51"/>
    <col min="5116" max="5116" width="44.7109375" style="51" customWidth="1"/>
    <col min="5117" max="5119" width="17.140625" style="51" customWidth="1"/>
    <col min="5120" max="5120" width="17.7109375" style="51" customWidth="1"/>
    <col min="5121" max="5121" width="16.140625" style="51" customWidth="1"/>
    <col min="5122" max="5122" width="14.140625" style="51" customWidth="1"/>
    <col min="5123" max="5123" width="14.28515625" style="51" customWidth="1"/>
    <col min="5124" max="5125" width="17.140625" style="51" customWidth="1"/>
    <col min="5126" max="5126" width="15.42578125" style="51" bestFit="1" customWidth="1"/>
    <col min="5127" max="5127" width="15.28515625" style="51" bestFit="1" customWidth="1"/>
    <col min="5128" max="5128" width="15.140625" style="51" customWidth="1"/>
    <col min="5129" max="5129" width="15.85546875" style="51" customWidth="1"/>
    <col min="5130" max="5130" width="15.5703125" style="51" customWidth="1"/>
    <col min="5131" max="5131" width="11.28515625" style="51" bestFit="1" customWidth="1"/>
    <col min="5132" max="5371" width="11.42578125" style="51"/>
    <col min="5372" max="5372" width="44.7109375" style="51" customWidth="1"/>
    <col min="5373" max="5375" width="17.140625" style="51" customWidth="1"/>
    <col min="5376" max="5376" width="17.7109375" style="51" customWidth="1"/>
    <col min="5377" max="5377" width="16.140625" style="51" customWidth="1"/>
    <col min="5378" max="5378" width="14.140625" style="51" customWidth="1"/>
    <col min="5379" max="5379" width="14.28515625" style="51" customWidth="1"/>
    <col min="5380" max="5381" width="17.140625" style="51" customWidth="1"/>
    <col min="5382" max="5382" width="15.42578125" style="51" bestFit="1" customWidth="1"/>
    <col min="5383" max="5383" width="15.28515625" style="51" bestFit="1" customWidth="1"/>
    <col min="5384" max="5384" width="15.140625" style="51" customWidth="1"/>
    <col min="5385" max="5385" width="15.85546875" style="51" customWidth="1"/>
    <col min="5386" max="5386" width="15.5703125" style="51" customWidth="1"/>
    <col min="5387" max="5387" width="11.28515625" style="51" bestFit="1" customWidth="1"/>
    <col min="5388" max="5627" width="11.42578125" style="51"/>
    <col min="5628" max="5628" width="44.7109375" style="51" customWidth="1"/>
    <col min="5629" max="5631" width="17.140625" style="51" customWidth="1"/>
    <col min="5632" max="5632" width="17.7109375" style="51" customWidth="1"/>
    <col min="5633" max="5633" width="16.140625" style="51" customWidth="1"/>
    <col min="5634" max="5634" width="14.140625" style="51" customWidth="1"/>
    <col min="5635" max="5635" width="14.28515625" style="51" customWidth="1"/>
    <col min="5636" max="5637" width="17.140625" style="51" customWidth="1"/>
    <col min="5638" max="5638" width="15.42578125" style="51" bestFit="1" customWidth="1"/>
    <col min="5639" max="5639" width="15.28515625" style="51" bestFit="1" customWidth="1"/>
    <col min="5640" max="5640" width="15.140625" style="51" customWidth="1"/>
    <col min="5641" max="5641" width="15.85546875" style="51" customWidth="1"/>
    <col min="5642" max="5642" width="15.5703125" style="51" customWidth="1"/>
    <col min="5643" max="5643" width="11.28515625" style="51" bestFit="1" customWidth="1"/>
    <col min="5644" max="5883" width="11.42578125" style="51"/>
    <col min="5884" max="5884" width="44.7109375" style="51" customWidth="1"/>
    <col min="5885" max="5887" width="17.140625" style="51" customWidth="1"/>
    <col min="5888" max="5888" width="17.7109375" style="51" customWidth="1"/>
    <col min="5889" max="5889" width="16.140625" style="51" customWidth="1"/>
    <col min="5890" max="5890" width="14.140625" style="51" customWidth="1"/>
    <col min="5891" max="5891" width="14.28515625" style="51" customWidth="1"/>
    <col min="5892" max="5893" width="17.140625" style="51" customWidth="1"/>
    <col min="5894" max="5894" width="15.42578125" style="51" bestFit="1" customWidth="1"/>
    <col min="5895" max="5895" width="15.28515625" style="51" bestFit="1" customWidth="1"/>
    <col min="5896" max="5896" width="15.140625" style="51" customWidth="1"/>
    <col min="5897" max="5897" width="15.85546875" style="51" customWidth="1"/>
    <col min="5898" max="5898" width="15.5703125" style="51" customWidth="1"/>
    <col min="5899" max="5899" width="11.28515625" style="51" bestFit="1" customWidth="1"/>
    <col min="5900" max="6139" width="11.42578125" style="51"/>
    <col min="6140" max="6140" width="44.7109375" style="51" customWidth="1"/>
    <col min="6141" max="6143" width="17.140625" style="51" customWidth="1"/>
    <col min="6144" max="6144" width="17.7109375" style="51" customWidth="1"/>
    <col min="6145" max="6145" width="16.140625" style="51" customWidth="1"/>
    <col min="6146" max="6146" width="14.140625" style="51" customWidth="1"/>
    <col min="6147" max="6147" width="14.28515625" style="51" customWidth="1"/>
    <col min="6148" max="6149" width="17.140625" style="51" customWidth="1"/>
    <col min="6150" max="6150" width="15.42578125" style="51" bestFit="1" customWidth="1"/>
    <col min="6151" max="6151" width="15.28515625" style="51" bestFit="1" customWidth="1"/>
    <col min="6152" max="6152" width="15.140625" style="51" customWidth="1"/>
    <col min="6153" max="6153" width="15.85546875" style="51" customWidth="1"/>
    <col min="6154" max="6154" width="15.5703125" style="51" customWidth="1"/>
    <col min="6155" max="6155" width="11.28515625" style="51" bestFit="1" customWidth="1"/>
    <col min="6156" max="6395" width="11.42578125" style="51"/>
    <col min="6396" max="6396" width="44.7109375" style="51" customWidth="1"/>
    <col min="6397" max="6399" width="17.140625" style="51" customWidth="1"/>
    <col min="6400" max="6400" width="17.7109375" style="51" customWidth="1"/>
    <col min="6401" max="6401" width="16.140625" style="51" customWidth="1"/>
    <col min="6402" max="6402" width="14.140625" style="51" customWidth="1"/>
    <col min="6403" max="6403" width="14.28515625" style="51" customWidth="1"/>
    <col min="6404" max="6405" width="17.140625" style="51" customWidth="1"/>
    <col min="6406" max="6406" width="15.42578125" style="51" bestFit="1" customWidth="1"/>
    <col min="6407" max="6407" width="15.28515625" style="51" bestFit="1" customWidth="1"/>
    <col min="6408" max="6408" width="15.140625" style="51" customWidth="1"/>
    <col min="6409" max="6409" width="15.85546875" style="51" customWidth="1"/>
    <col min="6410" max="6410" width="15.5703125" style="51" customWidth="1"/>
    <col min="6411" max="6411" width="11.28515625" style="51" bestFit="1" customWidth="1"/>
    <col min="6412" max="6651" width="11.42578125" style="51"/>
    <col min="6652" max="6652" width="44.7109375" style="51" customWidth="1"/>
    <col min="6653" max="6655" width="17.140625" style="51" customWidth="1"/>
    <col min="6656" max="6656" width="17.7109375" style="51" customWidth="1"/>
    <col min="6657" max="6657" width="16.140625" style="51" customWidth="1"/>
    <col min="6658" max="6658" width="14.140625" style="51" customWidth="1"/>
    <col min="6659" max="6659" width="14.28515625" style="51" customWidth="1"/>
    <col min="6660" max="6661" width="17.140625" style="51" customWidth="1"/>
    <col min="6662" max="6662" width="15.42578125" style="51" bestFit="1" customWidth="1"/>
    <col min="6663" max="6663" width="15.28515625" style="51" bestFit="1" customWidth="1"/>
    <col min="6664" max="6664" width="15.140625" style="51" customWidth="1"/>
    <col min="6665" max="6665" width="15.85546875" style="51" customWidth="1"/>
    <col min="6666" max="6666" width="15.5703125" style="51" customWidth="1"/>
    <col min="6667" max="6667" width="11.28515625" style="51" bestFit="1" customWidth="1"/>
    <col min="6668" max="6907" width="11.42578125" style="51"/>
    <col min="6908" max="6908" width="44.7109375" style="51" customWidth="1"/>
    <col min="6909" max="6911" width="17.140625" style="51" customWidth="1"/>
    <col min="6912" max="6912" width="17.7109375" style="51" customWidth="1"/>
    <col min="6913" max="6913" width="16.140625" style="51" customWidth="1"/>
    <col min="6914" max="6914" width="14.140625" style="51" customWidth="1"/>
    <col min="6915" max="6915" width="14.28515625" style="51" customWidth="1"/>
    <col min="6916" max="6917" width="17.140625" style="51" customWidth="1"/>
    <col min="6918" max="6918" width="15.42578125" style="51" bestFit="1" customWidth="1"/>
    <col min="6919" max="6919" width="15.28515625" style="51" bestFit="1" customWidth="1"/>
    <col min="6920" max="6920" width="15.140625" style="51" customWidth="1"/>
    <col min="6921" max="6921" width="15.85546875" style="51" customWidth="1"/>
    <col min="6922" max="6922" width="15.5703125" style="51" customWidth="1"/>
    <col min="6923" max="6923" width="11.28515625" style="51" bestFit="1" customWidth="1"/>
    <col min="6924" max="7163" width="11.42578125" style="51"/>
    <col min="7164" max="7164" width="44.7109375" style="51" customWidth="1"/>
    <col min="7165" max="7167" width="17.140625" style="51" customWidth="1"/>
    <col min="7168" max="7168" width="17.7109375" style="51" customWidth="1"/>
    <col min="7169" max="7169" width="16.140625" style="51" customWidth="1"/>
    <col min="7170" max="7170" width="14.140625" style="51" customWidth="1"/>
    <col min="7171" max="7171" width="14.28515625" style="51" customWidth="1"/>
    <col min="7172" max="7173" width="17.140625" style="51" customWidth="1"/>
    <col min="7174" max="7174" width="15.42578125" style="51" bestFit="1" customWidth="1"/>
    <col min="7175" max="7175" width="15.28515625" style="51" bestFit="1" customWidth="1"/>
    <col min="7176" max="7176" width="15.140625" style="51" customWidth="1"/>
    <col min="7177" max="7177" width="15.85546875" style="51" customWidth="1"/>
    <col min="7178" max="7178" width="15.5703125" style="51" customWidth="1"/>
    <col min="7179" max="7179" width="11.28515625" style="51" bestFit="1" customWidth="1"/>
    <col min="7180" max="7419" width="11.42578125" style="51"/>
    <col min="7420" max="7420" width="44.7109375" style="51" customWidth="1"/>
    <col min="7421" max="7423" width="17.140625" style="51" customWidth="1"/>
    <col min="7424" max="7424" width="17.7109375" style="51" customWidth="1"/>
    <col min="7425" max="7425" width="16.140625" style="51" customWidth="1"/>
    <col min="7426" max="7426" width="14.140625" style="51" customWidth="1"/>
    <col min="7427" max="7427" width="14.28515625" style="51" customWidth="1"/>
    <col min="7428" max="7429" width="17.140625" style="51" customWidth="1"/>
    <col min="7430" max="7430" width="15.42578125" style="51" bestFit="1" customWidth="1"/>
    <col min="7431" max="7431" width="15.28515625" style="51" bestFit="1" customWidth="1"/>
    <col min="7432" max="7432" width="15.140625" style="51" customWidth="1"/>
    <col min="7433" max="7433" width="15.85546875" style="51" customWidth="1"/>
    <col min="7434" max="7434" width="15.5703125" style="51" customWidth="1"/>
    <col min="7435" max="7435" width="11.28515625" style="51" bestFit="1" customWidth="1"/>
    <col min="7436" max="7675" width="11.42578125" style="51"/>
    <col min="7676" max="7676" width="44.7109375" style="51" customWidth="1"/>
    <col min="7677" max="7679" width="17.140625" style="51" customWidth="1"/>
    <col min="7680" max="7680" width="17.7109375" style="51" customWidth="1"/>
    <col min="7681" max="7681" width="16.140625" style="51" customWidth="1"/>
    <col min="7682" max="7682" width="14.140625" style="51" customWidth="1"/>
    <col min="7683" max="7683" width="14.28515625" style="51" customWidth="1"/>
    <col min="7684" max="7685" width="17.140625" style="51" customWidth="1"/>
    <col min="7686" max="7686" width="15.42578125" style="51" bestFit="1" customWidth="1"/>
    <col min="7687" max="7687" width="15.28515625" style="51" bestFit="1" customWidth="1"/>
    <col min="7688" max="7688" width="15.140625" style="51" customWidth="1"/>
    <col min="7689" max="7689" width="15.85546875" style="51" customWidth="1"/>
    <col min="7690" max="7690" width="15.5703125" style="51" customWidth="1"/>
    <col min="7691" max="7691" width="11.28515625" style="51" bestFit="1" customWidth="1"/>
    <col min="7692" max="7931" width="11.42578125" style="51"/>
    <col min="7932" max="7932" width="44.7109375" style="51" customWidth="1"/>
    <col min="7933" max="7935" width="17.140625" style="51" customWidth="1"/>
    <col min="7936" max="7936" width="17.7109375" style="51" customWidth="1"/>
    <col min="7937" max="7937" width="16.140625" style="51" customWidth="1"/>
    <col min="7938" max="7938" width="14.140625" style="51" customWidth="1"/>
    <col min="7939" max="7939" width="14.28515625" style="51" customWidth="1"/>
    <col min="7940" max="7941" width="17.140625" style="51" customWidth="1"/>
    <col min="7942" max="7942" width="15.42578125" style="51" bestFit="1" customWidth="1"/>
    <col min="7943" max="7943" width="15.28515625" style="51" bestFit="1" customWidth="1"/>
    <col min="7944" max="7944" width="15.140625" style="51" customWidth="1"/>
    <col min="7945" max="7945" width="15.85546875" style="51" customWidth="1"/>
    <col min="7946" max="7946" width="15.5703125" style="51" customWidth="1"/>
    <col min="7947" max="7947" width="11.28515625" style="51" bestFit="1" customWidth="1"/>
    <col min="7948" max="8187" width="11.42578125" style="51"/>
    <col min="8188" max="8188" width="44.7109375" style="51" customWidth="1"/>
    <col min="8189" max="8191" width="17.140625" style="51" customWidth="1"/>
    <col min="8192" max="8192" width="17.7109375" style="51" customWidth="1"/>
    <col min="8193" max="8193" width="16.140625" style="51" customWidth="1"/>
    <col min="8194" max="8194" width="14.140625" style="51" customWidth="1"/>
    <col min="8195" max="8195" width="14.28515625" style="51" customWidth="1"/>
    <col min="8196" max="8197" width="17.140625" style="51" customWidth="1"/>
    <col min="8198" max="8198" width="15.42578125" style="51" bestFit="1" customWidth="1"/>
    <col min="8199" max="8199" width="15.28515625" style="51" bestFit="1" customWidth="1"/>
    <col min="8200" max="8200" width="15.140625" style="51" customWidth="1"/>
    <col min="8201" max="8201" width="15.85546875" style="51" customWidth="1"/>
    <col min="8202" max="8202" width="15.5703125" style="51" customWidth="1"/>
    <col min="8203" max="8203" width="11.28515625" style="51" bestFit="1" customWidth="1"/>
    <col min="8204" max="8443" width="11.42578125" style="51"/>
    <col min="8444" max="8444" width="44.7109375" style="51" customWidth="1"/>
    <col min="8445" max="8447" width="17.140625" style="51" customWidth="1"/>
    <col min="8448" max="8448" width="17.7109375" style="51" customWidth="1"/>
    <col min="8449" max="8449" width="16.140625" style="51" customWidth="1"/>
    <col min="8450" max="8450" width="14.140625" style="51" customWidth="1"/>
    <col min="8451" max="8451" width="14.28515625" style="51" customWidth="1"/>
    <col min="8452" max="8453" width="17.140625" style="51" customWidth="1"/>
    <col min="8454" max="8454" width="15.42578125" style="51" bestFit="1" customWidth="1"/>
    <col min="8455" max="8455" width="15.28515625" style="51" bestFit="1" customWidth="1"/>
    <col min="8456" max="8456" width="15.140625" style="51" customWidth="1"/>
    <col min="8457" max="8457" width="15.85546875" style="51" customWidth="1"/>
    <col min="8458" max="8458" width="15.5703125" style="51" customWidth="1"/>
    <col min="8459" max="8459" width="11.28515625" style="51" bestFit="1" customWidth="1"/>
    <col min="8460" max="8699" width="11.42578125" style="51"/>
    <col min="8700" max="8700" width="44.7109375" style="51" customWidth="1"/>
    <col min="8701" max="8703" width="17.140625" style="51" customWidth="1"/>
    <col min="8704" max="8704" width="17.7109375" style="51" customWidth="1"/>
    <col min="8705" max="8705" width="16.140625" style="51" customWidth="1"/>
    <col min="8706" max="8706" width="14.140625" style="51" customWidth="1"/>
    <col min="8707" max="8707" width="14.28515625" style="51" customWidth="1"/>
    <col min="8708" max="8709" width="17.140625" style="51" customWidth="1"/>
    <col min="8710" max="8710" width="15.42578125" style="51" bestFit="1" customWidth="1"/>
    <col min="8711" max="8711" width="15.28515625" style="51" bestFit="1" customWidth="1"/>
    <col min="8712" max="8712" width="15.140625" style="51" customWidth="1"/>
    <col min="8713" max="8713" width="15.85546875" style="51" customWidth="1"/>
    <col min="8714" max="8714" width="15.5703125" style="51" customWidth="1"/>
    <col min="8715" max="8715" width="11.28515625" style="51" bestFit="1" customWidth="1"/>
    <col min="8716" max="8955" width="11.42578125" style="51"/>
    <col min="8956" max="8956" width="44.7109375" style="51" customWidth="1"/>
    <col min="8957" max="8959" width="17.140625" style="51" customWidth="1"/>
    <col min="8960" max="8960" width="17.7109375" style="51" customWidth="1"/>
    <col min="8961" max="8961" width="16.140625" style="51" customWidth="1"/>
    <col min="8962" max="8962" width="14.140625" style="51" customWidth="1"/>
    <col min="8963" max="8963" width="14.28515625" style="51" customWidth="1"/>
    <col min="8964" max="8965" width="17.140625" style="51" customWidth="1"/>
    <col min="8966" max="8966" width="15.42578125" style="51" bestFit="1" customWidth="1"/>
    <col min="8967" max="8967" width="15.28515625" style="51" bestFit="1" customWidth="1"/>
    <col min="8968" max="8968" width="15.140625" style="51" customWidth="1"/>
    <col min="8969" max="8969" width="15.85546875" style="51" customWidth="1"/>
    <col min="8970" max="8970" width="15.5703125" style="51" customWidth="1"/>
    <col min="8971" max="8971" width="11.28515625" style="51" bestFit="1" customWidth="1"/>
    <col min="8972" max="9211" width="11.42578125" style="51"/>
    <col min="9212" max="9212" width="44.7109375" style="51" customWidth="1"/>
    <col min="9213" max="9215" width="17.140625" style="51" customWidth="1"/>
    <col min="9216" max="9216" width="17.7109375" style="51" customWidth="1"/>
    <col min="9217" max="9217" width="16.140625" style="51" customWidth="1"/>
    <col min="9218" max="9218" width="14.140625" style="51" customWidth="1"/>
    <col min="9219" max="9219" width="14.28515625" style="51" customWidth="1"/>
    <col min="9220" max="9221" width="17.140625" style="51" customWidth="1"/>
    <col min="9222" max="9222" width="15.42578125" style="51" bestFit="1" customWidth="1"/>
    <col min="9223" max="9223" width="15.28515625" style="51" bestFit="1" customWidth="1"/>
    <col min="9224" max="9224" width="15.140625" style="51" customWidth="1"/>
    <col min="9225" max="9225" width="15.85546875" style="51" customWidth="1"/>
    <col min="9226" max="9226" width="15.5703125" style="51" customWidth="1"/>
    <col min="9227" max="9227" width="11.28515625" style="51" bestFit="1" customWidth="1"/>
    <col min="9228" max="9467" width="11.42578125" style="51"/>
    <col min="9468" max="9468" width="44.7109375" style="51" customWidth="1"/>
    <col min="9469" max="9471" width="17.140625" style="51" customWidth="1"/>
    <col min="9472" max="9472" width="17.7109375" style="51" customWidth="1"/>
    <col min="9473" max="9473" width="16.140625" style="51" customWidth="1"/>
    <col min="9474" max="9474" width="14.140625" style="51" customWidth="1"/>
    <col min="9475" max="9475" width="14.28515625" style="51" customWidth="1"/>
    <col min="9476" max="9477" width="17.140625" style="51" customWidth="1"/>
    <col min="9478" max="9478" width="15.42578125" style="51" bestFit="1" customWidth="1"/>
    <col min="9479" max="9479" width="15.28515625" style="51" bestFit="1" customWidth="1"/>
    <col min="9480" max="9480" width="15.140625" style="51" customWidth="1"/>
    <col min="9481" max="9481" width="15.85546875" style="51" customWidth="1"/>
    <col min="9482" max="9482" width="15.5703125" style="51" customWidth="1"/>
    <col min="9483" max="9483" width="11.28515625" style="51" bestFit="1" customWidth="1"/>
    <col min="9484" max="9723" width="11.42578125" style="51"/>
    <col min="9724" max="9724" width="44.7109375" style="51" customWidth="1"/>
    <col min="9725" max="9727" width="17.140625" style="51" customWidth="1"/>
    <col min="9728" max="9728" width="17.7109375" style="51" customWidth="1"/>
    <col min="9729" max="9729" width="16.140625" style="51" customWidth="1"/>
    <col min="9730" max="9730" width="14.140625" style="51" customWidth="1"/>
    <col min="9731" max="9731" width="14.28515625" style="51" customWidth="1"/>
    <col min="9732" max="9733" width="17.140625" style="51" customWidth="1"/>
    <col min="9734" max="9734" width="15.42578125" style="51" bestFit="1" customWidth="1"/>
    <col min="9735" max="9735" width="15.28515625" style="51" bestFit="1" customWidth="1"/>
    <col min="9736" max="9736" width="15.140625" style="51" customWidth="1"/>
    <col min="9737" max="9737" width="15.85546875" style="51" customWidth="1"/>
    <col min="9738" max="9738" width="15.5703125" style="51" customWidth="1"/>
    <col min="9739" max="9739" width="11.28515625" style="51" bestFit="1" customWidth="1"/>
    <col min="9740" max="9979" width="11.42578125" style="51"/>
    <col min="9980" max="9980" width="44.7109375" style="51" customWidth="1"/>
    <col min="9981" max="9983" width="17.140625" style="51" customWidth="1"/>
    <col min="9984" max="9984" width="17.7109375" style="51" customWidth="1"/>
    <col min="9985" max="9985" width="16.140625" style="51" customWidth="1"/>
    <col min="9986" max="9986" width="14.140625" style="51" customWidth="1"/>
    <col min="9987" max="9987" width="14.28515625" style="51" customWidth="1"/>
    <col min="9988" max="9989" width="17.140625" style="51" customWidth="1"/>
    <col min="9990" max="9990" width="15.42578125" style="51" bestFit="1" customWidth="1"/>
    <col min="9991" max="9991" width="15.28515625" style="51" bestFit="1" customWidth="1"/>
    <col min="9992" max="9992" width="15.140625" style="51" customWidth="1"/>
    <col min="9993" max="9993" width="15.85546875" style="51" customWidth="1"/>
    <col min="9994" max="9994" width="15.5703125" style="51" customWidth="1"/>
    <col min="9995" max="9995" width="11.28515625" style="51" bestFit="1" customWidth="1"/>
    <col min="9996" max="10235" width="11.42578125" style="51"/>
    <col min="10236" max="10236" width="44.7109375" style="51" customWidth="1"/>
    <col min="10237" max="10239" width="17.140625" style="51" customWidth="1"/>
    <col min="10240" max="10240" width="17.7109375" style="51" customWidth="1"/>
    <col min="10241" max="10241" width="16.140625" style="51" customWidth="1"/>
    <col min="10242" max="10242" width="14.140625" style="51" customWidth="1"/>
    <col min="10243" max="10243" width="14.28515625" style="51" customWidth="1"/>
    <col min="10244" max="10245" width="17.140625" style="51" customWidth="1"/>
    <col min="10246" max="10246" width="15.42578125" style="51" bestFit="1" customWidth="1"/>
    <col min="10247" max="10247" width="15.28515625" style="51" bestFit="1" customWidth="1"/>
    <col min="10248" max="10248" width="15.140625" style="51" customWidth="1"/>
    <col min="10249" max="10249" width="15.85546875" style="51" customWidth="1"/>
    <col min="10250" max="10250" width="15.5703125" style="51" customWidth="1"/>
    <col min="10251" max="10251" width="11.28515625" style="51" bestFit="1" customWidth="1"/>
    <col min="10252" max="10491" width="11.42578125" style="51"/>
    <col min="10492" max="10492" width="44.7109375" style="51" customWidth="1"/>
    <col min="10493" max="10495" width="17.140625" style="51" customWidth="1"/>
    <col min="10496" max="10496" width="17.7109375" style="51" customWidth="1"/>
    <col min="10497" max="10497" width="16.140625" style="51" customWidth="1"/>
    <col min="10498" max="10498" width="14.140625" style="51" customWidth="1"/>
    <col min="10499" max="10499" width="14.28515625" style="51" customWidth="1"/>
    <col min="10500" max="10501" width="17.140625" style="51" customWidth="1"/>
    <col min="10502" max="10502" width="15.42578125" style="51" bestFit="1" customWidth="1"/>
    <col min="10503" max="10503" width="15.28515625" style="51" bestFit="1" customWidth="1"/>
    <col min="10504" max="10504" width="15.140625" style="51" customWidth="1"/>
    <col min="10505" max="10505" width="15.85546875" style="51" customWidth="1"/>
    <col min="10506" max="10506" width="15.5703125" style="51" customWidth="1"/>
    <col min="10507" max="10507" width="11.28515625" style="51" bestFit="1" customWidth="1"/>
    <col min="10508" max="10747" width="11.42578125" style="51"/>
    <col min="10748" max="10748" width="44.7109375" style="51" customWidth="1"/>
    <col min="10749" max="10751" width="17.140625" style="51" customWidth="1"/>
    <col min="10752" max="10752" width="17.7109375" style="51" customWidth="1"/>
    <col min="10753" max="10753" width="16.140625" style="51" customWidth="1"/>
    <col min="10754" max="10754" width="14.140625" style="51" customWidth="1"/>
    <col min="10755" max="10755" width="14.28515625" style="51" customWidth="1"/>
    <col min="10756" max="10757" width="17.140625" style="51" customWidth="1"/>
    <col min="10758" max="10758" width="15.42578125" style="51" bestFit="1" customWidth="1"/>
    <col min="10759" max="10759" width="15.28515625" style="51" bestFit="1" customWidth="1"/>
    <col min="10760" max="10760" width="15.140625" style="51" customWidth="1"/>
    <col min="10761" max="10761" width="15.85546875" style="51" customWidth="1"/>
    <col min="10762" max="10762" width="15.5703125" style="51" customWidth="1"/>
    <col min="10763" max="10763" width="11.28515625" style="51" bestFit="1" customWidth="1"/>
    <col min="10764" max="11003" width="11.42578125" style="51"/>
    <col min="11004" max="11004" width="44.7109375" style="51" customWidth="1"/>
    <col min="11005" max="11007" width="17.140625" style="51" customWidth="1"/>
    <col min="11008" max="11008" width="17.7109375" style="51" customWidth="1"/>
    <col min="11009" max="11009" width="16.140625" style="51" customWidth="1"/>
    <col min="11010" max="11010" width="14.140625" style="51" customWidth="1"/>
    <col min="11011" max="11011" width="14.28515625" style="51" customWidth="1"/>
    <col min="11012" max="11013" width="17.140625" style="51" customWidth="1"/>
    <col min="11014" max="11014" width="15.42578125" style="51" bestFit="1" customWidth="1"/>
    <col min="11015" max="11015" width="15.28515625" style="51" bestFit="1" customWidth="1"/>
    <col min="11016" max="11016" width="15.140625" style="51" customWidth="1"/>
    <col min="11017" max="11017" width="15.85546875" style="51" customWidth="1"/>
    <col min="11018" max="11018" width="15.5703125" style="51" customWidth="1"/>
    <col min="11019" max="11019" width="11.28515625" style="51" bestFit="1" customWidth="1"/>
    <col min="11020" max="11259" width="11.42578125" style="51"/>
    <col min="11260" max="11260" width="44.7109375" style="51" customWidth="1"/>
    <col min="11261" max="11263" width="17.140625" style="51" customWidth="1"/>
    <col min="11264" max="11264" width="17.7109375" style="51" customWidth="1"/>
    <col min="11265" max="11265" width="16.140625" style="51" customWidth="1"/>
    <col min="11266" max="11266" width="14.140625" style="51" customWidth="1"/>
    <col min="11267" max="11267" width="14.28515625" style="51" customWidth="1"/>
    <col min="11268" max="11269" width="17.140625" style="51" customWidth="1"/>
    <col min="11270" max="11270" width="15.42578125" style="51" bestFit="1" customWidth="1"/>
    <col min="11271" max="11271" width="15.28515625" style="51" bestFit="1" customWidth="1"/>
    <col min="11272" max="11272" width="15.140625" style="51" customWidth="1"/>
    <col min="11273" max="11273" width="15.85546875" style="51" customWidth="1"/>
    <col min="11274" max="11274" width="15.5703125" style="51" customWidth="1"/>
    <col min="11275" max="11275" width="11.28515625" style="51" bestFit="1" customWidth="1"/>
    <col min="11276" max="11515" width="11.42578125" style="51"/>
    <col min="11516" max="11516" width="44.7109375" style="51" customWidth="1"/>
    <col min="11517" max="11519" width="17.140625" style="51" customWidth="1"/>
    <col min="11520" max="11520" width="17.7109375" style="51" customWidth="1"/>
    <col min="11521" max="11521" width="16.140625" style="51" customWidth="1"/>
    <col min="11522" max="11522" width="14.140625" style="51" customWidth="1"/>
    <col min="11523" max="11523" width="14.28515625" style="51" customWidth="1"/>
    <col min="11524" max="11525" width="17.140625" style="51" customWidth="1"/>
    <col min="11526" max="11526" width="15.42578125" style="51" bestFit="1" customWidth="1"/>
    <col min="11527" max="11527" width="15.28515625" style="51" bestFit="1" customWidth="1"/>
    <col min="11528" max="11528" width="15.140625" style="51" customWidth="1"/>
    <col min="11529" max="11529" width="15.85546875" style="51" customWidth="1"/>
    <col min="11530" max="11530" width="15.5703125" style="51" customWidth="1"/>
    <col min="11531" max="11531" width="11.28515625" style="51" bestFit="1" customWidth="1"/>
    <col min="11532" max="11771" width="11.42578125" style="51"/>
    <col min="11772" max="11772" width="44.7109375" style="51" customWidth="1"/>
    <col min="11773" max="11775" width="17.140625" style="51" customWidth="1"/>
    <col min="11776" max="11776" width="17.7109375" style="51" customWidth="1"/>
    <col min="11777" max="11777" width="16.140625" style="51" customWidth="1"/>
    <col min="11778" max="11778" width="14.140625" style="51" customWidth="1"/>
    <col min="11779" max="11779" width="14.28515625" style="51" customWidth="1"/>
    <col min="11780" max="11781" width="17.140625" style="51" customWidth="1"/>
    <col min="11782" max="11782" width="15.42578125" style="51" bestFit="1" customWidth="1"/>
    <col min="11783" max="11783" width="15.28515625" style="51" bestFit="1" customWidth="1"/>
    <col min="11784" max="11784" width="15.140625" style="51" customWidth="1"/>
    <col min="11785" max="11785" width="15.85546875" style="51" customWidth="1"/>
    <col min="11786" max="11786" width="15.5703125" style="51" customWidth="1"/>
    <col min="11787" max="11787" width="11.28515625" style="51" bestFit="1" customWidth="1"/>
    <col min="11788" max="12027" width="11.42578125" style="51"/>
    <col min="12028" max="12028" width="44.7109375" style="51" customWidth="1"/>
    <col min="12029" max="12031" width="17.140625" style="51" customWidth="1"/>
    <col min="12032" max="12032" width="17.7109375" style="51" customWidth="1"/>
    <col min="12033" max="12033" width="16.140625" style="51" customWidth="1"/>
    <col min="12034" max="12034" width="14.140625" style="51" customWidth="1"/>
    <col min="12035" max="12035" width="14.28515625" style="51" customWidth="1"/>
    <col min="12036" max="12037" width="17.140625" style="51" customWidth="1"/>
    <col min="12038" max="12038" width="15.42578125" style="51" bestFit="1" customWidth="1"/>
    <col min="12039" max="12039" width="15.28515625" style="51" bestFit="1" customWidth="1"/>
    <col min="12040" max="12040" width="15.140625" style="51" customWidth="1"/>
    <col min="12041" max="12041" width="15.85546875" style="51" customWidth="1"/>
    <col min="12042" max="12042" width="15.5703125" style="51" customWidth="1"/>
    <col min="12043" max="12043" width="11.28515625" style="51" bestFit="1" customWidth="1"/>
    <col min="12044" max="12283" width="11.42578125" style="51"/>
    <col min="12284" max="12284" width="44.7109375" style="51" customWidth="1"/>
    <col min="12285" max="12287" width="17.140625" style="51" customWidth="1"/>
    <col min="12288" max="12288" width="17.7109375" style="51" customWidth="1"/>
    <col min="12289" max="12289" width="16.140625" style="51" customWidth="1"/>
    <col min="12290" max="12290" width="14.140625" style="51" customWidth="1"/>
    <col min="12291" max="12291" width="14.28515625" style="51" customWidth="1"/>
    <col min="12292" max="12293" width="17.140625" style="51" customWidth="1"/>
    <col min="12294" max="12294" width="15.42578125" style="51" bestFit="1" customWidth="1"/>
    <col min="12295" max="12295" width="15.28515625" style="51" bestFit="1" customWidth="1"/>
    <col min="12296" max="12296" width="15.140625" style="51" customWidth="1"/>
    <col min="12297" max="12297" width="15.85546875" style="51" customWidth="1"/>
    <col min="12298" max="12298" width="15.5703125" style="51" customWidth="1"/>
    <col min="12299" max="12299" width="11.28515625" style="51" bestFit="1" customWidth="1"/>
    <col min="12300" max="12539" width="11.42578125" style="51"/>
    <col min="12540" max="12540" width="44.7109375" style="51" customWidth="1"/>
    <col min="12541" max="12543" width="17.140625" style="51" customWidth="1"/>
    <col min="12544" max="12544" width="17.7109375" style="51" customWidth="1"/>
    <col min="12545" max="12545" width="16.140625" style="51" customWidth="1"/>
    <col min="12546" max="12546" width="14.140625" style="51" customWidth="1"/>
    <col min="12547" max="12547" width="14.28515625" style="51" customWidth="1"/>
    <col min="12548" max="12549" width="17.140625" style="51" customWidth="1"/>
    <col min="12550" max="12550" width="15.42578125" style="51" bestFit="1" customWidth="1"/>
    <col min="12551" max="12551" width="15.28515625" style="51" bestFit="1" customWidth="1"/>
    <col min="12552" max="12552" width="15.140625" style="51" customWidth="1"/>
    <col min="12553" max="12553" width="15.85546875" style="51" customWidth="1"/>
    <col min="12554" max="12554" width="15.5703125" style="51" customWidth="1"/>
    <col min="12555" max="12555" width="11.28515625" style="51" bestFit="1" customWidth="1"/>
    <col min="12556" max="12795" width="11.42578125" style="51"/>
    <col min="12796" max="12796" width="44.7109375" style="51" customWidth="1"/>
    <col min="12797" max="12799" width="17.140625" style="51" customWidth="1"/>
    <col min="12800" max="12800" width="17.7109375" style="51" customWidth="1"/>
    <col min="12801" max="12801" width="16.140625" style="51" customWidth="1"/>
    <col min="12802" max="12802" width="14.140625" style="51" customWidth="1"/>
    <col min="12803" max="12803" width="14.28515625" style="51" customWidth="1"/>
    <col min="12804" max="12805" width="17.140625" style="51" customWidth="1"/>
    <col min="12806" max="12806" width="15.42578125" style="51" bestFit="1" customWidth="1"/>
    <col min="12807" max="12807" width="15.28515625" style="51" bestFit="1" customWidth="1"/>
    <col min="12808" max="12808" width="15.140625" style="51" customWidth="1"/>
    <col min="12809" max="12809" width="15.85546875" style="51" customWidth="1"/>
    <col min="12810" max="12810" width="15.5703125" style="51" customWidth="1"/>
    <col min="12811" max="12811" width="11.28515625" style="51" bestFit="1" customWidth="1"/>
    <col min="12812" max="13051" width="11.42578125" style="51"/>
    <col min="13052" max="13052" width="44.7109375" style="51" customWidth="1"/>
    <col min="13053" max="13055" width="17.140625" style="51" customWidth="1"/>
    <col min="13056" max="13056" width="17.7109375" style="51" customWidth="1"/>
    <col min="13057" max="13057" width="16.140625" style="51" customWidth="1"/>
    <col min="13058" max="13058" width="14.140625" style="51" customWidth="1"/>
    <col min="13059" max="13059" width="14.28515625" style="51" customWidth="1"/>
    <col min="13060" max="13061" width="17.140625" style="51" customWidth="1"/>
    <col min="13062" max="13062" width="15.42578125" style="51" bestFit="1" customWidth="1"/>
    <col min="13063" max="13063" width="15.28515625" style="51" bestFit="1" customWidth="1"/>
    <col min="13064" max="13064" width="15.140625" style="51" customWidth="1"/>
    <col min="13065" max="13065" width="15.85546875" style="51" customWidth="1"/>
    <col min="13066" max="13066" width="15.5703125" style="51" customWidth="1"/>
    <col min="13067" max="13067" width="11.28515625" style="51" bestFit="1" customWidth="1"/>
    <col min="13068" max="13307" width="11.42578125" style="51"/>
    <col min="13308" max="13308" width="44.7109375" style="51" customWidth="1"/>
    <col min="13309" max="13311" width="17.140625" style="51" customWidth="1"/>
    <col min="13312" max="13312" width="17.7109375" style="51" customWidth="1"/>
    <col min="13313" max="13313" width="16.140625" style="51" customWidth="1"/>
    <col min="13314" max="13314" width="14.140625" style="51" customWidth="1"/>
    <col min="13315" max="13315" width="14.28515625" style="51" customWidth="1"/>
    <col min="13316" max="13317" width="17.140625" style="51" customWidth="1"/>
    <col min="13318" max="13318" width="15.42578125" style="51" bestFit="1" customWidth="1"/>
    <col min="13319" max="13319" width="15.28515625" style="51" bestFit="1" customWidth="1"/>
    <col min="13320" max="13320" width="15.140625" style="51" customWidth="1"/>
    <col min="13321" max="13321" width="15.85546875" style="51" customWidth="1"/>
    <col min="13322" max="13322" width="15.5703125" style="51" customWidth="1"/>
    <col min="13323" max="13323" width="11.28515625" style="51" bestFit="1" customWidth="1"/>
    <col min="13324" max="13563" width="11.42578125" style="51"/>
    <col min="13564" max="13564" width="44.7109375" style="51" customWidth="1"/>
    <col min="13565" max="13567" width="17.140625" style="51" customWidth="1"/>
    <col min="13568" max="13568" width="17.7109375" style="51" customWidth="1"/>
    <col min="13569" max="13569" width="16.140625" style="51" customWidth="1"/>
    <col min="13570" max="13570" width="14.140625" style="51" customWidth="1"/>
    <col min="13571" max="13571" width="14.28515625" style="51" customWidth="1"/>
    <col min="13572" max="13573" width="17.140625" style="51" customWidth="1"/>
    <col min="13574" max="13574" width="15.42578125" style="51" bestFit="1" customWidth="1"/>
    <col min="13575" max="13575" width="15.28515625" style="51" bestFit="1" customWidth="1"/>
    <col min="13576" max="13576" width="15.140625" style="51" customWidth="1"/>
    <col min="13577" max="13577" width="15.85546875" style="51" customWidth="1"/>
    <col min="13578" max="13578" width="15.5703125" style="51" customWidth="1"/>
    <col min="13579" max="13579" width="11.28515625" style="51" bestFit="1" customWidth="1"/>
    <col min="13580" max="13819" width="11.42578125" style="51"/>
    <col min="13820" max="13820" width="44.7109375" style="51" customWidth="1"/>
    <col min="13821" max="13823" width="17.140625" style="51" customWidth="1"/>
    <col min="13824" max="13824" width="17.7109375" style="51" customWidth="1"/>
    <col min="13825" max="13825" width="16.140625" style="51" customWidth="1"/>
    <col min="13826" max="13826" width="14.140625" style="51" customWidth="1"/>
    <col min="13827" max="13827" width="14.28515625" style="51" customWidth="1"/>
    <col min="13828" max="13829" width="17.140625" style="51" customWidth="1"/>
    <col min="13830" max="13830" width="15.42578125" style="51" bestFit="1" customWidth="1"/>
    <col min="13831" max="13831" width="15.28515625" style="51" bestFit="1" customWidth="1"/>
    <col min="13832" max="13832" width="15.140625" style="51" customWidth="1"/>
    <col min="13833" max="13833" width="15.85546875" style="51" customWidth="1"/>
    <col min="13834" max="13834" width="15.5703125" style="51" customWidth="1"/>
    <col min="13835" max="13835" width="11.28515625" style="51" bestFit="1" customWidth="1"/>
    <col min="13836" max="14075" width="11.42578125" style="51"/>
    <col min="14076" max="14076" width="44.7109375" style="51" customWidth="1"/>
    <col min="14077" max="14079" width="17.140625" style="51" customWidth="1"/>
    <col min="14080" max="14080" width="17.7109375" style="51" customWidth="1"/>
    <col min="14081" max="14081" width="16.140625" style="51" customWidth="1"/>
    <col min="14082" max="14082" width="14.140625" style="51" customWidth="1"/>
    <col min="14083" max="14083" width="14.28515625" style="51" customWidth="1"/>
    <col min="14084" max="14085" width="17.140625" style="51" customWidth="1"/>
    <col min="14086" max="14086" width="15.42578125" style="51" bestFit="1" customWidth="1"/>
    <col min="14087" max="14087" width="15.28515625" style="51" bestFit="1" customWidth="1"/>
    <col min="14088" max="14088" width="15.140625" style="51" customWidth="1"/>
    <col min="14089" max="14089" width="15.85546875" style="51" customWidth="1"/>
    <col min="14090" max="14090" width="15.5703125" style="51" customWidth="1"/>
    <col min="14091" max="14091" width="11.28515625" style="51" bestFit="1" customWidth="1"/>
    <col min="14092" max="14331" width="11.42578125" style="51"/>
    <col min="14332" max="14332" width="44.7109375" style="51" customWidth="1"/>
    <col min="14333" max="14335" width="17.140625" style="51" customWidth="1"/>
    <col min="14336" max="14336" width="17.7109375" style="51" customWidth="1"/>
    <col min="14337" max="14337" width="16.140625" style="51" customWidth="1"/>
    <col min="14338" max="14338" width="14.140625" style="51" customWidth="1"/>
    <col min="14339" max="14339" width="14.28515625" style="51" customWidth="1"/>
    <col min="14340" max="14341" width="17.140625" style="51" customWidth="1"/>
    <col min="14342" max="14342" width="15.42578125" style="51" bestFit="1" customWidth="1"/>
    <col min="14343" max="14343" width="15.28515625" style="51" bestFit="1" customWidth="1"/>
    <col min="14344" max="14344" width="15.140625" style="51" customWidth="1"/>
    <col min="14345" max="14345" width="15.85546875" style="51" customWidth="1"/>
    <col min="14346" max="14346" width="15.5703125" style="51" customWidth="1"/>
    <col min="14347" max="14347" width="11.28515625" style="51" bestFit="1" customWidth="1"/>
    <col min="14348" max="14587" width="11.42578125" style="51"/>
    <col min="14588" max="14588" width="44.7109375" style="51" customWidth="1"/>
    <col min="14589" max="14591" width="17.140625" style="51" customWidth="1"/>
    <col min="14592" max="14592" width="17.7109375" style="51" customWidth="1"/>
    <col min="14593" max="14593" width="16.140625" style="51" customWidth="1"/>
    <col min="14594" max="14594" width="14.140625" style="51" customWidth="1"/>
    <col min="14595" max="14595" width="14.28515625" style="51" customWidth="1"/>
    <col min="14596" max="14597" width="17.140625" style="51" customWidth="1"/>
    <col min="14598" max="14598" width="15.42578125" style="51" bestFit="1" customWidth="1"/>
    <col min="14599" max="14599" width="15.28515625" style="51" bestFit="1" customWidth="1"/>
    <col min="14600" max="14600" width="15.140625" style="51" customWidth="1"/>
    <col min="14601" max="14601" width="15.85546875" style="51" customWidth="1"/>
    <col min="14602" max="14602" width="15.5703125" style="51" customWidth="1"/>
    <col min="14603" max="14603" width="11.28515625" style="51" bestFit="1" customWidth="1"/>
    <col min="14604" max="14843" width="11.42578125" style="51"/>
    <col min="14844" max="14844" width="44.7109375" style="51" customWidth="1"/>
    <col min="14845" max="14847" width="17.140625" style="51" customWidth="1"/>
    <col min="14848" max="14848" width="17.7109375" style="51" customWidth="1"/>
    <col min="14849" max="14849" width="16.140625" style="51" customWidth="1"/>
    <col min="14850" max="14850" width="14.140625" style="51" customWidth="1"/>
    <col min="14851" max="14851" width="14.28515625" style="51" customWidth="1"/>
    <col min="14852" max="14853" width="17.140625" style="51" customWidth="1"/>
    <col min="14854" max="14854" width="15.42578125" style="51" bestFit="1" customWidth="1"/>
    <col min="14855" max="14855" width="15.28515625" style="51" bestFit="1" customWidth="1"/>
    <col min="14856" max="14856" width="15.140625" style="51" customWidth="1"/>
    <col min="14857" max="14857" width="15.85546875" style="51" customWidth="1"/>
    <col min="14858" max="14858" width="15.5703125" style="51" customWidth="1"/>
    <col min="14859" max="14859" width="11.28515625" style="51" bestFit="1" customWidth="1"/>
    <col min="14860" max="15099" width="11.42578125" style="51"/>
    <col min="15100" max="15100" width="44.7109375" style="51" customWidth="1"/>
    <col min="15101" max="15103" width="17.140625" style="51" customWidth="1"/>
    <col min="15104" max="15104" width="17.7109375" style="51" customWidth="1"/>
    <col min="15105" max="15105" width="16.140625" style="51" customWidth="1"/>
    <col min="15106" max="15106" width="14.140625" style="51" customWidth="1"/>
    <col min="15107" max="15107" width="14.28515625" style="51" customWidth="1"/>
    <col min="15108" max="15109" width="17.140625" style="51" customWidth="1"/>
    <col min="15110" max="15110" width="15.42578125" style="51" bestFit="1" customWidth="1"/>
    <col min="15111" max="15111" width="15.28515625" style="51" bestFit="1" customWidth="1"/>
    <col min="15112" max="15112" width="15.140625" style="51" customWidth="1"/>
    <col min="15113" max="15113" width="15.85546875" style="51" customWidth="1"/>
    <col min="15114" max="15114" width="15.5703125" style="51" customWidth="1"/>
    <col min="15115" max="15115" width="11.28515625" style="51" bestFit="1" customWidth="1"/>
    <col min="15116" max="15355" width="11.42578125" style="51"/>
    <col min="15356" max="15356" width="44.7109375" style="51" customWidth="1"/>
    <col min="15357" max="15359" width="17.140625" style="51" customWidth="1"/>
    <col min="15360" max="15360" width="17.7109375" style="51" customWidth="1"/>
    <col min="15361" max="15361" width="16.140625" style="51" customWidth="1"/>
    <col min="15362" max="15362" width="14.140625" style="51" customWidth="1"/>
    <col min="15363" max="15363" width="14.28515625" style="51" customWidth="1"/>
    <col min="15364" max="15365" width="17.140625" style="51" customWidth="1"/>
    <col min="15366" max="15366" width="15.42578125" style="51" bestFit="1" customWidth="1"/>
    <col min="15367" max="15367" width="15.28515625" style="51" bestFit="1" customWidth="1"/>
    <col min="15368" max="15368" width="15.140625" style="51" customWidth="1"/>
    <col min="15369" max="15369" width="15.85546875" style="51" customWidth="1"/>
    <col min="15370" max="15370" width="15.5703125" style="51" customWidth="1"/>
    <col min="15371" max="15371" width="11.28515625" style="51" bestFit="1" customWidth="1"/>
    <col min="15372" max="15611" width="11.42578125" style="51"/>
    <col min="15612" max="15612" width="44.7109375" style="51" customWidth="1"/>
    <col min="15613" max="15615" width="17.140625" style="51" customWidth="1"/>
    <col min="15616" max="15616" width="17.7109375" style="51" customWidth="1"/>
    <col min="15617" max="15617" width="16.140625" style="51" customWidth="1"/>
    <col min="15618" max="15618" width="14.140625" style="51" customWidth="1"/>
    <col min="15619" max="15619" width="14.28515625" style="51" customWidth="1"/>
    <col min="15620" max="15621" width="17.140625" style="51" customWidth="1"/>
    <col min="15622" max="15622" width="15.42578125" style="51" bestFit="1" customWidth="1"/>
    <col min="15623" max="15623" width="15.28515625" style="51" bestFit="1" customWidth="1"/>
    <col min="15624" max="15624" width="15.140625" style="51" customWidth="1"/>
    <col min="15625" max="15625" width="15.85546875" style="51" customWidth="1"/>
    <col min="15626" max="15626" width="15.5703125" style="51" customWidth="1"/>
    <col min="15627" max="15627" width="11.28515625" style="51" bestFit="1" customWidth="1"/>
    <col min="15628" max="15867" width="11.42578125" style="51"/>
    <col min="15868" max="15868" width="44.7109375" style="51" customWidth="1"/>
    <col min="15869" max="15871" width="17.140625" style="51" customWidth="1"/>
    <col min="15872" max="15872" width="17.7109375" style="51" customWidth="1"/>
    <col min="15873" max="15873" width="16.140625" style="51" customWidth="1"/>
    <col min="15874" max="15874" width="14.140625" style="51" customWidth="1"/>
    <col min="15875" max="15875" width="14.28515625" style="51" customWidth="1"/>
    <col min="15876" max="15877" width="17.140625" style="51" customWidth="1"/>
    <col min="15878" max="15878" width="15.42578125" style="51" bestFit="1" customWidth="1"/>
    <col min="15879" max="15879" width="15.28515625" style="51" bestFit="1" customWidth="1"/>
    <col min="15880" max="15880" width="15.140625" style="51" customWidth="1"/>
    <col min="15881" max="15881" width="15.85546875" style="51" customWidth="1"/>
    <col min="15882" max="15882" width="15.5703125" style="51" customWidth="1"/>
    <col min="15883" max="15883" width="11.28515625" style="51" bestFit="1" customWidth="1"/>
    <col min="15884" max="16123" width="11.42578125" style="51"/>
    <col min="16124" max="16124" width="44.7109375" style="51" customWidth="1"/>
    <col min="16125" max="16127" width="17.140625" style="51" customWidth="1"/>
    <col min="16128" max="16128" width="17.7109375" style="51" customWidth="1"/>
    <col min="16129" max="16129" width="16.140625" style="51" customWidth="1"/>
    <col min="16130" max="16130" width="14.140625" style="51" customWidth="1"/>
    <col min="16131" max="16131" width="14.28515625" style="51" customWidth="1"/>
    <col min="16132" max="16133" width="17.140625" style="51" customWidth="1"/>
    <col min="16134" max="16134" width="15.42578125" style="51" bestFit="1" customWidth="1"/>
    <col min="16135" max="16135" width="15.28515625" style="51" bestFit="1" customWidth="1"/>
    <col min="16136" max="16136" width="15.140625" style="51" customWidth="1"/>
    <col min="16137" max="16137" width="15.85546875" style="51" customWidth="1"/>
    <col min="16138" max="16138" width="15.5703125" style="51" customWidth="1"/>
    <col min="16139" max="16139" width="11.28515625" style="51" bestFit="1" customWidth="1"/>
    <col min="16140" max="16384" width="11.42578125" style="51"/>
  </cols>
  <sheetData>
    <row r="1" spans="1:12" x14ac:dyDescent="0.2">
      <c r="A1" s="122" t="s">
        <v>63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2" x14ac:dyDescent="0.2">
      <c r="A2" s="124">
        <v>45861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2" ht="11.25" x14ac:dyDescent="0.2">
      <c r="A3" s="52"/>
      <c r="B3" s="51"/>
      <c r="C3" s="51"/>
      <c r="E3" s="51"/>
    </row>
    <row r="4" spans="1:12" ht="13.5" customHeight="1" thickBot="1" x14ac:dyDescent="0.25">
      <c r="A4" s="52"/>
      <c r="B4" s="51"/>
      <c r="C4" s="126"/>
      <c r="D4" s="126"/>
      <c r="E4" s="51"/>
    </row>
    <row r="5" spans="1:12" ht="12.75" customHeight="1" x14ac:dyDescent="0.2">
      <c r="A5" s="127" t="s">
        <v>0</v>
      </c>
      <c r="B5" s="129" t="s">
        <v>9</v>
      </c>
      <c r="C5" s="54" t="s">
        <v>10</v>
      </c>
      <c r="D5" s="54" t="s">
        <v>10</v>
      </c>
      <c r="E5" s="129" t="s">
        <v>1</v>
      </c>
      <c r="F5" s="120" t="s">
        <v>7</v>
      </c>
      <c r="G5" s="120" t="s">
        <v>8</v>
      </c>
      <c r="H5" s="120" t="s">
        <v>2</v>
      </c>
      <c r="I5" s="120" t="s">
        <v>3</v>
      </c>
      <c r="J5" s="120" t="s">
        <v>4</v>
      </c>
      <c r="K5" s="120" t="s">
        <v>5</v>
      </c>
    </row>
    <row r="6" spans="1:12" ht="23.25" customHeight="1" thickBot="1" x14ac:dyDescent="0.25">
      <c r="A6" s="128"/>
      <c r="B6" s="130"/>
      <c r="C6" s="55" t="s">
        <v>11</v>
      </c>
      <c r="D6" s="55" t="s">
        <v>12</v>
      </c>
      <c r="E6" s="130" t="s">
        <v>6</v>
      </c>
      <c r="F6" s="121" t="s">
        <v>6</v>
      </c>
      <c r="G6" s="121" t="s">
        <v>6</v>
      </c>
      <c r="H6" s="121"/>
      <c r="I6" s="121"/>
      <c r="J6" s="121"/>
      <c r="K6" s="121" t="s">
        <v>6</v>
      </c>
    </row>
    <row r="7" spans="1:12" x14ac:dyDescent="0.2">
      <c r="A7" s="1" t="s">
        <v>15</v>
      </c>
      <c r="B7" s="56">
        <v>17330684.41</v>
      </c>
      <c r="C7" s="56">
        <v>3728889.98</v>
      </c>
      <c r="D7" s="56">
        <v>400124.34</v>
      </c>
      <c r="E7" s="56">
        <v>8897.76</v>
      </c>
      <c r="F7" s="56">
        <v>26078247.469999999</v>
      </c>
      <c r="G7" s="56">
        <v>1083120.3400000001</v>
      </c>
      <c r="H7" s="57"/>
      <c r="I7" s="57"/>
      <c r="J7" s="57">
        <v>1975994.76</v>
      </c>
      <c r="K7" s="58">
        <v>50605959.060000002</v>
      </c>
      <c r="L7" s="53"/>
    </row>
    <row r="8" spans="1:12" x14ac:dyDescent="0.2">
      <c r="A8" s="2" t="s">
        <v>16</v>
      </c>
      <c r="B8" s="56">
        <v>16380763.460000001</v>
      </c>
      <c r="C8" s="56">
        <v>3524503.89</v>
      </c>
      <c r="D8" s="56">
        <v>378192.92</v>
      </c>
      <c r="E8" s="56">
        <v>8382.3799999999992</v>
      </c>
      <c r="F8" s="56">
        <v>23454155.920000002</v>
      </c>
      <c r="G8" s="56">
        <v>974132.69</v>
      </c>
      <c r="H8" s="57"/>
      <c r="I8" s="57"/>
      <c r="J8" s="57">
        <v>1777162.72</v>
      </c>
      <c r="K8" s="58">
        <v>46497293.979999997</v>
      </c>
      <c r="L8" s="53"/>
    </row>
    <row r="9" spans="1:12" x14ac:dyDescent="0.2">
      <c r="A9" s="2" t="s">
        <v>17</v>
      </c>
      <c r="B9" s="56"/>
      <c r="C9" s="56"/>
      <c r="E9" s="56"/>
      <c r="F9" s="56">
        <v>9113688.2599999998</v>
      </c>
      <c r="G9" s="56">
        <v>378523.18</v>
      </c>
      <c r="H9" s="57"/>
      <c r="I9" s="57">
        <v>1121065.6399999999</v>
      </c>
      <c r="J9" s="57">
        <v>690560.22</v>
      </c>
      <c r="K9" s="58">
        <v>11303837.300000001</v>
      </c>
      <c r="L9" s="53"/>
    </row>
    <row r="10" spans="1:12" x14ac:dyDescent="0.2">
      <c r="A10" s="2" t="s">
        <v>18</v>
      </c>
      <c r="B10" s="56"/>
      <c r="C10" s="56"/>
      <c r="D10" s="56"/>
      <c r="E10" s="56"/>
      <c r="F10" s="56">
        <v>9644499.5999999996</v>
      </c>
      <c r="G10" s="56">
        <v>400569.62</v>
      </c>
      <c r="H10" s="57"/>
      <c r="I10" s="57">
        <v>1664366.89</v>
      </c>
      <c r="J10" s="57">
        <v>730780.73</v>
      </c>
      <c r="K10" s="58">
        <v>12440216.84</v>
      </c>
      <c r="L10" s="53"/>
    </row>
    <row r="11" spans="1:12" x14ac:dyDescent="0.2">
      <c r="A11" s="2" t="s">
        <v>19</v>
      </c>
      <c r="B11" s="56"/>
      <c r="C11" s="56"/>
      <c r="D11" s="56"/>
      <c r="E11" s="56"/>
      <c r="F11" s="56">
        <v>9344848.0299999993</v>
      </c>
      <c r="G11" s="56">
        <v>388124.05</v>
      </c>
      <c r="H11" s="57"/>
      <c r="I11" s="57"/>
      <c r="J11" s="57">
        <v>708075.6</v>
      </c>
      <c r="K11" s="58">
        <v>10441047.68</v>
      </c>
      <c r="L11" s="53"/>
    </row>
    <row r="12" spans="1:12" x14ac:dyDescent="0.2">
      <c r="A12" s="2" t="s">
        <v>20</v>
      </c>
      <c r="B12" s="56"/>
      <c r="C12" s="56"/>
      <c r="D12" s="56"/>
      <c r="E12" s="56"/>
      <c r="F12" s="56">
        <v>8741264.1699999999</v>
      </c>
      <c r="G12" s="56">
        <v>363055.11</v>
      </c>
      <c r="H12" s="57"/>
      <c r="I12" s="57">
        <v>735889.38</v>
      </c>
      <c r="J12" s="57">
        <v>662340.99</v>
      </c>
      <c r="K12" s="58">
        <v>10502549.65</v>
      </c>
      <c r="L12" s="53"/>
    </row>
    <row r="13" spans="1:12" x14ac:dyDescent="0.2">
      <c r="A13" s="2" t="s">
        <v>21</v>
      </c>
      <c r="B13" s="56"/>
      <c r="C13" s="56"/>
      <c r="D13" s="56"/>
      <c r="E13" s="56"/>
      <c r="F13" s="56">
        <v>10560577.23</v>
      </c>
      <c r="G13" s="56">
        <v>438617.51</v>
      </c>
      <c r="H13" s="57"/>
      <c r="I13" s="57"/>
      <c r="J13" s="57">
        <v>800193.54</v>
      </c>
      <c r="K13" s="58">
        <v>11799388.279999999</v>
      </c>
      <c r="L13" s="53"/>
    </row>
    <row r="14" spans="1:12" x14ac:dyDescent="0.2">
      <c r="A14" s="2" t="s">
        <v>22</v>
      </c>
      <c r="B14" s="56"/>
      <c r="C14" s="56"/>
      <c r="D14" s="56"/>
      <c r="E14" s="56"/>
      <c r="F14" s="56">
        <v>8595719.1300000008</v>
      </c>
      <c r="G14" s="56">
        <v>357010.12</v>
      </c>
      <c r="H14" s="57"/>
      <c r="I14" s="57"/>
      <c r="J14" s="57">
        <v>651312.78</v>
      </c>
      <c r="K14" s="58">
        <v>9604042.0299999993</v>
      </c>
      <c r="L14" s="53"/>
    </row>
    <row r="15" spans="1:12" x14ac:dyDescent="0.2">
      <c r="A15" s="2" t="s">
        <v>23</v>
      </c>
      <c r="B15" s="56"/>
      <c r="C15" s="56"/>
      <c r="D15" s="56"/>
      <c r="E15" s="56"/>
      <c r="F15" s="56">
        <v>10021204.42</v>
      </c>
      <c r="G15" s="56">
        <v>416215.48</v>
      </c>
      <c r="H15" s="57"/>
      <c r="I15" s="57"/>
      <c r="J15" s="57">
        <v>759324.31</v>
      </c>
      <c r="K15" s="58">
        <v>11196744.210000001</v>
      </c>
      <c r="L15" s="53"/>
    </row>
    <row r="16" spans="1:12" x14ac:dyDescent="0.2">
      <c r="A16" s="2" t="s">
        <v>24</v>
      </c>
      <c r="B16" s="56"/>
      <c r="C16" s="56"/>
      <c r="D16" s="56"/>
      <c r="E16" s="56"/>
      <c r="F16" s="56">
        <v>15834444.74</v>
      </c>
      <c r="G16" s="56">
        <v>657659.57999999996</v>
      </c>
      <c r="H16" s="57"/>
      <c r="I16" s="57"/>
      <c r="J16" s="57">
        <v>1199803.78</v>
      </c>
      <c r="K16" s="58">
        <v>17691908.100000001</v>
      </c>
      <c r="L16" s="53"/>
    </row>
    <row r="17" spans="1:12" x14ac:dyDescent="0.2">
      <c r="A17" s="2" t="s">
        <v>25</v>
      </c>
      <c r="B17" s="56"/>
      <c r="C17" s="56"/>
      <c r="D17" s="56"/>
      <c r="E17" s="56"/>
      <c r="F17" s="56">
        <v>9439024.2400000002</v>
      </c>
      <c r="G17" s="56">
        <v>392035.52</v>
      </c>
      <c r="H17" s="57"/>
      <c r="I17" s="57"/>
      <c r="J17" s="57">
        <v>715211.5</v>
      </c>
      <c r="K17" s="58">
        <v>10546271.26</v>
      </c>
      <c r="L17" s="53"/>
    </row>
    <row r="18" spans="1:12" x14ac:dyDescent="0.2">
      <c r="A18" s="2" t="s">
        <v>26</v>
      </c>
      <c r="B18" s="56"/>
      <c r="C18" s="56"/>
      <c r="D18" s="56"/>
      <c r="E18" s="56"/>
      <c r="F18" s="56">
        <v>9336286.5600000005</v>
      </c>
      <c r="G18" s="56">
        <v>387768.46</v>
      </c>
      <c r="H18" s="57"/>
      <c r="I18" s="57">
        <v>1346089.66</v>
      </c>
      <c r="J18" s="57">
        <v>707426.88</v>
      </c>
      <c r="K18" s="58">
        <v>11777571.560000001</v>
      </c>
      <c r="L18" s="53"/>
    </row>
    <row r="19" spans="1:12" x14ac:dyDescent="0.2">
      <c r="A19" s="2" t="s">
        <v>27</v>
      </c>
      <c r="B19" s="56"/>
      <c r="C19" s="56"/>
      <c r="D19" s="56"/>
      <c r="E19" s="56"/>
      <c r="F19" s="56">
        <v>10098257.68</v>
      </c>
      <c r="G19" s="56">
        <v>419415.77</v>
      </c>
      <c r="H19" s="57"/>
      <c r="I19" s="57">
        <v>2132660.13</v>
      </c>
      <c r="J19" s="57">
        <v>765162.78</v>
      </c>
      <c r="K19" s="58">
        <v>13415496.359999999</v>
      </c>
      <c r="L19" s="53"/>
    </row>
    <row r="20" spans="1:12" x14ac:dyDescent="0.2">
      <c r="A20" s="2" t="s">
        <v>28</v>
      </c>
      <c r="B20" s="56"/>
      <c r="C20" s="56"/>
      <c r="D20" s="56"/>
      <c r="E20" s="56"/>
      <c r="F20" s="56">
        <v>14169238.199999999</v>
      </c>
      <c r="G20" s="56">
        <v>588497.76</v>
      </c>
      <c r="H20" s="58"/>
      <c r="I20" s="58"/>
      <c r="J20" s="58">
        <v>1073628.1399999999</v>
      </c>
      <c r="K20" s="58">
        <v>15831364.1</v>
      </c>
      <c r="L20" s="53"/>
    </row>
    <row r="21" spans="1:12" x14ac:dyDescent="0.2">
      <c r="A21" s="2" t="s">
        <v>29</v>
      </c>
      <c r="B21" s="56"/>
      <c r="C21" s="56"/>
      <c r="D21" s="56"/>
      <c r="E21" s="56"/>
      <c r="F21" s="56">
        <v>12927824.58</v>
      </c>
      <c r="G21" s="56">
        <v>536937.53</v>
      </c>
      <c r="H21" s="58"/>
      <c r="I21" s="58"/>
      <c r="J21" s="58">
        <v>979564.05</v>
      </c>
      <c r="K21" s="58">
        <v>14444326.16</v>
      </c>
      <c r="L21" s="53"/>
    </row>
    <row r="22" spans="1:12" x14ac:dyDescent="0.2">
      <c r="A22" s="2" t="s">
        <v>30</v>
      </c>
      <c r="B22" s="56"/>
      <c r="C22" s="56"/>
      <c r="D22" s="56"/>
      <c r="E22" s="56"/>
      <c r="F22" s="56">
        <v>9871378.6400000006</v>
      </c>
      <c r="G22" s="56">
        <v>409992.7</v>
      </c>
      <c r="H22" s="58"/>
      <c r="I22" s="58">
        <v>1899527.13</v>
      </c>
      <c r="J22" s="58">
        <v>747971.75</v>
      </c>
      <c r="K22" s="58">
        <v>12928870.220000001</v>
      </c>
      <c r="L22" s="53"/>
    </row>
    <row r="23" spans="1:12" x14ac:dyDescent="0.2">
      <c r="A23" s="2" t="s">
        <v>31</v>
      </c>
      <c r="B23" s="56"/>
      <c r="C23" s="56"/>
      <c r="D23" s="56"/>
      <c r="E23" s="56"/>
      <c r="F23" s="56">
        <v>9212145.1999999993</v>
      </c>
      <c r="G23" s="56">
        <v>382612.44</v>
      </c>
      <c r="H23" s="58"/>
      <c r="I23" s="58"/>
      <c r="J23" s="58">
        <v>698020.47</v>
      </c>
      <c r="K23" s="58">
        <v>10292778.109999999</v>
      </c>
      <c r="L23" s="53"/>
    </row>
    <row r="24" spans="1:12" x14ac:dyDescent="0.2">
      <c r="A24" s="2" t="s">
        <v>32</v>
      </c>
      <c r="B24" s="56"/>
      <c r="C24" s="56"/>
      <c r="D24" s="56"/>
      <c r="E24" s="56"/>
      <c r="F24" s="56">
        <v>12756595.119999999</v>
      </c>
      <c r="G24" s="56">
        <v>529825.78</v>
      </c>
      <c r="H24" s="58"/>
      <c r="I24" s="58"/>
      <c r="J24" s="58">
        <v>966589.69</v>
      </c>
      <c r="K24" s="58">
        <v>14253010.59</v>
      </c>
      <c r="L24" s="53"/>
    </row>
    <row r="25" spans="1:12" x14ac:dyDescent="0.2">
      <c r="A25" s="2" t="s">
        <v>33</v>
      </c>
      <c r="B25" s="56"/>
      <c r="C25" s="56"/>
      <c r="D25" s="56"/>
      <c r="E25" s="56"/>
      <c r="F25" s="56">
        <v>9665903.2799999993</v>
      </c>
      <c r="G25" s="56">
        <v>401458.59</v>
      </c>
      <c r="H25" s="58"/>
      <c r="I25" s="58"/>
      <c r="J25" s="58">
        <v>732402.52</v>
      </c>
      <c r="K25" s="58">
        <v>10799764.390000001</v>
      </c>
      <c r="L25" s="53"/>
    </row>
    <row r="26" spans="1:12" x14ac:dyDescent="0.2">
      <c r="A26" s="2" t="s">
        <v>34</v>
      </c>
      <c r="B26" s="56"/>
      <c r="C26" s="56"/>
      <c r="D26" s="56"/>
      <c r="E26" s="56"/>
      <c r="F26" s="56">
        <v>12088800.199999999</v>
      </c>
      <c r="G26" s="56">
        <v>502089.93</v>
      </c>
      <c r="H26" s="58"/>
      <c r="I26" s="58"/>
      <c r="J26" s="58">
        <v>915989.69</v>
      </c>
      <c r="K26" s="58">
        <v>13506879.82</v>
      </c>
      <c r="L26" s="53"/>
    </row>
    <row r="27" spans="1:12" x14ac:dyDescent="0.2">
      <c r="A27" s="2" t="s">
        <v>35</v>
      </c>
      <c r="B27" s="56"/>
      <c r="C27" s="56"/>
      <c r="D27" s="56"/>
      <c r="E27" s="56"/>
      <c r="F27" s="56">
        <v>9927028.2100000009</v>
      </c>
      <c r="G27" s="56">
        <v>412304.02</v>
      </c>
      <c r="H27" s="58"/>
      <c r="I27" s="58">
        <v>1956289.95</v>
      </c>
      <c r="J27" s="58">
        <v>752188.42</v>
      </c>
      <c r="K27" s="58">
        <v>13047810.6</v>
      </c>
      <c r="L27" s="53"/>
    </row>
    <row r="28" spans="1:12" x14ac:dyDescent="0.2">
      <c r="A28" s="2" t="s">
        <v>36</v>
      </c>
      <c r="B28" s="56"/>
      <c r="C28" s="56"/>
      <c r="D28" s="56"/>
      <c r="E28" s="56"/>
      <c r="F28" s="56">
        <v>12688103.33</v>
      </c>
      <c r="G28" s="56">
        <v>526981.06999999995</v>
      </c>
      <c r="H28" s="58"/>
      <c r="I28" s="58"/>
      <c r="J28" s="58">
        <v>961399.94</v>
      </c>
      <c r="K28" s="58">
        <v>14176484.34</v>
      </c>
      <c r="L28" s="53"/>
    </row>
    <row r="29" spans="1:12" x14ac:dyDescent="0.2">
      <c r="A29" s="2" t="s">
        <v>37</v>
      </c>
      <c r="B29" s="56">
        <v>19004866.350000001</v>
      </c>
      <c r="C29" s="56">
        <v>4089108.89</v>
      </c>
      <c r="D29" s="56">
        <v>438777.23</v>
      </c>
      <c r="E29" s="56">
        <v>9760.91</v>
      </c>
      <c r="F29" s="56">
        <v>26686112.07</v>
      </c>
      <c r="G29" s="56">
        <v>1108367.08</v>
      </c>
      <c r="H29" s="58"/>
      <c r="I29" s="58">
        <v>13667675.48</v>
      </c>
      <c r="J29" s="58">
        <v>2022053.73</v>
      </c>
      <c r="K29" s="58">
        <v>67026721.740000002</v>
      </c>
      <c r="L29" s="53"/>
    </row>
    <row r="30" spans="1:12" x14ac:dyDescent="0.2">
      <c r="A30" s="2" t="s">
        <v>38</v>
      </c>
      <c r="B30" s="56">
        <v>24066096.719999999</v>
      </c>
      <c r="C30" s="56">
        <v>5178089.03</v>
      </c>
      <c r="D30" s="56">
        <v>555629.02</v>
      </c>
      <c r="E30" s="56">
        <v>11834.96</v>
      </c>
      <c r="F30" s="56">
        <v>39840815.689999998</v>
      </c>
      <c r="G30" s="56">
        <v>1654727.6799999999</v>
      </c>
      <c r="H30" s="58"/>
      <c r="I30" s="58"/>
      <c r="J30" s="58">
        <v>3018808.8</v>
      </c>
      <c r="K30" s="58">
        <v>74326001.900000006</v>
      </c>
      <c r="L30" s="53"/>
    </row>
    <row r="31" spans="1:12" x14ac:dyDescent="0.2">
      <c r="A31" s="2" t="s">
        <v>39</v>
      </c>
      <c r="B31" s="56">
        <v>654102238.64999998</v>
      </c>
      <c r="C31" s="56">
        <v>140737389.44999999</v>
      </c>
      <c r="D31" s="56">
        <v>15101667.199999999</v>
      </c>
      <c r="E31" s="56">
        <v>319865.12</v>
      </c>
      <c r="F31" s="56">
        <v>1712294646.52</v>
      </c>
      <c r="G31" s="56">
        <v>71117553.849999994</v>
      </c>
      <c r="H31" s="58"/>
      <c r="I31" s="58">
        <v>1683086456.1099999</v>
      </c>
      <c r="J31" s="58">
        <v>129743582.15000001</v>
      </c>
      <c r="K31" s="58">
        <v>4406503399.0500002</v>
      </c>
      <c r="L31" s="53"/>
    </row>
    <row r="32" spans="1:12" x14ac:dyDescent="0.2">
      <c r="A32" s="2" t="s">
        <v>40</v>
      </c>
      <c r="B32" s="56">
        <v>20461984.899999999</v>
      </c>
      <c r="C32" s="56">
        <v>4402624.1900000004</v>
      </c>
      <c r="D32" s="56">
        <v>472418.63</v>
      </c>
      <c r="E32" s="56">
        <v>10622.49</v>
      </c>
      <c r="F32" s="56">
        <v>26407864.190000001</v>
      </c>
      <c r="G32" s="56">
        <v>1096810.47</v>
      </c>
      <c r="H32" s="58"/>
      <c r="I32" s="58"/>
      <c r="J32" s="58">
        <v>2000970.4</v>
      </c>
      <c r="K32" s="58">
        <v>54853295.270000003</v>
      </c>
      <c r="L32" s="53"/>
    </row>
    <row r="33" spans="1:12" x14ac:dyDescent="0.2">
      <c r="A33" s="2" t="s">
        <v>41</v>
      </c>
      <c r="B33" s="56">
        <v>32789465.77</v>
      </c>
      <c r="C33" s="56">
        <v>7055019.1399999997</v>
      </c>
      <c r="D33" s="56">
        <v>757030.89</v>
      </c>
      <c r="E33" s="56">
        <v>15350.2</v>
      </c>
      <c r="F33" s="56">
        <v>52503234.600000001</v>
      </c>
      <c r="G33" s="56">
        <v>2180641.9900000002</v>
      </c>
      <c r="H33" s="58"/>
      <c r="I33" s="58"/>
      <c r="J33" s="58">
        <v>3978262.59</v>
      </c>
      <c r="K33" s="58">
        <v>99279005.180000007</v>
      </c>
      <c r="L33" s="53"/>
    </row>
    <row r="34" spans="1:12" x14ac:dyDescent="0.2">
      <c r="A34" s="2" t="s">
        <v>42</v>
      </c>
      <c r="B34" s="56">
        <v>23941446.460000001</v>
      </c>
      <c r="C34" s="56">
        <v>5151269.1399999997</v>
      </c>
      <c r="D34" s="56">
        <v>552751.14</v>
      </c>
      <c r="E34" s="56">
        <v>12251.65</v>
      </c>
      <c r="F34" s="56">
        <v>55499750.229999997</v>
      </c>
      <c r="G34" s="56">
        <v>2305097.71</v>
      </c>
      <c r="H34" s="58"/>
      <c r="I34" s="58"/>
      <c r="J34" s="58">
        <v>4205313.8600000003</v>
      </c>
      <c r="K34" s="58">
        <v>91667880.189999998</v>
      </c>
      <c r="L34" s="53"/>
    </row>
    <row r="35" spans="1:12" x14ac:dyDescent="0.2">
      <c r="A35" s="2" t="s">
        <v>43</v>
      </c>
      <c r="B35" s="56">
        <v>33952151.82</v>
      </c>
      <c r="C35" s="56">
        <v>7305184.0099999998</v>
      </c>
      <c r="D35" s="56">
        <v>783874.55</v>
      </c>
      <c r="E35" s="56">
        <v>16207.08</v>
      </c>
      <c r="F35" s="56">
        <v>61955101.049999997</v>
      </c>
      <c r="G35" s="56">
        <v>2573210.89</v>
      </c>
      <c r="H35" s="58"/>
      <c r="I35" s="58"/>
      <c r="J35" s="58">
        <v>4694447.16</v>
      </c>
      <c r="K35" s="58">
        <v>111280176.56</v>
      </c>
      <c r="L35" s="53"/>
    </row>
    <row r="36" spans="1:12" x14ac:dyDescent="0.2">
      <c r="A36" s="2" t="s">
        <v>44</v>
      </c>
      <c r="B36" s="56">
        <v>20139613.539999999</v>
      </c>
      <c r="C36" s="56">
        <v>4333262.4000000004</v>
      </c>
      <c r="D36" s="56">
        <v>464975.85</v>
      </c>
      <c r="E36" s="56">
        <v>10306.049999999999</v>
      </c>
      <c r="F36" s="56">
        <v>35303234.869999997</v>
      </c>
      <c r="G36" s="56">
        <v>1466266.17</v>
      </c>
      <c r="H36" s="58"/>
      <c r="I36" s="58"/>
      <c r="J36" s="58">
        <v>2674988.31</v>
      </c>
      <c r="K36" s="58">
        <v>64392647.189999998</v>
      </c>
      <c r="L36" s="53"/>
    </row>
    <row r="37" spans="1:12" x14ac:dyDescent="0.2">
      <c r="A37" s="2" t="s">
        <v>45</v>
      </c>
      <c r="B37" s="56">
        <v>129071045.81</v>
      </c>
      <c r="C37" s="56">
        <v>27771074.559999999</v>
      </c>
      <c r="D37" s="56">
        <v>2979943.9</v>
      </c>
      <c r="E37" s="56">
        <v>64574.559999999998</v>
      </c>
      <c r="F37" s="56">
        <v>184294272.81</v>
      </c>
      <c r="G37" s="56">
        <v>7654382.3200000003</v>
      </c>
      <c r="H37" s="57"/>
      <c r="I37" s="57"/>
      <c r="J37" s="57">
        <v>13964301.75</v>
      </c>
      <c r="K37" s="58">
        <v>365799595.70999998</v>
      </c>
      <c r="L37" s="53"/>
    </row>
    <row r="38" spans="1:12" x14ac:dyDescent="0.2">
      <c r="A38" s="2" t="s">
        <v>46</v>
      </c>
      <c r="B38" s="56">
        <v>42164024.969999999</v>
      </c>
      <c r="C38" s="56">
        <v>9072060.0700000003</v>
      </c>
      <c r="D38" s="56">
        <v>973467.2</v>
      </c>
      <c r="E38" s="56">
        <v>20146.849999999999</v>
      </c>
      <c r="F38" s="56">
        <v>70332502.609999999</v>
      </c>
      <c r="G38" s="56">
        <v>2921153.52</v>
      </c>
      <c r="H38" s="57"/>
      <c r="I38" s="57"/>
      <c r="J38" s="57">
        <v>5329217.6399999997</v>
      </c>
      <c r="K38" s="58">
        <v>130812572.86</v>
      </c>
      <c r="L38" s="53"/>
    </row>
    <row r="39" spans="1:12" x14ac:dyDescent="0.2">
      <c r="A39" s="2" t="s">
        <v>47</v>
      </c>
      <c r="B39" s="56">
        <v>25976684.329999998</v>
      </c>
      <c r="C39" s="56">
        <v>5589173.2599999998</v>
      </c>
      <c r="D39" s="56">
        <v>599739.94999999995</v>
      </c>
      <c r="E39" s="56">
        <v>12779.57</v>
      </c>
      <c r="F39" s="56">
        <v>38462418.5</v>
      </c>
      <c r="G39" s="59">
        <v>1597478.05</v>
      </c>
      <c r="H39" s="57"/>
      <c r="I39" s="57">
        <v>22549029.129999999</v>
      </c>
      <c r="J39" s="57">
        <v>2914365.21</v>
      </c>
      <c r="K39" s="58">
        <v>97701668</v>
      </c>
      <c r="L39" s="53"/>
    </row>
    <row r="40" spans="1:12" x14ac:dyDescent="0.2">
      <c r="A40" s="2" t="s">
        <v>48</v>
      </c>
      <c r="B40" s="56">
        <v>18340781.34</v>
      </c>
      <c r="C40" s="56">
        <v>3946223.59</v>
      </c>
      <c r="D40" s="56">
        <v>423445.08</v>
      </c>
      <c r="E40" s="56">
        <v>9386.51</v>
      </c>
      <c r="F40" s="56">
        <v>43898954</v>
      </c>
      <c r="G40" s="60">
        <v>1823276.29</v>
      </c>
      <c r="H40" s="57"/>
      <c r="I40" s="57"/>
      <c r="J40" s="57">
        <v>3326301.09</v>
      </c>
      <c r="K40" s="58">
        <v>71768367.900000006</v>
      </c>
      <c r="L40" s="53"/>
    </row>
    <row r="41" spans="1:12" x14ac:dyDescent="0.2">
      <c r="A41" s="2" t="s">
        <v>49</v>
      </c>
      <c r="B41" s="56">
        <v>23692145.940000001</v>
      </c>
      <c r="C41" s="56">
        <v>5097629.3499999996</v>
      </c>
      <c r="D41" s="56">
        <v>546995.38</v>
      </c>
      <c r="E41" s="56">
        <v>11592.15</v>
      </c>
      <c r="F41" s="56">
        <v>26065405.260000002</v>
      </c>
      <c r="G41" s="56">
        <v>1082586.96</v>
      </c>
      <c r="H41" s="57"/>
      <c r="I41" s="57">
        <v>13199382.24</v>
      </c>
      <c r="J41" s="57">
        <v>1975021.68</v>
      </c>
      <c r="K41" s="58">
        <v>71670758.959999993</v>
      </c>
      <c r="L41" s="53"/>
    </row>
    <row r="42" spans="1:12" x14ac:dyDescent="0.2">
      <c r="A42" s="2" t="s">
        <v>50</v>
      </c>
      <c r="B42" s="56">
        <v>33752281.57</v>
      </c>
      <c r="C42" s="56">
        <v>7262179.7000000002</v>
      </c>
      <c r="D42" s="56">
        <v>779260.02</v>
      </c>
      <c r="E42" s="56">
        <v>17272.310000000001</v>
      </c>
      <c r="F42" s="56">
        <v>120185961.23999999</v>
      </c>
      <c r="G42" s="56">
        <v>4991741.0999999996</v>
      </c>
      <c r="H42" s="57"/>
      <c r="I42" s="57"/>
      <c r="J42" s="57">
        <v>9106702.0299999993</v>
      </c>
      <c r="K42" s="58">
        <v>176095397.97</v>
      </c>
      <c r="L42" s="53"/>
    </row>
    <row r="43" spans="1:12" x14ac:dyDescent="0.2">
      <c r="A43" s="2" t="s">
        <v>51</v>
      </c>
      <c r="B43" s="56">
        <v>18925348.079999998</v>
      </c>
      <c r="C43" s="56">
        <v>4071999.64</v>
      </c>
      <c r="D43" s="56">
        <v>436941.34</v>
      </c>
      <c r="E43" s="56">
        <v>9737.41</v>
      </c>
      <c r="F43" s="56">
        <v>56394424.18</v>
      </c>
      <c r="G43" s="56">
        <v>2342256.6400000001</v>
      </c>
      <c r="H43" s="57"/>
      <c r="I43" s="57"/>
      <c r="J43" s="57">
        <v>4273104.88</v>
      </c>
      <c r="K43" s="58">
        <v>86453812.170000002</v>
      </c>
      <c r="L43" s="53"/>
    </row>
    <row r="44" spans="1:12" x14ac:dyDescent="0.2">
      <c r="A44" s="2" t="s">
        <v>52</v>
      </c>
      <c r="B44" s="56">
        <v>274832331.58999997</v>
      </c>
      <c r="C44" s="56">
        <v>59133240.340000004</v>
      </c>
      <c r="D44" s="56">
        <v>6345225.8099999996</v>
      </c>
      <c r="E44" s="56">
        <v>140641.01999999999</v>
      </c>
      <c r="F44" s="56">
        <v>437902232.88999999</v>
      </c>
      <c r="G44" s="56">
        <v>18187603.23</v>
      </c>
      <c r="H44" s="57"/>
      <c r="I44" s="57"/>
      <c r="J44" s="57">
        <v>33180623.690000001</v>
      </c>
      <c r="K44" s="58">
        <v>829721898.57000005</v>
      </c>
      <c r="L44" s="53"/>
    </row>
    <row r="45" spans="1:12" x14ac:dyDescent="0.2">
      <c r="A45" s="2" t="s">
        <v>53</v>
      </c>
      <c r="B45" s="56">
        <v>43470703.560000002</v>
      </c>
      <c r="C45" s="56">
        <v>9353206.5399999991</v>
      </c>
      <c r="D45" s="56">
        <v>1003635.3</v>
      </c>
      <c r="E45" s="56">
        <v>22244.400000000001</v>
      </c>
      <c r="F45" s="56">
        <v>92686509.219999999</v>
      </c>
      <c r="G45" s="56">
        <v>3849593.19</v>
      </c>
      <c r="H45" s="57"/>
      <c r="I45" s="57">
        <v>112880970.97</v>
      </c>
      <c r="J45" s="57">
        <v>7023020.0999999996</v>
      </c>
      <c r="K45" s="58">
        <v>270289883.27999997</v>
      </c>
      <c r="L45" s="53"/>
    </row>
    <row r="46" spans="1:12" x14ac:dyDescent="0.2">
      <c r="A46" s="2" t="s">
        <v>54</v>
      </c>
      <c r="B46" s="56">
        <v>115475570.91</v>
      </c>
      <c r="C46" s="56">
        <v>24845856.559999999</v>
      </c>
      <c r="D46" s="56">
        <v>2666056.6800000002</v>
      </c>
      <c r="E46" s="56">
        <v>59093.35</v>
      </c>
      <c r="F46" s="56">
        <v>188613536.05000001</v>
      </c>
      <c r="G46" s="56">
        <v>7833776.3600000003</v>
      </c>
      <c r="H46" s="57"/>
      <c r="I46" s="57"/>
      <c r="J46" s="57">
        <v>14291579.93</v>
      </c>
      <c r="K46" s="58">
        <v>353785469.83999997</v>
      </c>
      <c r="L46" s="53"/>
    </row>
    <row r="47" spans="1:12" x14ac:dyDescent="0.2">
      <c r="A47" s="2" t="s">
        <v>55</v>
      </c>
      <c r="B47" s="56">
        <v>26567698.489999998</v>
      </c>
      <c r="C47" s="56">
        <v>5716336.54</v>
      </c>
      <c r="D47" s="56">
        <v>613385.06000000006</v>
      </c>
      <c r="E47" s="56">
        <v>13804.06</v>
      </c>
      <c r="F47" s="56">
        <v>43650671.280000001</v>
      </c>
      <c r="G47" s="56">
        <v>1812964.24</v>
      </c>
      <c r="H47" s="57"/>
      <c r="I47" s="57">
        <v>26463636.27</v>
      </c>
      <c r="J47" s="57">
        <v>3307488.27</v>
      </c>
      <c r="K47" s="58">
        <v>108145984.20999999</v>
      </c>
      <c r="L47" s="53"/>
    </row>
    <row r="48" spans="1:12" x14ac:dyDescent="0.2">
      <c r="A48" s="2" t="s">
        <v>56</v>
      </c>
      <c r="B48" s="56">
        <v>20698390.57</v>
      </c>
      <c r="C48" s="56">
        <v>4453489.5</v>
      </c>
      <c r="D48" s="56">
        <v>477876.68</v>
      </c>
      <c r="E48" s="56">
        <v>10624.05</v>
      </c>
      <c r="F48" s="56">
        <v>23013240.050000001</v>
      </c>
      <c r="G48" s="56">
        <v>955819.92</v>
      </c>
      <c r="H48" s="57"/>
      <c r="I48" s="57">
        <v>10898460.9</v>
      </c>
      <c r="J48" s="57">
        <v>1743753.74</v>
      </c>
      <c r="K48" s="58">
        <v>62251655.409999996</v>
      </c>
      <c r="L48" s="53"/>
    </row>
    <row r="49" spans="1:12" x14ac:dyDescent="0.2">
      <c r="A49" s="2" t="s">
        <v>57</v>
      </c>
      <c r="B49" s="56">
        <v>24143465.850000001</v>
      </c>
      <c r="C49" s="56">
        <v>5194735.8600000003</v>
      </c>
      <c r="D49" s="56">
        <v>557415.29</v>
      </c>
      <c r="E49" s="56">
        <v>12107.53</v>
      </c>
      <c r="F49" s="56">
        <v>27293976.670000002</v>
      </c>
      <c r="G49" s="56">
        <v>1133613.81</v>
      </c>
      <c r="H49" s="57"/>
      <c r="I49" s="57">
        <v>14127859.75</v>
      </c>
      <c r="J49" s="57">
        <v>2068112.7</v>
      </c>
      <c r="K49" s="58">
        <v>74531287.459999993</v>
      </c>
      <c r="L49" s="53"/>
    </row>
    <row r="50" spans="1:12" x14ac:dyDescent="0.2">
      <c r="A50" s="2" t="s">
        <v>58</v>
      </c>
      <c r="B50" s="56">
        <v>60696079.990000002</v>
      </c>
      <c r="C50" s="56">
        <v>13059438.33</v>
      </c>
      <c r="D50" s="56">
        <v>1401328.33</v>
      </c>
      <c r="E50" s="56">
        <v>27922.99</v>
      </c>
      <c r="F50" s="56">
        <v>95777201.049999997</v>
      </c>
      <c r="G50" s="56">
        <v>3977960.37</v>
      </c>
      <c r="H50" s="57"/>
      <c r="I50" s="57">
        <v>119514111.61</v>
      </c>
      <c r="J50" s="57">
        <v>7257207.2699999996</v>
      </c>
      <c r="K50" s="58">
        <v>301711249.94</v>
      </c>
      <c r="L50" s="53"/>
    </row>
    <row r="51" spans="1:12" x14ac:dyDescent="0.2">
      <c r="A51" s="2" t="s">
        <v>59</v>
      </c>
      <c r="B51" s="56">
        <v>21366773.859999999</v>
      </c>
      <c r="C51" s="56">
        <v>4597299.62</v>
      </c>
      <c r="D51" s="56">
        <v>493308.06</v>
      </c>
      <c r="E51" s="56">
        <v>10542.59</v>
      </c>
      <c r="F51" s="56">
        <v>22435340.609999999</v>
      </c>
      <c r="G51" s="56">
        <v>931817.75</v>
      </c>
      <c r="H51" s="57"/>
      <c r="I51" s="57"/>
      <c r="J51" s="57">
        <v>1699965.29</v>
      </c>
      <c r="K51" s="58">
        <v>51535047.780000001</v>
      </c>
      <c r="L51" s="53"/>
    </row>
    <row r="52" spans="1:12" x14ac:dyDescent="0.2">
      <c r="A52" s="2" t="s">
        <v>60</v>
      </c>
      <c r="B52" s="56">
        <v>368113708.81999999</v>
      </c>
      <c r="C52" s="56">
        <v>79203768.680000007</v>
      </c>
      <c r="D52" s="56">
        <v>8498871.2699999996</v>
      </c>
      <c r="E52" s="56">
        <v>191859.54</v>
      </c>
      <c r="F52" s="56">
        <v>453758081.31999999</v>
      </c>
      <c r="G52" s="56">
        <v>18846151.780000001</v>
      </c>
      <c r="H52" s="57"/>
      <c r="I52" s="57"/>
      <c r="J52" s="57">
        <v>34382049.259999998</v>
      </c>
      <c r="K52" s="58">
        <v>962994490.66999996</v>
      </c>
      <c r="L52" s="53"/>
    </row>
    <row r="53" spans="1:12" ht="13.5" thickBot="1" x14ac:dyDescent="0.25">
      <c r="A53" s="4" t="s">
        <v>61</v>
      </c>
      <c r="B53" s="56">
        <v>39686063.770000003</v>
      </c>
      <c r="C53" s="56">
        <v>8538899.0899999999</v>
      </c>
      <c r="D53" s="56">
        <v>916256.96</v>
      </c>
      <c r="E53" s="56">
        <v>508699.74</v>
      </c>
      <c r="F53" s="56">
        <v>81911895.150000006</v>
      </c>
      <c r="G53" s="56">
        <v>3402085.98</v>
      </c>
      <c r="H53" s="57"/>
      <c r="I53" s="57"/>
      <c r="J53" s="57">
        <v>6206608.6100000003</v>
      </c>
      <c r="K53" s="58">
        <v>141170509.30000001</v>
      </c>
      <c r="L53" s="53"/>
    </row>
    <row r="54" spans="1:12" s="62" customFormat="1" ht="13.5" thickBot="1" x14ac:dyDescent="0.25">
      <c r="A54" s="5" t="s">
        <v>13</v>
      </c>
      <c r="B54" s="61">
        <v>2149142411.5300002</v>
      </c>
      <c r="C54" s="61">
        <v>462411951.35000002</v>
      </c>
      <c r="D54" s="61">
        <v>49618594.079999998</v>
      </c>
      <c r="E54" s="61">
        <v>1566507.23</v>
      </c>
      <c r="F54" s="61">
        <v>4280736616.3200002</v>
      </c>
      <c r="G54" s="61">
        <v>177793884.59999999</v>
      </c>
      <c r="H54" s="61">
        <v>0</v>
      </c>
      <c r="I54" s="61">
        <v>2027243471.24</v>
      </c>
      <c r="J54" s="61">
        <v>324358955.39999998</v>
      </c>
      <c r="K54" s="61">
        <v>9472872391.75</v>
      </c>
      <c r="L54" s="53"/>
    </row>
    <row r="55" spans="1:12" x14ac:dyDescent="0.2">
      <c r="F55" s="53"/>
      <c r="G55" s="53"/>
      <c r="H55" s="53"/>
      <c r="I55" s="53"/>
      <c r="J55" s="53"/>
    </row>
    <row r="56" spans="1:12" x14ac:dyDescent="0.2">
      <c r="F56" s="53"/>
      <c r="G56" s="53"/>
      <c r="H56" s="53"/>
      <c r="I56" s="53"/>
      <c r="J56" s="53"/>
      <c r="K56" s="53"/>
    </row>
    <row r="57" spans="1:12" x14ac:dyDescent="0.2">
      <c r="F57" s="53"/>
      <c r="G57" s="53"/>
      <c r="H57" s="53"/>
      <c r="I57" s="53"/>
      <c r="J57" s="53"/>
    </row>
    <row r="58" spans="1:12" x14ac:dyDescent="0.2">
      <c r="F58" s="53"/>
      <c r="G58" s="53"/>
      <c r="H58" s="53"/>
      <c r="I58" s="53"/>
      <c r="J58" s="53"/>
    </row>
    <row r="59" spans="1:12" x14ac:dyDescent="0.2">
      <c r="F59" s="53"/>
      <c r="G59" s="53"/>
      <c r="H59" s="53"/>
      <c r="I59" s="53"/>
      <c r="J59" s="53"/>
    </row>
    <row r="60" spans="1:12" x14ac:dyDescent="0.2">
      <c r="G60" s="53"/>
      <c r="H60" s="53"/>
      <c r="I60" s="53"/>
      <c r="J60" s="53"/>
    </row>
    <row r="61" spans="1:12" x14ac:dyDescent="0.2">
      <c r="G61" s="53"/>
      <c r="H61" s="53"/>
      <c r="I61" s="53"/>
      <c r="J61" s="53"/>
    </row>
    <row r="62" spans="1:12" x14ac:dyDescent="0.2">
      <c r="G62" s="53"/>
      <c r="H62" s="53"/>
      <c r="I62" s="53"/>
      <c r="J62" s="53"/>
    </row>
    <row r="63" spans="1:12" x14ac:dyDescent="0.2">
      <c r="G63" s="53"/>
      <c r="H63" s="53"/>
      <c r="I63" s="53"/>
      <c r="J63" s="53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06F41-CD20-4430-AA38-6B70675DD7EE}">
  <dimension ref="A1:L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65" customWidth="1"/>
    <col min="5" max="5" width="17.7109375" style="65" customWidth="1"/>
    <col min="6" max="6" width="16.140625" style="63" customWidth="1"/>
    <col min="7" max="7" width="14.140625" style="63" customWidth="1"/>
    <col min="8" max="8" width="14.28515625" style="63" customWidth="1"/>
    <col min="9" max="10" width="17.140625" style="63" customWidth="1"/>
    <col min="11" max="11" width="15.42578125" style="63" bestFit="1" customWidth="1"/>
    <col min="12" max="251" width="11.42578125" style="63"/>
    <col min="252" max="252" width="44.7109375" style="63" customWidth="1"/>
    <col min="253" max="255" width="17.140625" style="63" customWidth="1"/>
    <col min="256" max="256" width="17.7109375" style="63" customWidth="1"/>
    <col min="257" max="257" width="16.140625" style="63" customWidth="1"/>
    <col min="258" max="258" width="14.140625" style="63" customWidth="1"/>
    <col min="259" max="259" width="14.28515625" style="63" customWidth="1"/>
    <col min="260" max="261" width="17.140625" style="63" customWidth="1"/>
    <col min="262" max="262" width="15.42578125" style="63" bestFit="1" customWidth="1"/>
    <col min="263" max="263" width="15.28515625" style="63" bestFit="1" customWidth="1"/>
    <col min="264" max="264" width="15.140625" style="63" customWidth="1"/>
    <col min="265" max="265" width="15.85546875" style="63" customWidth="1"/>
    <col min="266" max="266" width="15.5703125" style="63" customWidth="1"/>
    <col min="267" max="267" width="11.28515625" style="63" bestFit="1" customWidth="1"/>
    <col min="268" max="507" width="11.42578125" style="63"/>
    <col min="508" max="508" width="44.7109375" style="63" customWidth="1"/>
    <col min="509" max="511" width="17.140625" style="63" customWidth="1"/>
    <col min="512" max="512" width="17.7109375" style="63" customWidth="1"/>
    <col min="513" max="513" width="16.140625" style="63" customWidth="1"/>
    <col min="514" max="514" width="14.140625" style="63" customWidth="1"/>
    <col min="515" max="515" width="14.28515625" style="63" customWidth="1"/>
    <col min="516" max="517" width="17.140625" style="63" customWidth="1"/>
    <col min="518" max="518" width="15.42578125" style="63" bestFit="1" customWidth="1"/>
    <col min="519" max="519" width="15.28515625" style="63" bestFit="1" customWidth="1"/>
    <col min="520" max="520" width="15.140625" style="63" customWidth="1"/>
    <col min="521" max="521" width="15.85546875" style="63" customWidth="1"/>
    <col min="522" max="522" width="15.5703125" style="63" customWidth="1"/>
    <col min="523" max="523" width="11.28515625" style="63" bestFit="1" customWidth="1"/>
    <col min="524" max="763" width="11.42578125" style="63"/>
    <col min="764" max="764" width="44.7109375" style="63" customWidth="1"/>
    <col min="765" max="767" width="17.140625" style="63" customWidth="1"/>
    <col min="768" max="768" width="17.7109375" style="63" customWidth="1"/>
    <col min="769" max="769" width="16.140625" style="63" customWidth="1"/>
    <col min="770" max="770" width="14.140625" style="63" customWidth="1"/>
    <col min="771" max="771" width="14.28515625" style="63" customWidth="1"/>
    <col min="772" max="773" width="17.140625" style="63" customWidth="1"/>
    <col min="774" max="774" width="15.42578125" style="63" bestFit="1" customWidth="1"/>
    <col min="775" max="775" width="15.28515625" style="63" bestFit="1" customWidth="1"/>
    <col min="776" max="776" width="15.140625" style="63" customWidth="1"/>
    <col min="777" max="777" width="15.85546875" style="63" customWidth="1"/>
    <col min="778" max="778" width="15.5703125" style="63" customWidth="1"/>
    <col min="779" max="779" width="11.28515625" style="63" bestFit="1" customWidth="1"/>
    <col min="780" max="1019" width="11.42578125" style="63"/>
    <col min="1020" max="1020" width="44.7109375" style="63" customWidth="1"/>
    <col min="1021" max="1023" width="17.140625" style="63" customWidth="1"/>
    <col min="1024" max="1024" width="17.7109375" style="63" customWidth="1"/>
    <col min="1025" max="1025" width="16.140625" style="63" customWidth="1"/>
    <col min="1026" max="1026" width="14.140625" style="63" customWidth="1"/>
    <col min="1027" max="1027" width="14.28515625" style="63" customWidth="1"/>
    <col min="1028" max="1029" width="17.140625" style="63" customWidth="1"/>
    <col min="1030" max="1030" width="15.42578125" style="63" bestFit="1" customWidth="1"/>
    <col min="1031" max="1031" width="15.28515625" style="63" bestFit="1" customWidth="1"/>
    <col min="1032" max="1032" width="15.140625" style="63" customWidth="1"/>
    <col min="1033" max="1033" width="15.85546875" style="63" customWidth="1"/>
    <col min="1034" max="1034" width="15.5703125" style="63" customWidth="1"/>
    <col min="1035" max="1035" width="11.28515625" style="63" bestFit="1" customWidth="1"/>
    <col min="1036" max="1275" width="11.42578125" style="63"/>
    <col min="1276" max="1276" width="44.7109375" style="63" customWidth="1"/>
    <col min="1277" max="1279" width="17.140625" style="63" customWidth="1"/>
    <col min="1280" max="1280" width="17.7109375" style="63" customWidth="1"/>
    <col min="1281" max="1281" width="16.140625" style="63" customWidth="1"/>
    <col min="1282" max="1282" width="14.140625" style="63" customWidth="1"/>
    <col min="1283" max="1283" width="14.28515625" style="63" customWidth="1"/>
    <col min="1284" max="1285" width="17.140625" style="63" customWidth="1"/>
    <col min="1286" max="1286" width="15.42578125" style="63" bestFit="1" customWidth="1"/>
    <col min="1287" max="1287" width="15.28515625" style="63" bestFit="1" customWidth="1"/>
    <col min="1288" max="1288" width="15.140625" style="63" customWidth="1"/>
    <col min="1289" max="1289" width="15.85546875" style="63" customWidth="1"/>
    <col min="1290" max="1290" width="15.5703125" style="63" customWidth="1"/>
    <col min="1291" max="1291" width="11.28515625" style="63" bestFit="1" customWidth="1"/>
    <col min="1292" max="1531" width="11.42578125" style="63"/>
    <col min="1532" max="1532" width="44.7109375" style="63" customWidth="1"/>
    <col min="1533" max="1535" width="17.140625" style="63" customWidth="1"/>
    <col min="1536" max="1536" width="17.7109375" style="63" customWidth="1"/>
    <col min="1537" max="1537" width="16.140625" style="63" customWidth="1"/>
    <col min="1538" max="1538" width="14.140625" style="63" customWidth="1"/>
    <col min="1539" max="1539" width="14.28515625" style="63" customWidth="1"/>
    <col min="1540" max="1541" width="17.140625" style="63" customWidth="1"/>
    <col min="1542" max="1542" width="15.42578125" style="63" bestFit="1" customWidth="1"/>
    <col min="1543" max="1543" width="15.28515625" style="63" bestFit="1" customWidth="1"/>
    <col min="1544" max="1544" width="15.140625" style="63" customWidth="1"/>
    <col min="1545" max="1545" width="15.85546875" style="63" customWidth="1"/>
    <col min="1546" max="1546" width="15.5703125" style="63" customWidth="1"/>
    <col min="1547" max="1547" width="11.28515625" style="63" bestFit="1" customWidth="1"/>
    <col min="1548" max="1787" width="11.42578125" style="63"/>
    <col min="1788" max="1788" width="44.7109375" style="63" customWidth="1"/>
    <col min="1789" max="1791" width="17.140625" style="63" customWidth="1"/>
    <col min="1792" max="1792" width="17.7109375" style="63" customWidth="1"/>
    <col min="1793" max="1793" width="16.140625" style="63" customWidth="1"/>
    <col min="1794" max="1794" width="14.140625" style="63" customWidth="1"/>
    <col min="1795" max="1795" width="14.28515625" style="63" customWidth="1"/>
    <col min="1796" max="1797" width="17.140625" style="63" customWidth="1"/>
    <col min="1798" max="1798" width="15.42578125" style="63" bestFit="1" customWidth="1"/>
    <col min="1799" max="1799" width="15.28515625" style="63" bestFit="1" customWidth="1"/>
    <col min="1800" max="1800" width="15.140625" style="63" customWidth="1"/>
    <col min="1801" max="1801" width="15.85546875" style="63" customWidth="1"/>
    <col min="1802" max="1802" width="15.5703125" style="63" customWidth="1"/>
    <col min="1803" max="1803" width="11.28515625" style="63" bestFit="1" customWidth="1"/>
    <col min="1804" max="2043" width="11.42578125" style="63"/>
    <col min="2044" max="2044" width="44.7109375" style="63" customWidth="1"/>
    <col min="2045" max="2047" width="17.140625" style="63" customWidth="1"/>
    <col min="2048" max="2048" width="17.7109375" style="63" customWidth="1"/>
    <col min="2049" max="2049" width="16.140625" style="63" customWidth="1"/>
    <col min="2050" max="2050" width="14.140625" style="63" customWidth="1"/>
    <col min="2051" max="2051" width="14.28515625" style="63" customWidth="1"/>
    <col min="2052" max="2053" width="17.140625" style="63" customWidth="1"/>
    <col min="2054" max="2054" width="15.42578125" style="63" bestFit="1" customWidth="1"/>
    <col min="2055" max="2055" width="15.28515625" style="63" bestFit="1" customWidth="1"/>
    <col min="2056" max="2056" width="15.140625" style="63" customWidth="1"/>
    <col min="2057" max="2057" width="15.85546875" style="63" customWidth="1"/>
    <col min="2058" max="2058" width="15.5703125" style="63" customWidth="1"/>
    <col min="2059" max="2059" width="11.28515625" style="63" bestFit="1" customWidth="1"/>
    <col min="2060" max="2299" width="11.42578125" style="63"/>
    <col min="2300" max="2300" width="44.7109375" style="63" customWidth="1"/>
    <col min="2301" max="2303" width="17.140625" style="63" customWidth="1"/>
    <col min="2304" max="2304" width="17.7109375" style="63" customWidth="1"/>
    <col min="2305" max="2305" width="16.140625" style="63" customWidth="1"/>
    <col min="2306" max="2306" width="14.140625" style="63" customWidth="1"/>
    <col min="2307" max="2307" width="14.28515625" style="63" customWidth="1"/>
    <col min="2308" max="2309" width="17.140625" style="63" customWidth="1"/>
    <col min="2310" max="2310" width="15.42578125" style="63" bestFit="1" customWidth="1"/>
    <col min="2311" max="2311" width="15.28515625" style="63" bestFit="1" customWidth="1"/>
    <col min="2312" max="2312" width="15.140625" style="63" customWidth="1"/>
    <col min="2313" max="2313" width="15.85546875" style="63" customWidth="1"/>
    <col min="2314" max="2314" width="15.5703125" style="63" customWidth="1"/>
    <col min="2315" max="2315" width="11.28515625" style="63" bestFit="1" customWidth="1"/>
    <col min="2316" max="2555" width="11.42578125" style="63"/>
    <col min="2556" max="2556" width="44.7109375" style="63" customWidth="1"/>
    <col min="2557" max="2559" width="17.140625" style="63" customWidth="1"/>
    <col min="2560" max="2560" width="17.7109375" style="63" customWidth="1"/>
    <col min="2561" max="2561" width="16.140625" style="63" customWidth="1"/>
    <col min="2562" max="2562" width="14.140625" style="63" customWidth="1"/>
    <col min="2563" max="2563" width="14.28515625" style="63" customWidth="1"/>
    <col min="2564" max="2565" width="17.140625" style="63" customWidth="1"/>
    <col min="2566" max="2566" width="15.42578125" style="63" bestFit="1" customWidth="1"/>
    <col min="2567" max="2567" width="15.28515625" style="63" bestFit="1" customWidth="1"/>
    <col min="2568" max="2568" width="15.140625" style="63" customWidth="1"/>
    <col min="2569" max="2569" width="15.85546875" style="63" customWidth="1"/>
    <col min="2570" max="2570" width="15.5703125" style="63" customWidth="1"/>
    <col min="2571" max="2571" width="11.28515625" style="63" bestFit="1" customWidth="1"/>
    <col min="2572" max="2811" width="11.42578125" style="63"/>
    <col min="2812" max="2812" width="44.7109375" style="63" customWidth="1"/>
    <col min="2813" max="2815" width="17.140625" style="63" customWidth="1"/>
    <col min="2816" max="2816" width="17.7109375" style="63" customWidth="1"/>
    <col min="2817" max="2817" width="16.140625" style="63" customWidth="1"/>
    <col min="2818" max="2818" width="14.140625" style="63" customWidth="1"/>
    <col min="2819" max="2819" width="14.28515625" style="63" customWidth="1"/>
    <col min="2820" max="2821" width="17.140625" style="63" customWidth="1"/>
    <col min="2822" max="2822" width="15.42578125" style="63" bestFit="1" customWidth="1"/>
    <col min="2823" max="2823" width="15.28515625" style="63" bestFit="1" customWidth="1"/>
    <col min="2824" max="2824" width="15.140625" style="63" customWidth="1"/>
    <col min="2825" max="2825" width="15.85546875" style="63" customWidth="1"/>
    <col min="2826" max="2826" width="15.5703125" style="63" customWidth="1"/>
    <col min="2827" max="2827" width="11.28515625" style="63" bestFit="1" customWidth="1"/>
    <col min="2828" max="3067" width="11.42578125" style="63"/>
    <col min="3068" max="3068" width="44.7109375" style="63" customWidth="1"/>
    <col min="3069" max="3071" width="17.140625" style="63" customWidth="1"/>
    <col min="3072" max="3072" width="17.7109375" style="63" customWidth="1"/>
    <col min="3073" max="3073" width="16.140625" style="63" customWidth="1"/>
    <col min="3074" max="3074" width="14.140625" style="63" customWidth="1"/>
    <col min="3075" max="3075" width="14.28515625" style="63" customWidth="1"/>
    <col min="3076" max="3077" width="17.140625" style="63" customWidth="1"/>
    <col min="3078" max="3078" width="15.42578125" style="63" bestFit="1" customWidth="1"/>
    <col min="3079" max="3079" width="15.28515625" style="63" bestFit="1" customWidth="1"/>
    <col min="3080" max="3080" width="15.140625" style="63" customWidth="1"/>
    <col min="3081" max="3081" width="15.85546875" style="63" customWidth="1"/>
    <col min="3082" max="3082" width="15.5703125" style="63" customWidth="1"/>
    <col min="3083" max="3083" width="11.28515625" style="63" bestFit="1" customWidth="1"/>
    <col min="3084" max="3323" width="11.42578125" style="63"/>
    <col min="3324" max="3324" width="44.7109375" style="63" customWidth="1"/>
    <col min="3325" max="3327" width="17.140625" style="63" customWidth="1"/>
    <col min="3328" max="3328" width="17.7109375" style="63" customWidth="1"/>
    <col min="3329" max="3329" width="16.140625" style="63" customWidth="1"/>
    <col min="3330" max="3330" width="14.140625" style="63" customWidth="1"/>
    <col min="3331" max="3331" width="14.28515625" style="63" customWidth="1"/>
    <col min="3332" max="3333" width="17.140625" style="63" customWidth="1"/>
    <col min="3334" max="3334" width="15.42578125" style="63" bestFit="1" customWidth="1"/>
    <col min="3335" max="3335" width="15.28515625" style="63" bestFit="1" customWidth="1"/>
    <col min="3336" max="3336" width="15.140625" style="63" customWidth="1"/>
    <col min="3337" max="3337" width="15.85546875" style="63" customWidth="1"/>
    <col min="3338" max="3338" width="15.5703125" style="63" customWidth="1"/>
    <col min="3339" max="3339" width="11.28515625" style="63" bestFit="1" customWidth="1"/>
    <col min="3340" max="3579" width="11.42578125" style="63"/>
    <col min="3580" max="3580" width="44.7109375" style="63" customWidth="1"/>
    <col min="3581" max="3583" width="17.140625" style="63" customWidth="1"/>
    <col min="3584" max="3584" width="17.7109375" style="63" customWidth="1"/>
    <col min="3585" max="3585" width="16.140625" style="63" customWidth="1"/>
    <col min="3586" max="3586" width="14.140625" style="63" customWidth="1"/>
    <col min="3587" max="3587" width="14.28515625" style="63" customWidth="1"/>
    <col min="3588" max="3589" width="17.140625" style="63" customWidth="1"/>
    <col min="3590" max="3590" width="15.42578125" style="63" bestFit="1" customWidth="1"/>
    <col min="3591" max="3591" width="15.28515625" style="63" bestFit="1" customWidth="1"/>
    <col min="3592" max="3592" width="15.140625" style="63" customWidth="1"/>
    <col min="3593" max="3593" width="15.85546875" style="63" customWidth="1"/>
    <col min="3594" max="3594" width="15.5703125" style="63" customWidth="1"/>
    <col min="3595" max="3595" width="11.28515625" style="63" bestFit="1" customWidth="1"/>
    <col min="3596" max="3835" width="11.42578125" style="63"/>
    <col min="3836" max="3836" width="44.7109375" style="63" customWidth="1"/>
    <col min="3837" max="3839" width="17.140625" style="63" customWidth="1"/>
    <col min="3840" max="3840" width="17.7109375" style="63" customWidth="1"/>
    <col min="3841" max="3841" width="16.140625" style="63" customWidth="1"/>
    <col min="3842" max="3842" width="14.140625" style="63" customWidth="1"/>
    <col min="3843" max="3843" width="14.28515625" style="63" customWidth="1"/>
    <col min="3844" max="3845" width="17.140625" style="63" customWidth="1"/>
    <col min="3846" max="3846" width="15.42578125" style="63" bestFit="1" customWidth="1"/>
    <col min="3847" max="3847" width="15.28515625" style="63" bestFit="1" customWidth="1"/>
    <col min="3848" max="3848" width="15.140625" style="63" customWidth="1"/>
    <col min="3849" max="3849" width="15.85546875" style="63" customWidth="1"/>
    <col min="3850" max="3850" width="15.5703125" style="63" customWidth="1"/>
    <col min="3851" max="3851" width="11.28515625" style="63" bestFit="1" customWidth="1"/>
    <col min="3852" max="4091" width="11.42578125" style="63"/>
    <col min="4092" max="4092" width="44.7109375" style="63" customWidth="1"/>
    <col min="4093" max="4095" width="17.140625" style="63" customWidth="1"/>
    <col min="4096" max="4096" width="17.7109375" style="63" customWidth="1"/>
    <col min="4097" max="4097" width="16.140625" style="63" customWidth="1"/>
    <col min="4098" max="4098" width="14.140625" style="63" customWidth="1"/>
    <col min="4099" max="4099" width="14.28515625" style="63" customWidth="1"/>
    <col min="4100" max="4101" width="17.140625" style="63" customWidth="1"/>
    <col min="4102" max="4102" width="15.42578125" style="63" bestFit="1" customWidth="1"/>
    <col min="4103" max="4103" width="15.28515625" style="63" bestFit="1" customWidth="1"/>
    <col min="4104" max="4104" width="15.140625" style="63" customWidth="1"/>
    <col min="4105" max="4105" width="15.85546875" style="63" customWidth="1"/>
    <col min="4106" max="4106" width="15.5703125" style="63" customWidth="1"/>
    <col min="4107" max="4107" width="11.28515625" style="63" bestFit="1" customWidth="1"/>
    <col min="4108" max="4347" width="11.42578125" style="63"/>
    <col min="4348" max="4348" width="44.7109375" style="63" customWidth="1"/>
    <col min="4349" max="4351" width="17.140625" style="63" customWidth="1"/>
    <col min="4352" max="4352" width="17.7109375" style="63" customWidth="1"/>
    <col min="4353" max="4353" width="16.140625" style="63" customWidth="1"/>
    <col min="4354" max="4354" width="14.140625" style="63" customWidth="1"/>
    <col min="4355" max="4355" width="14.28515625" style="63" customWidth="1"/>
    <col min="4356" max="4357" width="17.140625" style="63" customWidth="1"/>
    <col min="4358" max="4358" width="15.42578125" style="63" bestFit="1" customWidth="1"/>
    <col min="4359" max="4359" width="15.28515625" style="63" bestFit="1" customWidth="1"/>
    <col min="4360" max="4360" width="15.140625" style="63" customWidth="1"/>
    <col min="4361" max="4361" width="15.85546875" style="63" customWidth="1"/>
    <col min="4362" max="4362" width="15.5703125" style="63" customWidth="1"/>
    <col min="4363" max="4363" width="11.28515625" style="63" bestFit="1" customWidth="1"/>
    <col min="4364" max="4603" width="11.42578125" style="63"/>
    <col min="4604" max="4604" width="44.7109375" style="63" customWidth="1"/>
    <col min="4605" max="4607" width="17.140625" style="63" customWidth="1"/>
    <col min="4608" max="4608" width="17.7109375" style="63" customWidth="1"/>
    <col min="4609" max="4609" width="16.140625" style="63" customWidth="1"/>
    <col min="4610" max="4610" width="14.140625" style="63" customWidth="1"/>
    <col min="4611" max="4611" width="14.28515625" style="63" customWidth="1"/>
    <col min="4612" max="4613" width="17.140625" style="63" customWidth="1"/>
    <col min="4614" max="4614" width="15.42578125" style="63" bestFit="1" customWidth="1"/>
    <col min="4615" max="4615" width="15.28515625" style="63" bestFit="1" customWidth="1"/>
    <col min="4616" max="4616" width="15.140625" style="63" customWidth="1"/>
    <col min="4617" max="4617" width="15.85546875" style="63" customWidth="1"/>
    <col min="4618" max="4618" width="15.5703125" style="63" customWidth="1"/>
    <col min="4619" max="4619" width="11.28515625" style="63" bestFit="1" customWidth="1"/>
    <col min="4620" max="4859" width="11.42578125" style="63"/>
    <col min="4860" max="4860" width="44.7109375" style="63" customWidth="1"/>
    <col min="4861" max="4863" width="17.140625" style="63" customWidth="1"/>
    <col min="4864" max="4864" width="17.7109375" style="63" customWidth="1"/>
    <col min="4865" max="4865" width="16.140625" style="63" customWidth="1"/>
    <col min="4866" max="4866" width="14.140625" style="63" customWidth="1"/>
    <col min="4867" max="4867" width="14.28515625" style="63" customWidth="1"/>
    <col min="4868" max="4869" width="17.140625" style="63" customWidth="1"/>
    <col min="4870" max="4870" width="15.42578125" style="63" bestFit="1" customWidth="1"/>
    <col min="4871" max="4871" width="15.28515625" style="63" bestFit="1" customWidth="1"/>
    <col min="4872" max="4872" width="15.140625" style="63" customWidth="1"/>
    <col min="4873" max="4873" width="15.85546875" style="63" customWidth="1"/>
    <col min="4874" max="4874" width="15.5703125" style="63" customWidth="1"/>
    <col min="4875" max="4875" width="11.28515625" style="63" bestFit="1" customWidth="1"/>
    <col min="4876" max="5115" width="11.42578125" style="63"/>
    <col min="5116" max="5116" width="44.7109375" style="63" customWidth="1"/>
    <col min="5117" max="5119" width="17.140625" style="63" customWidth="1"/>
    <col min="5120" max="5120" width="17.7109375" style="63" customWidth="1"/>
    <col min="5121" max="5121" width="16.140625" style="63" customWidth="1"/>
    <col min="5122" max="5122" width="14.140625" style="63" customWidth="1"/>
    <col min="5123" max="5123" width="14.28515625" style="63" customWidth="1"/>
    <col min="5124" max="5125" width="17.140625" style="63" customWidth="1"/>
    <col min="5126" max="5126" width="15.42578125" style="63" bestFit="1" customWidth="1"/>
    <col min="5127" max="5127" width="15.28515625" style="63" bestFit="1" customWidth="1"/>
    <col min="5128" max="5128" width="15.140625" style="63" customWidth="1"/>
    <col min="5129" max="5129" width="15.85546875" style="63" customWidth="1"/>
    <col min="5130" max="5130" width="15.5703125" style="63" customWidth="1"/>
    <col min="5131" max="5131" width="11.28515625" style="63" bestFit="1" customWidth="1"/>
    <col min="5132" max="5371" width="11.42578125" style="63"/>
    <col min="5372" max="5372" width="44.7109375" style="63" customWidth="1"/>
    <col min="5373" max="5375" width="17.140625" style="63" customWidth="1"/>
    <col min="5376" max="5376" width="17.7109375" style="63" customWidth="1"/>
    <col min="5377" max="5377" width="16.140625" style="63" customWidth="1"/>
    <col min="5378" max="5378" width="14.140625" style="63" customWidth="1"/>
    <col min="5379" max="5379" width="14.28515625" style="63" customWidth="1"/>
    <col min="5380" max="5381" width="17.140625" style="63" customWidth="1"/>
    <col min="5382" max="5382" width="15.42578125" style="63" bestFit="1" customWidth="1"/>
    <col min="5383" max="5383" width="15.28515625" style="63" bestFit="1" customWidth="1"/>
    <col min="5384" max="5384" width="15.140625" style="63" customWidth="1"/>
    <col min="5385" max="5385" width="15.85546875" style="63" customWidth="1"/>
    <col min="5386" max="5386" width="15.5703125" style="63" customWidth="1"/>
    <col min="5387" max="5387" width="11.28515625" style="63" bestFit="1" customWidth="1"/>
    <col min="5388" max="5627" width="11.42578125" style="63"/>
    <col min="5628" max="5628" width="44.7109375" style="63" customWidth="1"/>
    <col min="5629" max="5631" width="17.140625" style="63" customWidth="1"/>
    <col min="5632" max="5632" width="17.7109375" style="63" customWidth="1"/>
    <col min="5633" max="5633" width="16.140625" style="63" customWidth="1"/>
    <col min="5634" max="5634" width="14.140625" style="63" customWidth="1"/>
    <col min="5635" max="5635" width="14.28515625" style="63" customWidth="1"/>
    <col min="5636" max="5637" width="17.140625" style="63" customWidth="1"/>
    <col min="5638" max="5638" width="15.42578125" style="63" bestFit="1" customWidth="1"/>
    <col min="5639" max="5639" width="15.28515625" style="63" bestFit="1" customWidth="1"/>
    <col min="5640" max="5640" width="15.140625" style="63" customWidth="1"/>
    <col min="5641" max="5641" width="15.85546875" style="63" customWidth="1"/>
    <col min="5642" max="5642" width="15.5703125" style="63" customWidth="1"/>
    <col min="5643" max="5643" width="11.28515625" style="63" bestFit="1" customWidth="1"/>
    <col min="5644" max="5883" width="11.42578125" style="63"/>
    <col min="5884" max="5884" width="44.7109375" style="63" customWidth="1"/>
    <col min="5885" max="5887" width="17.140625" style="63" customWidth="1"/>
    <col min="5888" max="5888" width="17.7109375" style="63" customWidth="1"/>
    <col min="5889" max="5889" width="16.140625" style="63" customWidth="1"/>
    <col min="5890" max="5890" width="14.140625" style="63" customWidth="1"/>
    <col min="5891" max="5891" width="14.28515625" style="63" customWidth="1"/>
    <col min="5892" max="5893" width="17.140625" style="63" customWidth="1"/>
    <col min="5894" max="5894" width="15.42578125" style="63" bestFit="1" customWidth="1"/>
    <col min="5895" max="5895" width="15.28515625" style="63" bestFit="1" customWidth="1"/>
    <col min="5896" max="5896" width="15.140625" style="63" customWidth="1"/>
    <col min="5897" max="5897" width="15.85546875" style="63" customWidth="1"/>
    <col min="5898" max="5898" width="15.5703125" style="63" customWidth="1"/>
    <col min="5899" max="5899" width="11.28515625" style="63" bestFit="1" customWidth="1"/>
    <col min="5900" max="6139" width="11.42578125" style="63"/>
    <col min="6140" max="6140" width="44.7109375" style="63" customWidth="1"/>
    <col min="6141" max="6143" width="17.140625" style="63" customWidth="1"/>
    <col min="6144" max="6144" width="17.7109375" style="63" customWidth="1"/>
    <col min="6145" max="6145" width="16.140625" style="63" customWidth="1"/>
    <col min="6146" max="6146" width="14.140625" style="63" customWidth="1"/>
    <col min="6147" max="6147" width="14.28515625" style="63" customWidth="1"/>
    <col min="6148" max="6149" width="17.140625" style="63" customWidth="1"/>
    <col min="6150" max="6150" width="15.42578125" style="63" bestFit="1" customWidth="1"/>
    <col min="6151" max="6151" width="15.28515625" style="63" bestFit="1" customWidth="1"/>
    <col min="6152" max="6152" width="15.140625" style="63" customWidth="1"/>
    <col min="6153" max="6153" width="15.85546875" style="63" customWidth="1"/>
    <col min="6154" max="6154" width="15.5703125" style="63" customWidth="1"/>
    <col min="6155" max="6155" width="11.28515625" style="63" bestFit="1" customWidth="1"/>
    <col min="6156" max="6395" width="11.42578125" style="63"/>
    <col min="6396" max="6396" width="44.7109375" style="63" customWidth="1"/>
    <col min="6397" max="6399" width="17.140625" style="63" customWidth="1"/>
    <col min="6400" max="6400" width="17.7109375" style="63" customWidth="1"/>
    <col min="6401" max="6401" width="16.140625" style="63" customWidth="1"/>
    <col min="6402" max="6402" width="14.140625" style="63" customWidth="1"/>
    <col min="6403" max="6403" width="14.28515625" style="63" customWidth="1"/>
    <col min="6404" max="6405" width="17.140625" style="63" customWidth="1"/>
    <col min="6406" max="6406" width="15.42578125" style="63" bestFit="1" customWidth="1"/>
    <col min="6407" max="6407" width="15.28515625" style="63" bestFit="1" customWidth="1"/>
    <col min="6408" max="6408" width="15.140625" style="63" customWidth="1"/>
    <col min="6409" max="6409" width="15.85546875" style="63" customWidth="1"/>
    <col min="6410" max="6410" width="15.5703125" style="63" customWidth="1"/>
    <col min="6411" max="6411" width="11.28515625" style="63" bestFit="1" customWidth="1"/>
    <col min="6412" max="6651" width="11.42578125" style="63"/>
    <col min="6652" max="6652" width="44.7109375" style="63" customWidth="1"/>
    <col min="6653" max="6655" width="17.140625" style="63" customWidth="1"/>
    <col min="6656" max="6656" width="17.7109375" style="63" customWidth="1"/>
    <col min="6657" max="6657" width="16.140625" style="63" customWidth="1"/>
    <col min="6658" max="6658" width="14.140625" style="63" customWidth="1"/>
    <col min="6659" max="6659" width="14.28515625" style="63" customWidth="1"/>
    <col min="6660" max="6661" width="17.140625" style="63" customWidth="1"/>
    <col min="6662" max="6662" width="15.42578125" style="63" bestFit="1" customWidth="1"/>
    <col min="6663" max="6663" width="15.28515625" style="63" bestFit="1" customWidth="1"/>
    <col min="6664" max="6664" width="15.140625" style="63" customWidth="1"/>
    <col min="6665" max="6665" width="15.85546875" style="63" customWidth="1"/>
    <col min="6666" max="6666" width="15.5703125" style="63" customWidth="1"/>
    <col min="6667" max="6667" width="11.28515625" style="63" bestFit="1" customWidth="1"/>
    <col min="6668" max="6907" width="11.42578125" style="63"/>
    <col min="6908" max="6908" width="44.7109375" style="63" customWidth="1"/>
    <col min="6909" max="6911" width="17.140625" style="63" customWidth="1"/>
    <col min="6912" max="6912" width="17.7109375" style="63" customWidth="1"/>
    <col min="6913" max="6913" width="16.140625" style="63" customWidth="1"/>
    <col min="6914" max="6914" width="14.140625" style="63" customWidth="1"/>
    <col min="6915" max="6915" width="14.28515625" style="63" customWidth="1"/>
    <col min="6916" max="6917" width="17.140625" style="63" customWidth="1"/>
    <col min="6918" max="6918" width="15.42578125" style="63" bestFit="1" customWidth="1"/>
    <col min="6919" max="6919" width="15.28515625" style="63" bestFit="1" customWidth="1"/>
    <col min="6920" max="6920" width="15.140625" style="63" customWidth="1"/>
    <col min="6921" max="6921" width="15.85546875" style="63" customWidth="1"/>
    <col min="6922" max="6922" width="15.5703125" style="63" customWidth="1"/>
    <col min="6923" max="6923" width="11.28515625" style="63" bestFit="1" customWidth="1"/>
    <col min="6924" max="7163" width="11.42578125" style="63"/>
    <col min="7164" max="7164" width="44.7109375" style="63" customWidth="1"/>
    <col min="7165" max="7167" width="17.140625" style="63" customWidth="1"/>
    <col min="7168" max="7168" width="17.7109375" style="63" customWidth="1"/>
    <col min="7169" max="7169" width="16.140625" style="63" customWidth="1"/>
    <col min="7170" max="7170" width="14.140625" style="63" customWidth="1"/>
    <col min="7171" max="7171" width="14.28515625" style="63" customWidth="1"/>
    <col min="7172" max="7173" width="17.140625" style="63" customWidth="1"/>
    <col min="7174" max="7174" width="15.42578125" style="63" bestFit="1" customWidth="1"/>
    <col min="7175" max="7175" width="15.28515625" style="63" bestFit="1" customWidth="1"/>
    <col min="7176" max="7176" width="15.140625" style="63" customWidth="1"/>
    <col min="7177" max="7177" width="15.85546875" style="63" customWidth="1"/>
    <col min="7178" max="7178" width="15.5703125" style="63" customWidth="1"/>
    <col min="7179" max="7179" width="11.28515625" style="63" bestFit="1" customWidth="1"/>
    <col min="7180" max="7419" width="11.42578125" style="63"/>
    <col min="7420" max="7420" width="44.7109375" style="63" customWidth="1"/>
    <col min="7421" max="7423" width="17.140625" style="63" customWidth="1"/>
    <col min="7424" max="7424" width="17.7109375" style="63" customWidth="1"/>
    <col min="7425" max="7425" width="16.140625" style="63" customWidth="1"/>
    <col min="7426" max="7426" width="14.140625" style="63" customWidth="1"/>
    <col min="7427" max="7427" width="14.28515625" style="63" customWidth="1"/>
    <col min="7428" max="7429" width="17.140625" style="63" customWidth="1"/>
    <col min="7430" max="7430" width="15.42578125" style="63" bestFit="1" customWidth="1"/>
    <col min="7431" max="7431" width="15.28515625" style="63" bestFit="1" customWidth="1"/>
    <col min="7432" max="7432" width="15.140625" style="63" customWidth="1"/>
    <col min="7433" max="7433" width="15.85546875" style="63" customWidth="1"/>
    <col min="7434" max="7434" width="15.5703125" style="63" customWidth="1"/>
    <col min="7435" max="7435" width="11.28515625" style="63" bestFit="1" customWidth="1"/>
    <col min="7436" max="7675" width="11.42578125" style="63"/>
    <col min="7676" max="7676" width="44.7109375" style="63" customWidth="1"/>
    <col min="7677" max="7679" width="17.140625" style="63" customWidth="1"/>
    <col min="7680" max="7680" width="17.7109375" style="63" customWidth="1"/>
    <col min="7681" max="7681" width="16.140625" style="63" customWidth="1"/>
    <col min="7682" max="7682" width="14.140625" style="63" customWidth="1"/>
    <col min="7683" max="7683" width="14.28515625" style="63" customWidth="1"/>
    <col min="7684" max="7685" width="17.140625" style="63" customWidth="1"/>
    <col min="7686" max="7686" width="15.42578125" style="63" bestFit="1" customWidth="1"/>
    <col min="7687" max="7687" width="15.28515625" style="63" bestFit="1" customWidth="1"/>
    <col min="7688" max="7688" width="15.140625" style="63" customWidth="1"/>
    <col min="7689" max="7689" width="15.85546875" style="63" customWidth="1"/>
    <col min="7690" max="7690" width="15.5703125" style="63" customWidth="1"/>
    <col min="7691" max="7691" width="11.28515625" style="63" bestFit="1" customWidth="1"/>
    <col min="7692" max="7931" width="11.42578125" style="63"/>
    <col min="7932" max="7932" width="44.7109375" style="63" customWidth="1"/>
    <col min="7933" max="7935" width="17.140625" style="63" customWidth="1"/>
    <col min="7936" max="7936" width="17.7109375" style="63" customWidth="1"/>
    <col min="7937" max="7937" width="16.140625" style="63" customWidth="1"/>
    <col min="7938" max="7938" width="14.140625" style="63" customWidth="1"/>
    <col min="7939" max="7939" width="14.28515625" style="63" customWidth="1"/>
    <col min="7940" max="7941" width="17.140625" style="63" customWidth="1"/>
    <col min="7942" max="7942" width="15.42578125" style="63" bestFit="1" customWidth="1"/>
    <col min="7943" max="7943" width="15.28515625" style="63" bestFit="1" customWidth="1"/>
    <col min="7944" max="7944" width="15.140625" style="63" customWidth="1"/>
    <col min="7945" max="7945" width="15.85546875" style="63" customWidth="1"/>
    <col min="7946" max="7946" width="15.5703125" style="63" customWidth="1"/>
    <col min="7947" max="7947" width="11.28515625" style="63" bestFit="1" customWidth="1"/>
    <col min="7948" max="8187" width="11.42578125" style="63"/>
    <col min="8188" max="8188" width="44.7109375" style="63" customWidth="1"/>
    <col min="8189" max="8191" width="17.140625" style="63" customWidth="1"/>
    <col min="8192" max="8192" width="17.7109375" style="63" customWidth="1"/>
    <col min="8193" max="8193" width="16.140625" style="63" customWidth="1"/>
    <col min="8194" max="8194" width="14.140625" style="63" customWidth="1"/>
    <col min="8195" max="8195" width="14.28515625" style="63" customWidth="1"/>
    <col min="8196" max="8197" width="17.140625" style="63" customWidth="1"/>
    <col min="8198" max="8198" width="15.42578125" style="63" bestFit="1" customWidth="1"/>
    <col min="8199" max="8199" width="15.28515625" style="63" bestFit="1" customWidth="1"/>
    <col min="8200" max="8200" width="15.140625" style="63" customWidth="1"/>
    <col min="8201" max="8201" width="15.85546875" style="63" customWidth="1"/>
    <col min="8202" max="8202" width="15.5703125" style="63" customWidth="1"/>
    <col min="8203" max="8203" width="11.28515625" style="63" bestFit="1" customWidth="1"/>
    <col min="8204" max="8443" width="11.42578125" style="63"/>
    <col min="8444" max="8444" width="44.7109375" style="63" customWidth="1"/>
    <col min="8445" max="8447" width="17.140625" style="63" customWidth="1"/>
    <col min="8448" max="8448" width="17.7109375" style="63" customWidth="1"/>
    <col min="8449" max="8449" width="16.140625" style="63" customWidth="1"/>
    <col min="8450" max="8450" width="14.140625" style="63" customWidth="1"/>
    <col min="8451" max="8451" width="14.28515625" style="63" customWidth="1"/>
    <col min="8452" max="8453" width="17.140625" style="63" customWidth="1"/>
    <col min="8454" max="8454" width="15.42578125" style="63" bestFit="1" customWidth="1"/>
    <col min="8455" max="8455" width="15.28515625" style="63" bestFit="1" customWidth="1"/>
    <col min="8456" max="8456" width="15.140625" style="63" customWidth="1"/>
    <col min="8457" max="8457" width="15.85546875" style="63" customWidth="1"/>
    <col min="8458" max="8458" width="15.5703125" style="63" customWidth="1"/>
    <col min="8459" max="8459" width="11.28515625" style="63" bestFit="1" customWidth="1"/>
    <col min="8460" max="8699" width="11.42578125" style="63"/>
    <col min="8700" max="8700" width="44.7109375" style="63" customWidth="1"/>
    <col min="8701" max="8703" width="17.140625" style="63" customWidth="1"/>
    <col min="8704" max="8704" width="17.7109375" style="63" customWidth="1"/>
    <col min="8705" max="8705" width="16.140625" style="63" customWidth="1"/>
    <col min="8706" max="8706" width="14.140625" style="63" customWidth="1"/>
    <col min="8707" max="8707" width="14.28515625" style="63" customWidth="1"/>
    <col min="8708" max="8709" width="17.140625" style="63" customWidth="1"/>
    <col min="8710" max="8710" width="15.42578125" style="63" bestFit="1" customWidth="1"/>
    <col min="8711" max="8711" width="15.28515625" style="63" bestFit="1" customWidth="1"/>
    <col min="8712" max="8712" width="15.140625" style="63" customWidth="1"/>
    <col min="8713" max="8713" width="15.85546875" style="63" customWidth="1"/>
    <col min="8714" max="8714" width="15.5703125" style="63" customWidth="1"/>
    <col min="8715" max="8715" width="11.28515625" style="63" bestFit="1" customWidth="1"/>
    <col min="8716" max="8955" width="11.42578125" style="63"/>
    <col min="8956" max="8956" width="44.7109375" style="63" customWidth="1"/>
    <col min="8957" max="8959" width="17.140625" style="63" customWidth="1"/>
    <col min="8960" max="8960" width="17.7109375" style="63" customWidth="1"/>
    <col min="8961" max="8961" width="16.140625" style="63" customWidth="1"/>
    <col min="8962" max="8962" width="14.140625" style="63" customWidth="1"/>
    <col min="8963" max="8963" width="14.28515625" style="63" customWidth="1"/>
    <col min="8964" max="8965" width="17.140625" style="63" customWidth="1"/>
    <col min="8966" max="8966" width="15.42578125" style="63" bestFit="1" customWidth="1"/>
    <col min="8967" max="8967" width="15.28515625" style="63" bestFit="1" customWidth="1"/>
    <col min="8968" max="8968" width="15.140625" style="63" customWidth="1"/>
    <col min="8969" max="8969" width="15.85546875" style="63" customWidth="1"/>
    <col min="8970" max="8970" width="15.5703125" style="63" customWidth="1"/>
    <col min="8971" max="8971" width="11.28515625" style="63" bestFit="1" customWidth="1"/>
    <col min="8972" max="9211" width="11.42578125" style="63"/>
    <col min="9212" max="9212" width="44.7109375" style="63" customWidth="1"/>
    <col min="9213" max="9215" width="17.140625" style="63" customWidth="1"/>
    <col min="9216" max="9216" width="17.7109375" style="63" customWidth="1"/>
    <col min="9217" max="9217" width="16.140625" style="63" customWidth="1"/>
    <col min="9218" max="9218" width="14.140625" style="63" customWidth="1"/>
    <col min="9219" max="9219" width="14.28515625" style="63" customWidth="1"/>
    <col min="9220" max="9221" width="17.140625" style="63" customWidth="1"/>
    <col min="9222" max="9222" width="15.42578125" style="63" bestFit="1" customWidth="1"/>
    <col min="9223" max="9223" width="15.28515625" style="63" bestFit="1" customWidth="1"/>
    <col min="9224" max="9224" width="15.140625" style="63" customWidth="1"/>
    <col min="9225" max="9225" width="15.85546875" style="63" customWidth="1"/>
    <col min="9226" max="9226" width="15.5703125" style="63" customWidth="1"/>
    <col min="9227" max="9227" width="11.28515625" style="63" bestFit="1" customWidth="1"/>
    <col min="9228" max="9467" width="11.42578125" style="63"/>
    <col min="9468" max="9468" width="44.7109375" style="63" customWidth="1"/>
    <col min="9469" max="9471" width="17.140625" style="63" customWidth="1"/>
    <col min="9472" max="9472" width="17.7109375" style="63" customWidth="1"/>
    <col min="9473" max="9473" width="16.140625" style="63" customWidth="1"/>
    <col min="9474" max="9474" width="14.140625" style="63" customWidth="1"/>
    <col min="9475" max="9475" width="14.28515625" style="63" customWidth="1"/>
    <col min="9476" max="9477" width="17.140625" style="63" customWidth="1"/>
    <col min="9478" max="9478" width="15.42578125" style="63" bestFit="1" customWidth="1"/>
    <col min="9479" max="9479" width="15.28515625" style="63" bestFit="1" customWidth="1"/>
    <col min="9480" max="9480" width="15.140625" style="63" customWidth="1"/>
    <col min="9481" max="9481" width="15.85546875" style="63" customWidth="1"/>
    <col min="9482" max="9482" width="15.5703125" style="63" customWidth="1"/>
    <col min="9483" max="9483" width="11.28515625" style="63" bestFit="1" customWidth="1"/>
    <col min="9484" max="9723" width="11.42578125" style="63"/>
    <col min="9724" max="9724" width="44.7109375" style="63" customWidth="1"/>
    <col min="9725" max="9727" width="17.140625" style="63" customWidth="1"/>
    <col min="9728" max="9728" width="17.7109375" style="63" customWidth="1"/>
    <col min="9729" max="9729" width="16.140625" style="63" customWidth="1"/>
    <col min="9730" max="9730" width="14.140625" style="63" customWidth="1"/>
    <col min="9731" max="9731" width="14.28515625" style="63" customWidth="1"/>
    <col min="9732" max="9733" width="17.140625" style="63" customWidth="1"/>
    <col min="9734" max="9734" width="15.42578125" style="63" bestFit="1" customWidth="1"/>
    <col min="9735" max="9735" width="15.28515625" style="63" bestFit="1" customWidth="1"/>
    <col min="9736" max="9736" width="15.140625" style="63" customWidth="1"/>
    <col min="9737" max="9737" width="15.85546875" style="63" customWidth="1"/>
    <col min="9738" max="9738" width="15.5703125" style="63" customWidth="1"/>
    <col min="9739" max="9739" width="11.28515625" style="63" bestFit="1" customWidth="1"/>
    <col min="9740" max="9979" width="11.42578125" style="63"/>
    <col min="9980" max="9980" width="44.7109375" style="63" customWidth="1"/>
    <col min="9981" max="9983" width="17.140625" style="63" customWidth="1"/>
    <col min="9984" max="9984" width="17.7109375" style="63" customWidth="1"/>
    <col min="9985" max="9985" width="16.140625" style="63" customWidth="1"/>
    <col min="9986" max="9986" width="14.140625" style="63" customWidth="1"/>
    <col min="9987" max="9987" width="14.28515625" style="63" customWidth="1"/>
    <col min="9988" max="9989" width="17.140625" style="63" customWidth="1"/>
    <col min="9990" max="9990" width="15.42578125" style="63" bestFit="1" customWidth="1"/>
    <col min="9991" max="9991" width="15.28515625" style="63" bestFit="1" customWidth="1"/>
    <col min="9992" max="9992" width="15.140625" style="63" customWidth="1"/>
    <col min="9993" max="9993" width="15.85546875" style="63" customWidth="1"/>
    <col min="9994" max="9994" width="15.5703125" style="63" customWidth="1"/>
    <col min="9995" max="9995" width="11.28515625" style="63" bestFit="1" customWidth="1"/>
    <col min="9996" max="10235" width="11.42578125" style="63"/>
    <col min="10236" max="10236" width="44.7109375" style="63" customWidth="1"/>
    <col min="10237" max="10239" width="17.140625" style="63" customWidth="1"/>
    <col min="10240" max="10240" width="17.7109375" style="63" customWidth="1"/>
    <col min="10241" max="10241" width="16.140625" style="63" customWidth="1"/>
    <col min="10242" max="10242" width="14.140625" style="63" customWidth="1"/>
    <col min="10243" max="10243" width="14.28515625" style="63" customWidth="1"/>
    <col min="10244" max="10245" width="17.140625" style="63" customWidth="1"/>
    <col min="10246" max="10246" width="15.42578125" style="63" bestFit="1" customWidth="1"/>
    <col min="10247" max="10247" width="15.28515625" style="63" bestFit="1" customWidth="1"/>
    <col min="10248" max="10248" width="15.140625" style="63" customWidth="1"/>
    <col min="10249" max="10249" width="15.85546875" style="63" customWidth="1"/>
    <col min="10250" max="10250" width="15.5703125" style="63" customWidth="1"/>
    <col min="10251" max="10251" width="11.28515625" style="63" bestFit="1" customWidth="1"/>
    <col min="10252" max="10491" width="11.42578125" style="63"/>
    <col min="10492" max="10492" width="44.7109375" style="63" customWidth="1"/>
    <col min="10493" max="10495" width="17.140625" style="63" customWidth="1"/>
    <col min="10496" max="10496" width="17.7109375" style="63" customWidth="1"/>
    <col min="10497" max="10497" width="16.140625" style="63" customWidth="1"/>
    <col min="10498" max="10498" width="14.140625" style="63" customWidth="1"/>
    <col min="10499" max="10499" width="14.28515625" style="63" customWidth="1"/>
    <col min="10500" max="10501" width="17.140625" style="63" customWidth="1"/>
    <col min="10502" max="10502" width="15.42578125" style="63" bestFit="1" customWidth="1"/>
    <col min="10503" max="10503" width="15.28515625" style="63" bestFit="1" customWidth="1"/>
    <col min="10504" max="10504" width="15.140625" style="63" customWidth="1"/>
    <col min="10505" max="10505" width="15.85546875" style="63" customWidth="1"/>
    <col min="10506" max="10506" width="15.5703125" style="63" customWidth="1"/>
    <col min="10507" max="10507" width="11.28515625" style="63" bestFit="1" customWidth="1"/>
    <col min="10508" max="10747" width="11.42578125" style="63"/>
    <col min="10748" max="10748" width="44.7109375" style="63" customWidth="1"/>
    <col min="10749" max="10751" width="17.140625" style="63" customWidth="1"/>
    <col min="10752" max="10752" width="17.7109375" style="63" customWidth="1"/>
    <col min="10753" max="10753" width="16.140625" style="63" customWidth="1"/>
    <col min="10754" max="10754" width="14.140625" style="63" customWidth="1"/>
    <col min="10755" max="10755" width="14.28515625" style="63" customWidth="1"/>
    <col min="10756" max="10757" width="17.140625" style="63" customWidth="1"/>
    <col min="10758" max="10758" width="15.42578125" style="63" bestFit="1" customWidth="1"/>
    <col min="10759" max="10759" width="15.28515625" style="63" bestFit="1" customWidth="1"/>
    <col min="10760" max="10760" width="15.140625" style="63" customWidth="1"/>
    <col min="10761" max="10761" width="15.85546875" style="63" customWidth="1"/>
    <col min="10762" max="10762" width="15.5703125" style="63" customWidth="1"/>
    <col min="10763" max="10763" width="11.28515625" style="63" bestFit="1" customWidth="1"/>
    <col min="10764" max="11003" width="11.42578125" style="63"/>
    <col min="11004" max="11004" width="44.7109375" style="63" customWidth="1"/>
    <col min="11005" max="11007" width="17.140625" style="63" customWidth="1"/>
    <col min="11008" max="11008" width="17.7109375" style="63" customWidth="1"/>
    <col min="11009" max="11009" width="16.140625" style="63" customWidth="1"/>
    <col min="11010" max="11010" width="14.140625" style="63" customWidth="1"/>
    <col min="11011" max="11011" width="14.28515625" style="63" customWidth="1"/>
    <col min="11012" max="11013" width="17.140625" style="63" customWidth="1"/>
    <col min="11014" max="11014" width="15.42578125" style="63" bestFit="1" customWidth="1"/>
    <col min="11015" max="11015" width="15.28515625" style="63" bestFit="1" customWidth="1"/>
    <col min="11016" max="11016" width="15.140625" style="63" customWidth="1"/>
    <col min="11017" max="11017" width="15.85546875" style="63" customWidth="1"/>
    <col min="11018" max="11018" width="15.5703125" style="63" customWidth="1"/>
    <col min="11019" max="11019" width="11.28515625" style="63" bestFit="1" customWidth="1"/>
    <col min="11020" max="11259" width="11.42578125" style="63"/>
    <col min="11260" max="11260" width="44.7109375" style="63" customWidth="1"/>
    <col min="11261" max="11263" width="17.140625" style="63" customWidth="1"/>
    <col min="11264" max="11264" width="17.7109375" style="63" customWidth="1"/>
    <col min="11265" max="11265" width="16.140625" style="63" customWidth="1"/>
    <col min="11266" max="11266" width="14.140625" style="63" customWidth="1"/>
    <col min="11267" max="11267" width="14.28515625" style="63" customWidth="1"/>
    <col min="11268" max="11269" width="17.140625" style="63" customWidth="1"/>
    <col min="11270" max="11270" width="15.42578125" style="63" bestFit="1" customWidth="1"/>
    <col min="11271" max="11271" width="15.28515625" style="63" bestFit="1" customWidth="1"/>
    <col min="11272" max="11272" width="15.140625" style="63" customWidth="1"/>
    <col min="11273" max="11273" width="15.85546875" style="63" customWidth="1"/>
    <col min="11274" max="11274" width="15.5703125" style="63" customWidth="1"/>
    <col min="11275" max="11275" width="11.28515625" style="63" bestFit="1" customWidth="1"/>
    <col min="11276" max="11515" width="11.42578125" style="63"/>
    <col min="11516" max="11516" width="44.7109375" style="63" customWidth="1"/>
    <col min="11517" max="11519" width="17.140625" style="63" customWidth="1"/>
    <col min="11520" max="11520" width="17.7109375" style="63" customWidth="1"/>
    <col min="11521" max="11521" width="16.140625" style="63" customWidth="1"/>
    <col min="11522" max="11522" width="14.140625" style="63" customWidth="1"/>
    <col min="11523" max="11523" width="14.28515625" style="63" customWidth="1"/>
    <col min="11524" max="11525" width="17.140625" style="63" customWidth="1"/>
    <col min="11526" max="11526" width="15.42578125" style="63" bestFit="1" customWidth="1"/>
    <col min="11527" max="11527" width="15.28515625" style="63" bestFit="1" customWidth="1"/>
    <col min="11528" max="11528" width="15.140625" style="63" customWidth="1"/>
    <col min="11529" max="11529" width="15.85546875" style="63" customWidth="1"/>
    <col min="11530" max="11530" width="15.5703125" style="63" customWidth="1"/>
    <col min="11531" max="11531" width="11.28515625" style="63" bestFit="1" customWidth="1"/>
    <col min="11532" max="11771" width="11.42578125" style="63"/>
    <col min="11772" max="11772" width="44.7109375" style="63" customWidth="1"/>
    <col min="11773" max="11775" width="17.140625" style="63" customWidth="1"/>
    <col min="11776" max="11776" width="17.7109375" style="63" customWidth="1"/>
    <col min="11777" max="11777" width="16.140625" style="63" customWidth="1"/>
    <col min="11778" max="11778" width="14.140625" style="63" customWidth="1"/>
    <col min="11779" max="11779" width="14.28515625" style="63" customWidth="1"/>
    <col min="11780" max="11781" width="17.140625" style="63" customWidth="1"/>
    <col min="11782" max="11782" width="15.42578125" style="63" bestFit="1" customWidth="1"/>
    <col min="11783" max="11783" width="15.28515625" style="63" bestFit="1" customWidth="1"/>
    <col min="11784" max="11784" width="15.140625" style="63" customWidth="1"/>
    <col min="11785" max="11785" width="15.85546875" style="63" customWidth="1"/>
    <col min="11786" max="11786" width="15.5703125" style="63" customWidth="1"/>
    <col min="11787" max="11787" width="11.28515625" style="63" bestFit="1" customWidth="1"/>
    <col min="11788" max="12027" width="11.42578125" style="63"/>
    <col min="12028" max="12028" width="44.7109375" style="63" customWidth="1"/>
    <col min="12029" max="12031" width="17.140625" style="63" customWidth="1"/>
    <col min="12032" max="12032" width="17.7109375" style="63" customWidth="1"/>
    <col min="12033" max="12033" width="16.140625" style="63" customWidth="1"/>
    <col min="12034" max="12034" width="14.140625" style="63" customWidth="1"/>
    <col min="12035" max="12035" width="14.28515625" style="63" customWidth="1"/>
    <col min="12036" max="12037" width="17.140625" style="63" customWidth="1"/>
    <col min="12038" max="12038" width="15.42578125" style="63" bestFit="1" customWidth="1"/>
    <col min="12039" max="12039" width="15.28515625" style="63" bestFit="1" customWidth="1"/>
    <col min="12040" max="12040" width="15.140625" style="63" customWidth="1"/>
    <col min="12041" max="12041" width="15.85546875" style="63" customWidth="1"/>
    <col min="12042" max="12042" width="15.5703125" style="63" customWidth="1"/>
    <col min="12043" max="12043" width="11.28515625" style="63" bestFit="1" customWidth="1"/>
    <col min="12044" max="12283" width="11.42578125" style="63"/>
    <col min="12284" max="12284" width="44.7109375" style="63" customWidth="1"/>
    <col min="12285" max="12287" width="17.140625" style="63" customWidth="1"/>
    <col min="12288" max="12288" width="17.7109375" style="63" customWidth="1"/>
    <col min="12289" max="12289" width="16.140625" style="63" customWidth="1"/>
    <col min="12290" max="12290" width="14.140625" style="63" customWidth="1"/>
    <col min="12291" max="12291" width="14.28515625" style="63" customWidth="1"/>
    <col min="12292" max="12293" width="17.140625" style="63" customWidth="1"/>
    <col min="12294" max="12294" width="15.42578125" style="63" bestFit="1" customWidth="1"/>
    <col min="12295" max="12295" width="15.28515625" style="63" bestFit="1" customWidth="1"/>
    <col min="12296" max="12296" width="15.140625" style="63" customWidth="1"/>
    <col min="12297" max="12297" width="15.85546875" style="63" customWidth="1"/>
    <col min="12298" max="12298" width="15.5703125" style="63" customWidth="1"/>
    <col min="12299" max="12299" width="11.28515625" style="63" bestFit="1" customWidth="1"/>
    <col min="12300" max="12539" width="11.42578125" style="63"/>
    <col min="12540" max="12540" width="44.7109375" style="63" customWidth="1"/>
    <col min="12541" max="12543" width="17.140625" style="63" customWidth="1"/>
    <col min="12544" max="12544" width="17.7109375" style="63" customWidth="1"/>
    <col min="12545" max="12545" width="16.140625" style="63" customWidth="1"/>
    <col min="12546" max="12546" width="14.140625" style="63" customWidth="1"/>
    <col min="12547" max="12547" width="14.28515625" style="63" customWidth="1"/>
    <col min="12548" max="12549" width="17.140625" style="63" customWidth="1"/>
    <col min="12550" max="12550" width="15.42578125" style="63" bestFit="1" customWidth="1"/>
    <col min="12551" max="12551" width="15.28515625" style="63" bestFit="1" customWidth="1"/>
    <col min="12552" max="12552" width="15.140625" style="63" customWidth="1"/>
    <col min="12553" max="12553" width="15.85546875" style="63" customWidth="1"/>
    <col min="12554" max="12554" width="15.5703125" style="63" customWidth="1"/>
    <col min="12555" max="12555" width="11.28515625" style="63" bestFit="1" customWidth="1"/>
    <col min="12556" max="12795" width="11.42578125" style="63"/>
    <col min="12796" max="12796" width="44.7109375" style="63" customWidth="1"/>
    <col min="12797" max="12799" width="17.140625" style="63" customWidth="1"/>
    <col min="12800" max="12800" width="17.7109375" style="63" customWidth="1"/>
    <col min="12801" max="12801" width="16.140625" style="63" customWidth="1"/>
    <col min="12802" max="12802" width="14.140625" style="63" customWidth="1"/>
    <col min="12803" max="12803" width="14.28515625" style="63" customWidth="1"/>
    <col min="12804" max="12805" width="17.140625" style="63" customWidth="1"/>
    <col min="12806" max="12806" width="15.42578125" style="63" bestFit="1" customWidth="1"/>
    <col min="12807" max="12807" width="15.28515625" style="63" bestFit="1" customWidth="1"/>
    <col min="12808" max="12808" width="15.140625" style="63" customWidth="1"/>
    <col min="12809" max="12809" width="15.85546875" style="63" customWidth="1"/>
    <col min="12810" max="12810" width="15.5703125" style="63" customWidth="1"/>
    <col min="12811" max="12811" width="11.28515625" style="63" bestFit="1" customWidth="1"/>
    <col min="12812" max="13051" width="11.42578125" style="63"/>
    <col min="13052" max="13052" width="44.7109375" style="63" customWidth="1"/>
    <col min="13053" max="13055" width="17.140625" style="63" customWidth="1"/>
    <col min="13056" max="13056" width="17.7109375" style="63" customWidth="1"/>
    <col min="13057" max="13057" width="16.140625" style="63" customWidth="1"/>
    <col min="13058" max="13058" width="14.140625" style="63" customWidth="1"/>
    <col min="13059" max="13059" width="14.28515625" style="63" customWidth="1"/>
    <col min="13060" max="13061" width="17.140625" style="63" customWidth="1"/>
    <col min="13062" max="13062" width="15.42578125" style="63" bestFit="1" customWidth="1"/>
    <col min="13063" max="13063" width="15.28515625" style="63" bestFit="1" customWidth="1"/>
    <col min="13064" max="13064" width="15.140625" style="63" customWidth="1"/>
    <col min="13065" max="13065" width="15.85546875" style="63" customWidth="1"/>
    <col min="13066" max="13066" width="15.5703125" style="63" customWidth="1"/>
    <col min="13067" max="13067" width="11.28515625" style="63" bestFit="1" customWidth="1"/>
    <col min="13068" max="13307" width="11.42578125" style="63"/>
    <col min="13308" max="13308" width="44.7109375" style="63" customWidth="1"/>
    <col min="13309" max="13311" width="17.140625" style="63" customWidth="1"/>
    <col min="13312" max="13312" width="17.7109375" style="63" customWidth="1"/>
    <col min="13313" max="13313" width="16.140625" style="63" customWidth="1"/>
    <col min="13314" max="13314" width="14.140625" style="63" customWidth="1"/>
    <col min="13315" max="13315" width="14.28515625" style="63" customWidth="1"/>
    <col min="13316" max="13317" width="17.140625" style="63" customWidth="1"/>
    <col min="13318" max="13318" width="15.42578125" style="63" bestFit="1" customWidth="1"/>
    <col min="13319" max="13319" width="15.28515625" style="63" bestFit="1" customWidth="1"/>
    <col min="13320" max="13320" width="15.140625" style="63" customWidth="1"/>
    <col min="13321" max="13321" width="15.85546875" style="63" customWidth="1"/>
    <col min="13322" max="13322" width="15.5703125" style="63" customWidth="1"/>
    <col min="13323" max="13323" width="11.28515625" style="63" bestFit="1" customWidth="1"/>
    <col min="13324" max="13563" width="11.42578125" style="63"/>
    <col min="13564" max="13564" width="44.7109375" style="63" customWidth="1"/>
    <col min="13565" max="13567" width="17.140625" style="63" customWidth="1"/>
    <col min="13568" max="13568" width="17.7109375" style="63" customWidth="1"/>
    <col min="13569" max="13569" width="16.140625" style="63" customWidth="1"/>
    <col min="13570" max="13570" width="14.140625" style="63" customWidth="1"/>
    <col min="13571" max="13571" width="14.28515625" style="63" customWidth="1"/>
    <col min="13572" max="13573" width="17.140625" style="63" customWidth="1"/>
    <col min="13574" max="13574" width="15.42578125" style="63" bestFit="1" customWidth="1"/>
    <col min="13575" max="13575" width="15.28515625" style="63" bestFit="1" customWidth="1"/>
    <col min="13576" max="13576" width="15.140625" style="63" customWidth="1"/>
    <col min="13577" max="13577" width="15.85546875" style="63" customWidth="1"/>
    <col min="13578" max="13578" width="15.5703125" style="63" customWidth="1"/>
    <col min="13579" max="13579" width="11.28515625" style="63" bestFit="1" customWidth="1"/>
    <col min="13580" max="13819" width="11.42578125" style="63"/>
    <col min="13820" max="13820" width="44.7109375" style="63" customWidth="1"/>
    <col min="13821" max="13823" width="17.140625" style="63" customWidth="1"/>
    <col min="13824" max="13824" width="17.7109375" style="63" customWidth="1"/>
    <col min="13825" max="13825" width="16.140625" style="63" customWidth="1"/>
    <col min="13826" max="13826" width="14.140625" style="63" customWidth="1"/>
    <col min="13827" max="13827" width="14.28515625" style="63" customWidth="1"/>
    <col min="13828" max="13829" width="17.140625" style="63" customWidth="1"/>
    <col min="13830" max="13830" width="15.42578125" style="63" bestFit="1" customWidth="1"/>
    <col min="13831" max="13831" width="15.28515625" style="63" bestFit="1" customWidth="1"/>
    <col min="13832" max="13832" width="15.140625" style="63" customWidth="1"/>
    <col min="13833" max="13833" width="15.85546875" style="63" customWidth="1"/>
    <col min="13834" max="13834" width="15.5703125" style="63" customWidth="1"/>
    <col min="13835" max="13835" width="11.28515625" style="63" bestFit="1" customWidth="1"/>
    <col min="13836" max="14075" width="11.42578125" style="63"/>
    <col min="14076" max="14076" width="44.7109375" style="63" customWidth="1"/>
    <col min="14077" max="14079" width="17.140625" style="63" customWidth="1"/>
    <col min="14080" max="14080" width="17.7109375" style="63" customWidth="1"/>
    <col min="14081" max="14081" width="16.140625" style="63" customWidth="1"/>
    <col min="14082" max="14082" width="14.140625" style="63" customWidth="1"/>
    <col min="14083" max="14083" width="14.28515625" style="63" customWidth="1"/>
    <col min="14084" max="14085" width="17.140625" style="63" customWidth="1"/>
    <col min="14086" max="14086" width="15.42578125" style="63" bestFit="1" customWidth="1"/>
    <col min="14087" max="14087" width="15.28515625" style="63" bestFit="1" customWidth="1"/>
    <col min="14088" max="14088" width="15.140625" style="63" customWidth="1"/>
    <col min="14089" max="14089" width="15.85546875" style="63" customWidth="1"/>
    <col min="14090" max="14090" width="15.5703125" style="63" customWidth="1"/>
    <col min="14091" max="14091" width="11.28515625" style="63" bestFit="1" customWidth="1"/>
    <col min="14092" max="14331" width="11.42578125" style="63"/>
    <col min="14332" max="14332" width="44.7109375" style="63" customWidth="1"/>
    <col min="14333" max="14335" width="17.140625" style="63" customWidth="1"/>
    <col min="14336" max="14336" width="17.7109375" style="63" customWidth="1"/>
    <col min="14337" max="14337" width="16.140625" style="63" customWidth="1"/>
    <col min="14338" max="14338" width="14.140625" style="63" customWidth="1"/>
    <col min="14339" max="14339" width="14.28515625" style="63" customWidth="1"/>
    <col min="14340" max="14341" width="17.140625" style="63" customWidth="1"/>
    <col min="14342" max="14342" width="15.42578125" style="63" bestFit="1" customWidth="1"/>
    <col min="14343" max="14343" width="15.28515625" style="63" bestFit="1" customWidth="1"/>
    <col min="14344" max="14344" width="15.140625" style="63" customWidth="1"/>
    <col min="14345" max="14345" width="15.85546875" style="63" customWidth="1"/>
    <col min="14346" max="14346" width="15.5703125" style="63" customWidth="1"/>
    <col min="14347" max="14347" width="11.28515625" style="63" bestFit="1" customWidth="1"/>
    <col min="14348" max="14587" width="11.42578125" style="63"/>
    <col min="14588" max="14588" width="44.7109375" style="63" customWidth="1"/>
    <col min="14589" max="14591" width="17.140625" style="63" customWidth="1"/>
    <col min="14592" max="14592" width="17.7109375" style="63" customWidth="1"/>
    <col min="14593" max="14593" width="16.140625" style="63" customWidth="1"/>
    <col min="14594" max="14594" width="14.140625" style="63" customWidth="1"/>
    <col min="14595" max="14595" width="14.28515625" style="63" customWidth="1"/>
    <col min="14596" max="14597" width="17.140625" style="63" customWidth="1"/>
    <col min="14598" max="14598" width="15.42578125" style="63" bestFit="1" customWidth="1"/>
    <col min="14599" max="14599" width="15.28515625" style="63" bestFit="1" customWidth="1"/>
    <col min="14600" max="14600" width="15.140625" style="63" customWidth="1"/>
    <col min="14601" max="14601" width="15.85546875" style="63" customWidth="1"/>
    <col min="14602" max="14602" width="15.5703125" style="63" customWidth="1"/>
    <col min="14603" max="14603" width="11.28515625" style="63" bestFit="1" customWidth="1"/>
    <col min="14604" max="14843" width="11.42578125" style="63"/>
    <col min="14844" max="14844" width="44.7109375" style="63" customWidth="1"/>
    <col min="14845" max="14847" width="17.140625" style="63" customWidth="1"/>
    <col min="14848" max="14848" width="17.7109375" style="63" customWidth="1"/>
    <col min="14849" max="14849" width="16.140625" style="63" customWidth="1"/>
    <col min="14850" max="14850" width="14.140625" style="63" customWidth="1"/>
    <col min="14851" max="14851" width="14.28515625" style="63" customWidth="1"/>
    <col min="14852" max="14853" width="17.140625" style="63" customWidth="1"/>
    <col min="14854" max="14854" width="15.42578125" style="63" bestFit="1" customWidth="1"/>
    <col min="14855" max="14855" width="15.28515625" style="63" bestFit="1" customWidth="1"/>
    <col min="14856" max="14856" width="15.140625" style="63" customWidth="1"/>
    <col min="14857" max="14857" width="15.85546875" style="63" customWidth="1"/>
    <col min="14858" max="14858" width="15.5703125" style="63" customWidth="1"/>
    <col min="14859" max="14859" width="11.28515625" style="63" bestFit="1" customWidth="1"/>
    <col min="14860" max="15099" width="11.42578125" style="63"/>
    <col min="15100" max="15100" width="44.7109375" style="63" customWidth="1"/>
    <col min="15101" max="15103" width="17.140625" style="63" customWidth="1"/>
    <col min="15104" max="15104" width="17.7109375" style="63" customWidth="1"/>
    <col min="15105" max="15105" width="16.140625" style="63" customWidth="1"/>
    <col min="15106" max="15106" width="14.140625" style="63" customWidth="1"/>
    <col min="15107" max="15107" width="14.28515625" style="63" customWidth="1"/>
    <col min="15108" max="15109" width="17.140625" style="63" customWidth="1"/>
    <col min="15110" max="15110" width="15.42578125" style="63" bestFit="1" customWidth="1"/>
    <col min="15111" max="15111" width="15.28515625" style="63" bestFit="1" customWidth="1"/>
    <col min="15112" max="15112" width="15.140625" style="63" customWidth="1"/>
    <col min="15113" max="15113" width="15.85546875" style="63" customWidth="1"/>
    <col min="15114" max="15114" width="15.5703125" style="63" customWidth="1"/>
    <col min="15115" max="15115" width="11.28515625" style="63" bestFit="1" customWidth="1"/>
    <col min="15116" max="15355" width="11.42578125" style="63"/>
    <col min="15356" max="15356" width="44.7109375" style="63" customWidth="1"/>
    <col min="15357" max="15359" width="17.140625" style="63" customWidth="1"/>
    <col min="15360" max="15360" width="17.7109375" style="63" customWidth="1"/>
    <col min="15361" max="15361" width="16.140625" style="63" customWidth="1"/>
    <col min="15362" max="15362" width="14.140625" style="63" customWidth="1"/>
    <col min="15363" max="15363" width="14.28515625" style="63" customWidth="1"/>
    <col min="15364" max="15365" width="17.140625" style="63" customWidth="1"/>
    <col min="15366" max="15366" width="15.42578125" style="63" bestFit="1" customWidth="1"/>
    <col min="15367" max="15367" width="15.28515625" style="63" bestFit="1" customWidth="1"/>
    <col min="15368" max="15368" width="15.140625" style="63" customWidth="1"/>
    <col min="15369" max="15369" width="15.85546875" style="63" customWidth="1"/>
    <col min="15370" max="15370" width="15.5703125" style="63" customWidth="1"/>
    <col min="15371" max="15371" width="11.28515625" style="63" bestFit="1" customWidth="1"/>
    <col min="15372" max="15611" width="11.42578125" style="63"/>
    <col min="15612" max="15612" width="44.7109375" style="63" customWidth="1"/>
    <col min="15613" max="15615" width="17.140625" style="63" customWidth="1"/>
    <col min="15616" max="15616" width="17.7109375" style="63" customWidth="1"/>
    <col min="15617" max="15617" width="16.140625" style="63" customWidth="1"/>
    <col min="15618" max="15618" width="14.140625" style="63" customWidth="1"/>
    <col min="15619" max="15619" width="14.28515625" style="63" customWidth="1"/>
    <col min="15620" max="15621" width="17.140625" style="63" customWidth="1"/>
    <col min="15622" max="15622" width="15.42578125" style="63" bestFit="1" customWidth="1"/>
    <col min="15623" max="15623" width="15.28515625" style="63" bestFit="1" customWidth="1"/>
    <col min="15624" max="15624" width="15.140625" style="63" customWidth="1"/>
    <col min="15625" max="15625" width="15.85546875" style="63" customWidth="1"/>
    <col min="15626" max="15626" width="15.5703125" style="63" customWidth="1"/>
    <col min="15627" max="15627" width="11.28515625" style="63" bestFit="1" customWidth="1"/>
    <col min="15628" max="15867" width="11.42578125" style="63"/>
    <col min="15868" max="15868" width="44.7109375" style="63" customWidth="1"/>
    <col min="15869" max="15871" width="17.140625" style="63" customWidth="1"/>
    <col min="15872" max="15872" width="17.7109375" style="63" customWidth="1"/>
    <col min="15873" max="15873" width="16.140625" style="63" customWidth="1"/>
    <col min="15874" max="15874" width="14.140625" style="63" customWidth="1"/>
    <col min="15875" max="15875" width="14.28515625" style="63" customWidth="1"/>
    <col min="15876" max="15877" width="17.140625" style="63" customWidth="1"/>
    <col min="15878" max="15878" width="15.42578125" style="63" bestFit="1" customWidth="1"/>
    <col min="15879" max="15879" width="15.28515625" style="63" bestFit="1" customWidth="1"/>
    <col min="15880" max="15880" width="15.140625" style="63" customWidth="1"/>
    <col min="15881" max="15881" width="15.85546875" style="63" customWidth="1"/>
    <col min="15882" max="15882" width="15.5703125" style="63" customWidth="1"/>
    <col min="15883" max="15883" width="11.28515625" style="63" bestFit="1" customWidth="1"/>
    <col min="15884" max="16123" width="11.42578125" style="63"/>
    <col min="16124" max="16124" width="44.7109375" style="63" customWidth="1"/>
    <col min="16125" max="16127" width="17.140625" style="63" customWidth="1"/>
    <col min="16128" max="16128" width="17.7109375" style="63" customWidth="1"/>
    <col min="16129" max="16129" width="16.140625" style="63" customWidth="1"/>
    <col min="16130" max="16130" width="14.140625" style="63" customWidth="1"/>
    <col min="16131" max="16131" width="14.28515625" style="63" customWidth="1"/>
    <col min="16132" max="16133" width="17.140625" style="63" customWidth="1"/>
    <col min="16134" max="16134" width="15.42578125" style="63" bestFit="1" customWidth="1"/>
    <col min="16135" max="16135" width="15.28515625" style="63" bestFit="1" customWidth="1"/>
    <col min="16136" max="16136" width="15.140625" style="63" customWidth="1"/>
    <col min="16137" max="16137" width="15.85546875" style="63" customWidth="1"/>
    <col min="16138" max="16138" width="15.5703125" style="63" customWidth="1"/>
    <col min="16139" max="16139" width="11.28515625" style="63" bestFit="1" customWidth="1"/>
    <col min="16140" max="16384" width="11.42578125" style="63"/>
  </cols>
  <sheetData>
    <row r="1" spans="1:12" x14ac:dyDescent="0.2">
      <c r="A1" s="133" t="s">
        <v>63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2" x14ac:dyDescent="0.2">
      <c r="A2" s="135">
        <v>45870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2" ht="11.25" x14ac:dyDescent="0.2">
      <c r="A3" s="64"/>
      <c r="B3" s="63"/>
      <c r="C3" s="63"/>
      <c r="E3" s="63"/>
    </row>
    <row r="4" spans="1:12" ht="13.5" customHeight="1" thickBot="1" x14ac:dyDescent="0.25">
      <c r="A4" s="64"/>
      <c r="B4" s="63"/>
      <c r="C4" s="137"/>
      <c r="D4" s="137"/>
      <c r="E4" s="63"/>
    </row>
    <row r="5" spans="1:12" ht="12.75" customHeight="1" x14ac:dyDescent="0.2">
      <c r="A5" s="138" t="s">
        <v>0</v>
      </c>
      <c r="B5" s="140" t="s">
        <v>9</v>
      </c>
      <c r="C5" s="66" t="s">
        <v>10</v>
      </c>
      <c r="D5" s="66" t="s">
        <v>10</v>
      </c>
      <c r="E5" s="140" t="s">
        <v>1</v>
      </c>
      <c r="F5" s="131" t="s">
        <v>7</v>
      </c>
      <c r="G5" s="131" t="s">
        <v>8</v>
      </c>
      <c r="H5" s="131" t="s">
        <v>2</v>
      </c>
      <c r="I5" s="131" t="s">
        <v>3</v>
      </c>
      <c r="J5" s="131" t="s">
        <v>4</v>
      </c>
      <c r="K5" s="131" t="s">
        <v>5</v>
      </c>
    </row>
    <row r="6" spans="1:12" ht="23.25" customHeight="1" thickBot="1" x14ac:dyDescent="0.25">
      <c r="A6" s="139"/>
      <c r="B6" s="141"/>
      <c r="C6" s="67" t="s">
        <v>11</v>
      </c>
      <c r="D6" s="67" t="s">
        <v>12</v>
      </c>
      <c r="E6" s="141" t="s">
        <v>6</v>
      </c>
      <c r="F6" s="132" t="s">
        <v>6</v>
      </c>
      <c r="G6" s="132" t="s">
        <v>6</v>
      </c>
      <c r="H6" s="132"/>
      <c r="I6" s="132"/>
      <c r="J6" s="132"/>
      <c r="K6" s="132" t="s">
        <v>6</v>
      </c>
    </row>
    <row r="7" spans="1:12" x14ac:dyDescent="0.2">
      <c r="A7" s="1" t="s">
        <v>15</v>
      </c>
      <c r="B7" s="68">
        <v>18727113.969999999</v>
      </c>
      <c r="C7" s="68">
        <v>1711386.77</v>
      </c>
      <c r="D7" s="68">
        <v>466811.73</v>
      </c>
      <c r="E7" s="68"/>
      <c r="F7" s="68"/>
      <c r="G7" s="68"/>
      <c r="H7" s="69"/>
      <c r="I7" s="69"/>
      <c r="J7" s="69">
        <v>9285.74</v>
      </c>
      <c r="K7" s="70">
        <v>20914598.210000001</v>
      </c>
      <c r="L7" s="65"/>
    </row>
    <row r="8" spans="1:12" x14ac:dyDescent="0.2">
      <c r="A8" s="2" t="s">
        <v>16</v>
      </c>
      <c r="B8" s="68">
        <v>17700652.609999999</v>
      </c>
      <c r="C8" s="68">
        <v>1617583.08</v>
      </c>
      <c r="D8" s="68">
        <v>441225.08</v>
      </c>
      <c r="E8" s="68"/>
      <c r="F8" s="68"/>
      <c r="G8" s="68"/>
      <c r="H8" s="69"/>
      <c r="I8" s="69"/>
      <c r="J8" s="69">
        <v>8351.3700000000008</v>
      </c>
      <c r="K8" s="70">
        <v>19767812.140000001</v>
      </c>
      <c r="L8" s="65"/>
    </row>
    <row r="9" spans="1:12" x14ac:dyDescent="0.2">
      <c r="A9" s="2" t="s">
        <v>17</v>
      </c>
      <c r="B9" s="68"/>
      <c r="C9" s="68"/>
      <c r="E9" s="68"/>
      <c r="F9" s="68"/>
      <c r="G9" s="68"/>
      <c r="H9" s="69"/>
      <c r="I9" s="69">
        <v>5268.19</v>
      </c>
      <c r="J9" s="69">
        <v>3245.13</v>
      </c>
      <c r="K9" s="70">
        <v>8513.32</v>
      </c>
      <c r="L9" s="65"/>
    </row>
    <row r="10" spans="1:12" x14ac:dyDescent="0.2">
      <c r="A10" s="2" t="s">
        <v>18</v>
      </c>
      <c r="B10" s="68"/>
      <c r="C10" s="68"/>
      <c r="D10" s="68"/>
      <c r="E10" s="68"/>
      <c r="F10" s="68"/>
      <c r="G10" s="68"/>
      <c r="H10" s="69"/>
      <c r="I10" s="69">
        <v>7821.31</v>
      </c>
      <c r="J10" s="69">
        <v>3434.14</v>
      </c>
      <c r="K10" s="70">
        <v>11255.45</v>
      </c>
      <c r="L10" s="65"/>
    </row>
    <row r="11" spans="1:12" x14ac:dyDescent="0.2">
      <c r="A11" s="2" t="s">
        <v>19</v>
      </c>
      <c r="B11" s="68"/>
      <c r="C11" s="68"/>
      <c r="D11" s="68"/>
      <c r="E11" s="68"/>
      <c r="F11" s="68"/>
      <c r="G11" s="68"/>
      <c r="H11" s="69"/>
      <c r="I11" s="69"/>
      <c r="J11" s="69">
        <v>3327.44</v>
      </c>
      <c r="K11" s="70">
        <v>3327.44</v>
      </c>
      <c r="L11" s="65"/>
    </row>
    <row r="12" spans="1:12" x14ac:dyDescent="0.2">
      <c r="A12" s="2" t="s">
        <v>20</v>
      </c>
      <c r="B12" s="68"/>
      <c r="C12" s="68"/>
      <c r="D12" s="68"/>
      <c r="E12" s="68"/>
      <c r="F12" s="68"/>
      <c r="G12" s="68"/>
      <c r="H12" s="69"/>
      <c r="I12" s="69">
        <v>3458.14</v>
      </c>
      <c r="J12" s="69">
        <v>3112.52</v>
      </c>
      <c r="K12" s="70">
        <v>6570.66</v>
      </c>
      <c r="L12" s="65"/>
    </row>
    <row r="13" spans="1:12" x14ac:dyDescent="0.2">
      <c r="A13" s="2" t="s">
        <v>21</v>
      </c>
      <c r="B13" s="68"/>
      <c r="C13" s="68"/>
      <c r="D13" s="68"/>
      <c r="E13" s="68"/>
      <c r="F13" s="68"/>
      <c r="G13" s="68"/>
      <c r="H13" s="69"/>
      <c r="I13" s="69"/>
      <c r="J13" s="69">
        <v>3760.33</v>
      </c>
      <c r="K13" s="70">
        <v>3760.33</v>
      </c>
      <c r="L13" s="65"/>
    </row>
    <row r="14" spans="1:12" x14ac:dyDescent="0.2">
      <c r="A14" s="2" t="s">
        <v>22</v>
      </c>
      <c r="B14" s="68"/>
      <c r="C14" s="68"/>
      <c r="D14" s="68"/>
      <c r="E14" s="68"/>
      <c r="F14" s="68"/>
      <c r="G14" s="68"/>
      <c r="H14" s="69"/>
      <c r="I14" s="69"/>
      <c r="J14" s="69">
        <v>3060.7</v>
      </c>
      <c r="K14" s="70">
        <v>3060.7</v>
      </c>
      <c r="L14" s="65"/>
    </row>
    <row r="15" spans="1:12" x14ac:dyDescent="0.2">
      <c r="A15" s="2" t="s">
        <v>23</v>
      </c>
      <c r="B15" s="68"/>
      <c r="C15" s="68"/>
      <c r="D15" s="68"/>
      <c r="E15" s="68"/>
      <c r="F15" s="68"/>
      <c r="G15" s="68"/>
      <c r="H15" s="69"/>
      <c r="I15" s="69"/>
      <c r="J15" s="69">
        <v>3568.27</v>
      </c>
      <c r="K15" s="70">
        <v>3568.27</v>
      </c>
      <c r="L15" s="65"/>
    </row>
    <row r="16" spans="1:12" x14ac:dyDescent="0.2">
      <c r="A16" s="2" t="s">
        <v>24</v>
      </c>
      <c r="B16" s="68"/>
      <c r="C16" s="68"/>
      <c r="D16" s="68"/>
      <c r="E16" s="68"/>
      <c r="F16" s="68"/>
      <c r="G16" s="68"/>
      <c r="H16" s="69"/>
      <c r="I16" s="69"/>
      <c r="J16" s="69">
        <v>5638.2</v>
      </c>
      <c r="K16" s="70">
        <v>5638.2</v>
      </c>
      <c r="L16" s="65"/>
    </row>
    <row r="17" spans="1:12" x14ac:dyDescent="0.2">
      <c r="A17" s="2" t="s">
        <v>25</v>
      </c>
      <c r="B17" s="68"/>
      <c r="C17" s="68"/>
      <c r="D17" s="68"/>
      <c r="E17" s="68"/>
      <c r="F17" s="68"/>
      <c r="G17" s="68"/>
      <c r="H17" s="69"/>
      <c r="I17" s="69"/>
      <c r="J17" s="69">
        <v>3360.97</v>
      </c>
      <c r="K17" s="70">
        <v>3360.97</v>
      </c>
      <c r="L17" s="65"/>
    </row>
    <row r="18" spans="1:12" x14ac:dyDescent="0.2">
      <c r="A18" s="2" t="s">
        <v>26</v>
      </c>
      <c r="B18" s="68"/>
      <c r="C18" s="68"/>
      <c r="D18" s="68"/>
      <c r="E18" s="68"/>
      <c r="F18" s="68"/>
      <c r="G18" s="68"/>
      <c r="H18" s="69"/>
      <c r="I18" s="69">
        <v>6325.64</v>
      </c>
      <c r="J18" s="69">
        <v>3324.39</v>
      </c>
      <c r="K18" s="70">
        <v>9650.0300000000007</v>
      </c>
      <c r="L18" s="65"/>
    </row>
    <row r="19" spans="1:12" x14ac:dyDescent="0.2">
      <c r="A19" s="2" t="s">
        <v>27</v>
      </c>
      <c r="B19" s="68"/>
      <c r="C19" s="68"/>
      <c r="D19" s="68"/>
      <c r="E19" s="68"/>
      <c r="F19" s="68"/>
      <c r="G19" s="68"/>
      <c r="H19" s="69"/>
      <c r="I19" s="69">
        <v>10021.950000000001</v>
      </c>
      <c r="J19" s="69">
        <v>3595.71</v>
      </c>
      <c r="K19" s="70">
        <v>13617.66</v>
      </c>
      <c r="L19" s="65"/>
    </row>
    <row r="20" spans="1:12" x14ac:dyDescent="0.2">
      <c r="A20" s="2" t="s">
        <v>28</v>
      </c>
      <c r="B20" s="68"/>
      <c r="C20" s="68"/>
      <c r="D20" s="68"/>
      <c r="E20" s="68"/>
      <c r="F20" s="68"/>
      <c r="G20" s="68"/>
      <c r="H20" s="70"/>
      <c r="I20" s="70"/>
      <c r="J20" s="70">
        <v>5045.2700000000004</v>
      </c>
      <c r="K20" s="70">
        <v>5045.2700000000004</v>
      </c>
      <c r="L20" s="65"/>
    </row>
    <row r="21" spans="1:12" x14ac:dyDescent="0.2">
      <c r="A21" s="2" t="s">
        <v>29</v>
      </c>
      <c r="B21" s="68"/>
      <c r="C21" s="68"/>
      <c r="D21" s="68"/>
      <c r="E21" s="68"/>
      <c r="F21" s="68"/>
      <c r="G21" s="68"/>
      <c r="H21" s="70"/>
      <c r="I21" s="70"/>
      <c r="J21" s="70">
        <v>4603.24</v>
      </c>
      <c r="K21" s="70">
        <v>4603.24</v>
      </c>
      <c r="L21" s="65"/>
    </row>
    <row r="22" spans="1:12" x14ac:dyDescent="0.2">
      <c r="A22" s="2" t="s">
        <v>30</v>
      </c>
      <c r="B22" s="68"/>
      <c r="C22" s="68"/>
      <c r="D22" s="68"/>
      <c r="E22" s="68"/>
      <c r="F22" s="68"/>
      <c r="G22" s="68"/>
      <c r="H22" s="70"/>
      <c r="I22" s="70">
        <v>8926.4</v>
      </c>
      <c r="J22" s="70">
        <v>3514.92</v>
      </c>
      <c r="K22" s="70">
        <v>12441.32</v>
      </c>
      <c r="L22" s="65"/>
    </row>
    <row r="23" spans="1:12" x14ac:dyDescent="0.2">
      <c r="A23" s="2" t="s">
        <v>31</v>
      </c>
      <c r="B23" s="68"/>
      <c r="C23" s="68"/>
      <c r="D23" s="68"/>
      <c r="E23" s="68"/>
      <c r="F23" s="68"/>
      <c r="G23" s="68"/>
      <c r="H23" s="70"/>
      <c r="I23" s="70"/>
      <c r="J23" s="70">
        <v>3280.19</v>
      </c>
      <c r="K23" s="70">
        <v>3280.19</v>
      </c>
      <c r="L23" s="65"/>
    </row>
    <row r="24" spans="1:12" x14ac:dyDescent="0.2">
      <c r="A24" s="2" t="s">
        <v>32</v>
      </c>
      <c r="B24" s="68"/>
      <c r="C24" s="68"/>
      <c r="D24" s="68"/>
      <c r="E24" s="68"/>
      <c r="F24" s="68"/>
      <c r="G24" s="68"/>
      <c r="H24" s="70"/>
      <c r="I24" s="70"/>
      <c r="J24" s="70">
        <v>4542.2700000000004</v>
      </c>
      <c r="K24" s="70">
        <v>4542.2700000000004</v>
      </c>
      <c r="L24" s="65"/>
    </row>
    <row r="25" spans="1:12" x14ac:dyDescent="0.2">
      <c r="A25" s="2" t="s">
        <v>33</v>
      </c>
      <c r="B25" s="68"/>
      <c r="C25" s="68"/>
      <c r="D25" s="68"/>
      <c r="E25" s="68"/>
      <c r="F25" s="68"/>
      <c r="G25" s="68"/>
      <c r="H25" s="70"/>
      <c r="I25" s="70"/>
      <c r="J25" s="70">
        <v>3441.76</v>
      </c>
      <c r="K25" s="70">
        <v>3441.76</v>
      </c>
      <c r="L25" s="65"/>
    </row>
    <row r="26" spans="1:12" x14ac:dyDescent="0.2">
      <c r="A26" s="2" t="s">
        <v>34</v>
      </c>
      <c r="B26" s="68"/>
      <c r="C26" s="68"/>
      <c r="D26" s="68"/>
      <c r="E26" s="68"/>
      <c r="F26" s="68"/>
      <c r="G26" s="68"/>
      <c r="H26" s="70"/>
      <c r="I26" s="70"/>
      <c r="J26" s="70">
        <v>4304.4799999999996</v>
      </c>
      <c r="K26" s="70">
        <v>4304.4799999999996</v>
      </c>
      <c r="L26" s="65"/>
    </row>
    <row r="27" spans="1:12" x14ac:dyDescent="0.2">
      <c r="A27" s="2" t="s">
        <v>35</v>
      </c>
      <c r="B27" s="68"/>
      <c r="C27" s="68"/>
      <c r="D27" s="68"/>
      <c r="E27" s="68"/>
      <c r="F27" s="68"/>
      <c r="G27" s="68"/>
      <c r="H27" s="70"/>
      <c r="I27" s="70">
        <v>9193.14</v>
      </c>
      <c r="J27" s="70">
        <v>3534.74</v>
      </c>
      <c r="K27" s="70">
        <v>12727.88</v>
      </c>
      <c r="L27" s="65"/>
    </row>
    <row r="28" spans="1:12" x14ac:dyDescent="0.2">
      <c r="A28" s="2" t="s">
        <v>36</v>
      </c>
      <c r="B28" s="68"/>
      <c r="C28" s="68"/>
      <c r="D28" s="68"/>
      <c r="E28" s="68"/>
      <c r="F28" s="68"/>
      <c r="G28" s="68"/>
      <c r="H28" s="70"/>
      <c r="I28" s="70"/>
      <c r="J28" s="70">
        <v>4517.88</v>
      </c>
      <c r="K28" s="70">
        <v>4517.88</v>
      </c>
      <c r="L28" s="65"/>
    </row>
    <row r="29" spans="1:12" x14ac:dyDescent="0.2">
      <c r="A29" s="2" t="s">
        <v>37</v>
      </c>
      <c r="B29" s="68">
        <v>20536194.050000001</v>
      </c>
      <c r="C29" s="68">
        <v>1876710.47</v>
      </c>
      <c r="D29" s="68">
        <v>511906.77</v>
      </c>
      <c r="E29" s="68"/>
      <c r="F29" s="68"/>
      <c r="G29" s="68"/>
      <c r="H29" s="70"/>
      <c r="I29" s="70">
        <v>64228.13</v>
      </c>
      <c r="J29" s="70">
        <v>9502.18</v>
      </c>
      <c r="K29" s="70">
        <v>22998541.600000001</v>
      </c>
      <c r="L29" s="65"/>
    </row>
    <row r="30" spans="1:12" x14ac:dyDescent="0.2">
      <c r="A30" s="2" t="s">
        <v>38</v>
      </c>
      <c r="B30" s="68">
        <v>26005235.890000001</v>
      </c>
      <c r="C30" s="68">
        <v>2376501.62</v>
      </c>
      <c r="D30" s="68">
        <v>648233.85</v>
      </c>
      <c r="E30" s="68"/>
      <c r="F30" s="68"/>
      <c r="G30" s="68"/>
      <c r="H30" s="70"/>
      <c r="I30" s="70"/>
      <c r="J30" s="70">
        <v>14186.2</v>
      </c>
      <c r="K30" s="70">
        <v>29044157.559999999</v>
      </c>
      <c r="L30" s="65"/>
    </row>
    <row r="31" spans="1:12" x14ac:dyDescent="0.2">
      <c r="A31" s="2" t="s">
        <v>39</v>
      </c>
      <c r="B31" s="68">
        <v>706806891.25999999</v>
      </c>
      <c r="C31" s="68">
        <v>64591904.82</v>
      </c>
      <c r="D31" s="68">
        <v>17618611.739999998</v>
      </c>
      <c r="E31" s="68"/>
      <c r="F31" s="68"/>
      <c r="G31" s="68"/>
      <c r="H31" s="70"/>
      <c r="I31" s="70">
        <v>7909281.5099999998</v>
      </c>
      <c r="J31" s="70">
        <v>609700.43000000005</v>
      </c>
      <c r="K31" s="70">
        <v>797536389.75999999</v>
      </c>
      <c r="L31" s="65"/>
    </row>
    <row r="32" spans="1:12" x14ac:dyDescent="0.2">
      <c r="A32" s="2" t="s">
        <v>40</v>
      </c>
      <c r="B32" s="68">
        <v>22110720.739999998</v>
      </c>
      <c r="C32" s="68">
        <v>2020599.39</v>
      </c>
      <c r="D32" s="68">
        <v>551155.06999999995</v>
      </c>
      <c r="E32" s="68"/>
      <c r="F32" s="68"/>
      <c r="G32" s="68"/>
      <c r="H32" s="70"/>
      <c r="I32" s="70"/>
      <c r="J32" s="70">
        <v>9403.1</v>
      </c>
      <c r="K32" s="70">
        <v>24691878.300000001</v>
      </c>
      <c r="L32" s="65"/>
    </row>
    <row r="33" spans="1:12" x14ac:dyDescent="0.2">
      <c r="A33" s="2" t="s">
        <v>41</v>
      </c>
      <c r="B33" s="68">
        <v>35431495.259999998</v>
      </c>
      <c r="C33" s="68">
        <v>3237925.09</v>
      </c>
      <c r="D33" s="68">
        <v>883202.7</v>
      </c>
      <c r="E33" s="68"/>
      <c r="F33" s="68"/>
      <c r="G33" s="68"/>
      <c r="H33" s="70"/>
      <c r="I33" s="70"/>
      <c r="J33" s="70">
        <v>18694.939999999999</v>
      </c>
      <c r="K33" s="70">
        <v>39571317.990000002</v>
      </c>
      <c r="L33" s="65"/>
    </row>
    <row r="34" spans="1:12" x14ac:dyDescent="0.2">
      <c r="A34" s="2" t="s">
        <v>42</v>
      </c>
      <c r="B34" s="68">
        <v>25870541.859999999</v>
      </c>
      <c r="C34" s="68">
        <v>2364192.54</v>
      </c>
      <c r="D34" s="68">
        <v>644876.32999999996</v>
      </c>
      <c r="E34" s="68"/>
      <c r="F34" s="68"/>
      <c r="G34" s="68"/>
      <c r="H34" s="70"/>
      <c r="I34" s="70"/>
      <c r="J34" s="70">
        <v>19761.91</v>
      </c>
      <c r="K34" s="70">
        <v>28899372.640000001</v>
      </c>
      <c r="L34" s="65"/>
    </row>
    <row r="35" spans="1:12" x14ac:dyDescent="0.2">
      <c r="A35" s="2" t="s">
        <v>43</v>
      </c>
      <c r="B35" s="68">
        <v>36687865.380000003</v>
      </c>
      <c r="C35" s="68">
        <v>3352739.11</v>
      </c>
      <c r="D35" s="68">
        <v>914520.31</v>
      </c>
      <c r="E35" s="68"/>
      <c r="F35" s="68"/>
      <c r="G35" s="68"/>
      <c r="H35" s="70"/>
      <c r="I35" s="70"/>
      <c r="J35" s="70">
        <v>22060.49</v>
      </c>
      <c r="K35" s="70">
        <v>40977185.289999999</v>
      </c>
      <c r="L35" s="65"/>
    </row>
    <row r="36" spans="1:12" x14ac:dyDescent="0.2">
      <c r="A36" s="2" t="s">
        <v>44</v>
      </c>
      <c r="B36" s="68">
        <v>21762374.129999999</v>
      </c>
      <c r="C36" s="68">
        <v>1988765.55</v>
      </c>
      <c r="D36" s="68">
        <v>542471.81999999995</v>
      </c>
      <c r="E36" s="68"/>
      <c r="F36" s="68"/>
      <c r="G36" s="68"/>
      <c r="H36" s="70"/>
      <c r="I36" s="70"/>
      <c r="J36" s="70">
        <v>12570.5</v>
      </c>
      <c r="K36" s="70">
        <v>24306182</v>
      </c>
      <c r="L36" s="65"/>
    </row>
    <row r="37" spans="1:12" x14ac:dyDescent="0.2">
      <c r="A37" s="2" t="s">
        <v>45</v>
      </c>
      <c r="B37" s="68">
        <v>139471017.28999999</v>
      </c>
      <c r="C37" s="68">
        <v>12745629.380000001</v>
      </c>
      <c r="D37" s="68">
        <v>3476601.22</v>
      </c>
      <c r="E37" s="68"/>
      <c r="F37" s="68"/>
      <c r="G37" s="68"/>
      <c r="H37" s="69"/>
      <c r="I37" s="69"/>
      <c r="J37" s="69">
        <v>65622.06</v>
      </c>
      <c r="K37" s="70">
        <v>155758869.94999999</v>
      </c>
      <c r="L37" s="65"/>
    </row>
    <row r="38" spans="1:12" x14ac:dyDescent="0.2">
      <c r="A38" s="2" t="s">
        <v>46</v>
      </c>
      <c r="B38" s="68">
        <v>45561414.789999999</v>
      </c>
      <c r="C38" s="68">
        <v>4163652.91</v>
      </c>
      <c r="D38" s="68">
        <v>1135711.73</v>
      </c>
      <c r="E38" s="68"/>
      <c r="F38" s="68"/>
      <c r="G38" s="68"/>
      <c r="H38" s="69"/>
      <c r="I38" s="69"/>
      <c r="J38" s="69">
        <v>25043.439999999999</v>
      </c>
      <c r="K38" s="70">
        <v>50885822.869999997</v>
      </c>
      <c r="L38" s="65"/>
    </row>
    <row r="39" spans="1:12" x14ac:dyDescent="0.2">
      <c r="A39" s="2" t="s">
        <v>47</v>
      </c>
      <c r="B39" s="68">
        <v>28069770.149999999</v>
      </c>
      <c r="C39" s="68">
        <v>2565170.13</v>
      </c>
      <c r="D39" s="68">
        <v>699696.6</v>
      </c>
      <c r="E39" s="68"/>
      <c r="F39" s="68"/>
      <c r="G39" s="71"/>
      <c r="H39" s="69"/>
      <c r="I39" s="69">
        <v>105964.03</v>
      </c>
      <c r="J39" s="69">
        <v>13695.4</v>
      </c>
      <c r="K39" s="70">
        <v>31454296.309999999</v>
      </c>
      <c r="L39" s="65"/>
    </row>
    <row r="40" spans="1:12" x14ac:dyDescent="0.2">
      <c r="A40" s="2" t="s">
        <v>48</v>
      </c>
      <c r="B40" s="68">
        <v>19818600.02</v>
      </c>
      <c r="C40" s="68">
        <v>1811132.78</v>
      </c>
      <c r="D40" s="68">
        <v>494019.26</v>
      </c>
      <c r="E40" s="68"/>
      <c r="F40" s="68"/>
      <c r="G40" s="72"/>
      <c r="H40" s="69"/>
      <c r="I40" s="69"/>
      <c r="J40" s="69">
        <v>15631.19</v>
      </c>
      <c r="K40" s="70">
        <v>22139383.25</v>
      </c>
      <c r="L40" s="65"/>
    </row>
    <row r="41" spans="1:12" x14ac:dyDescent="0.2">
      <c r="A41" s="2" t="s">
        <v>49</v>
      </c>
      <c r="B41" s="68">
        <v>25601153.809999999</v>
      </c>
      <c r="C41" s="68">
        <v>2339574.37</v>
      </c>
      <c r="D41" s="68">
        <v>638161.28</v>
      </c>
      <c r="E41" s="68"/>
      <c r="F41" s="68"/>
      <c r="G41" s="68"/>
      <c r="H41" s="69"/>
      <c r="I41" s="69">
        <v>62027.49</v>
      </c>
      <c r="J41" s="69">
        <v>9281.16</v>
      </c>
      <c r="K41" s="70">
        <v>28650198.109999999</v>
      </c>
      <c r="L41" s="65"/>
    </row>
    <row r="42" spans="1:12" x14ac:dyDescent="0.2">
      <c r="A42" s="2" t="s">
        <v>50</v>
      </c>
      <c r="B42" s="68">
        <v>36471890.479999997</v>
      </c>
      <c r="C42" s="68">
        <v>3333002.14</v>
      </c>
      <c r="D42" s="68">
        <v>909136.69</v>
      </c>
      <c r="E42" s="68"/>
      <c r="F42" s="68"/>
      <c r="G42" s="68"/>
      <c r="H42" s="69"/>
      <c r="I42" s="69"/>
      <c r="J42" s="69">
        <v>42794.87</v>
      </c>
      <c r="K42" s="70">
        <v>40756824.18</v>
      </c>
      <c r="L42" s="65"/>
    </row>
    <row r="43" spans="1:12" x14ac:dyDescent="0.2">
      <c r="A43" s="2" t="s">
        <v>51</v>
      </c>
      <c r="B43" s="68">
        <v>20450268.550000001</v>
      </c>
      <c r="C43" s="68">
        <v>1868858.12</v>
      </c>
      <c r="D43" s="68">
        <v>509764.9</v>
      </c>
      <c r="E43" s="68"/>
      <c r="F43" s="68"/>
      <c r="G43" s="68"/>
      <c r="H43" s="69"/>
      <c r="I43" s="69"/>
      <c r="J43" s="69">
        <v>20080.48</v>
      </c>
      <c r="K43" s="70">
        <v>22848972.050000001</v>
      </c>
      <c r="L43" s="65"/>
    </row>
    <row r="44" spans="1:12" x14ac:dyDescent="0.2">
      <c r="A44" s="2" t="s">
        <v>52</v>
      </c>
      <c r="B44" s="68">
        <v>296977099.94</v>
      </c>
      <c r="C44" s="68">
        <v>27139402.309999999</v>
      </c>
      <c r="D44" s="68">
        <v>7402763.4500000002</v>
      </c>
      <c r="E44" s="68"/>
      <c r="F44" s="68"/>
      <c r="G44" s="68"/>
      <c r="H44" s="69"/>
      <c r="I44" s="69"/>
      <c r="J44" s="69">
        <v>155924.79999999999</v>
      </c>
      <c r="K44" s="70">
        <v>331675190.5</v>
      </c>
      <c r="L44" s="65"/>
    </row>
    <row r="45" spans="1:12" x14ac:dyDescent="0.2">
      <c r="A45" s="2" t="s">
        <v>53</v>
      </c>
      <c r="B45" s="68">
        <v>46973379.740000002</v>
      </c>
      <c r="C45" s="68">
        <v>4292686.04</v>
      </c>
      <c r="D45" s="68">
        <v>1170907.8500000001</v>
      </c>
      <c r="E45" s="68"/>
      <c r="F45" s="68"/>
      <c r="G45" s="68"/>
      <c r="H45" s="69"/>
      <c r="I45" s="69">
        <v>530458.42000000004</v>
      </c>
      <c r="J45" s="69">
        <v>33003.08</v>
      </c>
      <c r="K45" s="70">
        <v>53000435.130000003</v>
      </c>
      <c r="L45" s="65"/>
    </row>
    <row r="46" spans="1:12" x14ac:dyDescent="0.2">
      <c r="A46" s="2" t="s">
        <v>54</v>
      </c>
      <c r="B46" s="68">
        <v>124780079.43000001</v>
      </c>
      <c r="C46" s="68">
        <v>11403090.6</v>
      </c>
      <c r="D46" s="68">
        <v>3110399.46</v>
      </c>
      <c r="E46" s="68"/>
      <c r="F46" s="68"/>
      <c r="G46" s="68"/>
      <c r="H46" s="69"/>
      <c r="I46" s="69"/>
      <c r="J46" s="69">
        <v>67160.03</v>
      </c>
      <c r="K46" s="70">
        <v>139360729.52000001</v>
      </c>
      <c r="L46" s="65"/>
    </row>
    <row r="47" spans="1:12" x14ac:dyDescent="0.2">
      <c r="A47" s="2" t="s">
        <v>55</v>
      </c>
      <c r="B47" s="68">
        <v>28708405.609999999</v>
      </c>
      <c r="C47" s="68">
        <v>2623532.15</v>
      </c>
      <c r="D47" s="68">
        <v>715615.9</v>
      </c>
      <c r="E47" s="68"/>
      <c r="F47" s="68"/>
      <c r="G47" s="68"/>
      <c r="H47" s="69"/>
      <c r="I47" s="69">
        <v>124359.83</v>
      </c>
      <c r="J47" s="69">
        <v>15542.79</v>
      </c>
      <c r="K47" s="70">
        <v>32187456.280000001</v>
      </c>
      <c r="L47" s="65"/>
    </row>
    <row r="48" spans="1:12" x14ac:dyDescent="0.2">
      <c r="A48" s="2" t="s">
        <v>56</v>
      </c>
      <c r="B48" s="68">
        <v>22366174.93</v>
      </c>
      <c r="C48" s="68">
        <v>2043944.19</v>
      </c>
      <c r="D48" s="68">
        <v>557522.79</v>
      </c>
      <c r="E48" s="68"/>
      <c r="F48" s="68"/>
      <c r="G48" s="68"/>
      <c r="H48" s="69"/>
      <c r="I48" s="69">
        <v>51214.84</v>
      </c>
      <c r="J48" s="69">
        <v>8194.3700000000008</v>
      </c>
      <c r="K48" s="70">
        <v>25027051.120000001</v>
      </c>
      <c r="L48" s="65"/>
    </row>
    <row r="49" spans="1:12" x14ac:dyDescent="0.2">
      <c r="A49" s="2" t="s">
        <v>57</v>
      </c>
      <c r="B49" s="68">
        <v>26088839.07</v>
      </c>
      <c r="C49" s="68">
        <v>2384141.7400000002</v>
      </c>
      <c r="D49" s="68">
        <v>650317.82999999996</v>
      </c>
      <c r="E49" s="68"/>
      <c r="F49" s="68"/>
      <c r="G49" s="68"/>
      <c r="H49" s="69"/>
      <c r="I49" s="69">
        <v>66390.66</v>
      </c>
      <c r="J49" s="69">
        <v>9718.6200000000008</v>
      </c>
      <c r="K49" s="70">
        <v>29199407.920000002</v>
      </c>
      <c r="L49" s="65"/>
    </row>
    <row r="50" spans="1:12" x14ac:dyDescent="0.2">
      <c r="A50" s="2" t="s">
        <v>58</v>
      </c>
      <c r="B50" s="68">
        <v>65586700.469999999</v>
      </c>
      <c r="C50" s="68">
        <v>5993673.7599999998</v>
      </c>
      <c r="D50" s="68">
        <v>1634883.06</v>
      </c>
      <c r="E50" s="68"/>
      <c r="F50" s="68"/>
      <c r="G50" s="68"/>
      <c r="H50" s="69"/>
      <c r="I50" s="69">
        <v>561629.35</v>
      </c>
      <c r="J50" s="69">
        <v>34103.589999999997</v>
      </c>
      <c r="K50" s="70">
        <v>73810990.230000004</v>
      </c>
      <c r="L50" s="65"/>
    </row>
    <row r="51" spans="1:12" x14ac:dyDescent="0.2">
      <c r="A51" s="2" t="s">
        <v>59</v>
      </c>
      <c r="B51" s="68">
        <v>23088413.57</v>
      </c>
      <c r="C51" s="68">
        <v>2109946.34</v>
      </c>
      <c r="D51" s="68">
        <v>575526.06999999995</v>
      </c>
      <c r="E51" s="68"/>
      <c r="F51" s="68"/>
      <c r="G51" s="68"/>
      <c r="H51" s="69"/>
      <c r="I51" s="69"/>
      <c r="J51" s="69">
        <v>7988.6</v>
      </c>
      <c r="K51" s="70">
        <v>25781874.579999998</v>
      </c>
      <c r="L51" s="65"/>
    </row>
    <row r="52" spans="1:12" x14ac:dyDescent="0.2">
      <c r="A52" s="2" t="s">
        <v>60</v>
      </c>
      <c r="B52" s="68">
        <v>397774676.14999998</v>
      </c>
      <c r="C52" s="68">
        <v>36350839.729999997</v>
      </c>
      <c r="D52" s="68">
        <v>9915349.8200000003</v>
      </c>
      <c r="E52" s="68"/>
      <c r="F52" s="68"/>
      <c r="G52" s="68"/>
      <c r="H52" s="69"/>
      <c r="I52" s="69"/>
      <c r="J52" s="69">
        <v>161570.62</v>
      </c>
      <c r="K52" s="70">
        <v>444202436.31999999</v>
      </c>
      <c r="L52" s="65"/>
    </row>
    <row r="53" spans="1:12" ht="13.5" thickBot="1" x14ac:dyDescent="0.25">
      <c r="A53" s="4" t="s">
        <v>61</v>
      </c>
      <c r="B53" s="68">
        <v>42883790.490000002</v>
      </c>
      <c r="C53" s="68">
        <v>3918956.86</v>
      </c>
      <c r="D53" s="68">
        <v>1068966.45</v>
      </c>
      <c r="E53" s="68"/>
      <c r="F53" s="68"/>
      <c r="G53" s="68"/>
      <c r="H53" s="69"/>
      <c r="I53" s="69"/>
      <c r="J53" s="69">
        <v>29166.54</v>
      </c>
      <c r="K53" s="70">
        <v>47900880.340000004</v>
      </c>
      <c r="L53" s="65"/>
    </row>
    <row r="54" spans="1:12" s="74" customFormat="1" ht="13.5" thickBot="1" x14ac:dyDescent="0.25">
      <c r="A54" s="5" t="s">
        <v>13</v>
      </c>
      <c r="B54" s="73">
        <v>2322310759.6399999</v>
      </c>
      <c r="C54" s="73">
        <v>212225541.99000001</v>
      </c>
      <c r="D54" s="73">
        <v>57888359.759999998</v>
      </c>
      <c r="E54" s="73">
        <v>0</v>
      </c>
      <c r="F54" s="73">
        <v>0</v>
      </c>
      <c r="G54" s="73">
        <v>0</v>
      </c>
      <c r="H54" s="73">
        <v>0</v>
      </c>
      <c r="I54" s="73">
        <v>9526569.0299999993</v>
      </c>
      <c r="J54" s="73">
        <v>1524251.05</v>
      </c>
      <c r="K54" s="73">
        <v>2603475481.4699998</v>
      </c>
      <c r="L54" s="65"/>
    </row>
    <row r="55" spans="1:12" x14ac:dyDescent="0.2">
      <c r="F55" s="65"/>
      <c r="G55" s="65"/>
      <c r="H55" s="65"/>
      <c r="I55" s="65"/>
      <c r="J55" s="65"/>
    </row>
    <row r="56" spans="1:12" x14ac:dyDescent="0.2">
      <c r="F56" s="65"/>
      <c r="G56" s="65"/>
      <c r="H56" s="65"/>
      <c r="I56" s="65"/>
      <c r="J56" s="65"/>
      <c r="K56" s="65"/>
    </row>
    <row r="57" spans="1:12" x14ac:dyDescent="0.2">
      <c r="F57" s="65"/>
      <c r="G57" s="65"/>
      <c r="H57" s="65"/>
      <c r="I57" s="65"/>
      <c r="J57" s="65"/>
    </row>
    <row r="58" spans="1:12" x14ac:dyDescent="0.2">
      <c r="F58" s="65"/>
      <c r="G58" s="65"/>
      <c r="H58" s="65"/>
      <c r="I58" s="65"/>
      <c r="J58" s="65"/>
    </row>
    <row r="59" spans="1:12" x14ac:dyDescent="0.2">
      <c r="F59" s="65"/>
      <c r="G59" s="65"/>
      <c r="H59" s="65"/>
      <c r="I59" s="65"/>
      <c r="J59" s="65"/>
    </row>
    <row r="60" spans="1:12" x14ac:dyDescent="0.2">
      <c r="G60" s="65"/>
      <c r="H60" s="65"/>
      <c r="I60" s="65"/>
      <c r="J60" s="65"/>
    </row>
    <row r="61" spans="1:12" x14ac:dyDescent="0.2">
      <c r="G61" s="65"/>
      <c r="H61" s="65"/>
      <c r="I61" s="65"/>
      <c r="J61" s="65"/>
    </row>
    <row r="62" spans="1:12" x14ac:dyDescent="0.2">
      <c r="G62" s="65"/>
      <c r="H62" s="65"/>
      <c r="I62" s="65"/>
      <c r="J62" s="65"/>
    </row>
    <row r="63" spans="1:12" x14ac:dyDescent="0.2">
      <c r="G63" s="65"/>
      <c r="H63" s="65"/>
      <c r="I63" s="65"/>
      <c r="J63" s="65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2C73A-6453-4E49-9B47-E6DF1E2FAE79}">
  <dimension ref="A1:L63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77" customWidth="1"/>
    <col min="5" max="5" width="17.7109375" style="77" customWidth="1"/>
    <col min="6" max="6" width="16.140625" style="75" customWidth="1"/>
    <col min="7" max="7" width="14.140625" style="75" customWidth="1"/>
    <col min="8" max="8" width="14.28515625" style="75" customWidth="1"/>
    <col min="9" max="10" width="17.140625" style="75" customWidth="1"/>
    <col min="11" max="11" width="15.42578125" style="75" bestFit="1" customWidth="1"/>
    <col min="12" max="251" width="11.42578125" style="75"/>
    <col min="252" max="252" width="44.7109375" style="75" customWidth="1"/>
    <col min="253" max="255" width="17.140625" style="75" customWidth="1"/>
    <col min="256" max="256" width="17.7109375" style="75" customWidth="1"/>
    <col min="257" max="257" width="16.140625" style="75" customWidth="1"/>
    <col min="258" max="258" width="14.140625" style="75" customWidth="1"/>
    <col min="259" max="259" width="14.28515625" style="75" customWidth="1"/>
    <col min="260" max="261" width="17.140625" style="75" customWidth="1"/>
    <col min="262" max="262" width="15.42578125" style="75" bestFit="1" customWidth="1"/>
    <col min="263" max="263" width="15.28515625" style="75" bestFit="1" customWidth="1"/>
    <col min="264" max="264" width="15.140625" style="75" customWidth="1"/>
    <col min="265" max="265" width="15.85546875" style="75" customWidth="1"/>
    <col min="266" max="266" width="15.5703125" style="75" customWidth="1"/>
    <col min="267" max="267" width="11.28515625" style="75" bestFit="1" customWidth="1"/>
    <col min="268" max="507" width="11.42578125" style="75"/>
    <col min="508" max="508" width="44.7109375" style="75" customWidth="1"/>
    <col min="509" max="511" width="17.140625" style="75" customWidth="1"/>
    <col min="512" max="512" width="17.7109375" style="75" customWidth="1"/>
    <col min="513" max="513" width="16.140625" style="75" customWidth="1"/>
    <col min="514" max="514" width="14.140625" style="75" customWidth="1"/>
    <col min="515" max="515" width="14.28515625" style="75" customWidth="1"/>
    <col min="516" max="517" width="17.140625" style="75" customWidth="1"/>
    <col min="518" max="518" width="15.42578125" style="75" bestFit="1" customWidth="1"/>
    <col min="519" max="519" width="15.28515625" style="75" bestFit="1" customWidth="1"/>
    <col min="520" max="520" width="15.140625" style="75" customWidth="1"/>
    <col min="521" max="521" width="15.85546875" style="75" customWidth="1"/>
    <col min="522" max="522" width="15.5703125" style="75" customWidth="1"/>
    <col min="523" max="523" width="11.28515625" style="75" bestFit="1" customWidth="1"/>
    <col min="524" max="763" width="11.42578125" style="75"/>
    <col min="764" max="764" width="44.7109375" style="75" customWidth="1"/>
    <col min="765" max="767" width="17.140625" style="75" customWidth="1"/>
    <col min="768" max="768" width="17.7109375" style="75" customWidth="1"/>
    <col min="769" max="769" width="16.140625" style="75" customWidth="1"/>
    <col min="770" max="770" width="14.140625" style="75" customWidth="1"/>
    <col min="771" max="771" width="14.28515625" style="75" customWidth="1"/>
    <col min="772" max="773" width="17.140625" style="75" customWidth="1"/>
    <col min="774" max="774" width="15.42578125" style="75" bestFit="1" customWidth="1"/>
    <col min="775" max="775" width="15.28515625" style="75" bestFit="1" customWidth="1"/>
    <col min="776" max="776" width="15.140625" style="75" customWidth="1"/>
    <col min="777" max="777" width="15.85546875" style="75" customWidth="1"/>
    <col min="778" max="778" width="15.5703125" style="75" customWidth="1"/>
    <col min="779" max="779" width="11.28515625" style="75" bestFit="1" customWidth="1"/>
    <col min="780" max="1019" width="11.42578125" style="75"/>
    <col min="1020" max="1020" width="44.7109375" style="75" customWidth="1"/>
    <col min="1021" max="1023" width="17.140625" style="75" customWidth="1"/>
    <col min="1024" max="1024" width="17.7109375" style="75" customWidth="1"/>
    <col min="1025" max="1025" width="16.140625" style="75" customWidth="1"/>
    <col min="1026" max="1026" width="14.140625" style="75" customWidth="1"/>
    <col min="1027" max="1027" width="14.28515625" style="75" customWidth="1"/>
    <col min="1028" max="1029" width="17.140625" style="75" customWidth="1"/>
    <col min="1030" max="1030" width="15.42578125" style="75" bestFit="1" customWidth="1"/>
    <col min="1031" max="1031" width="15.28515625" style="75" bestFit="1" customWidth="1"/>
    <col min="1032" max="1032" width="15.140625" style="75" customWidth="1"/>
    <col min="1033" max="1033" width="15.85546875" style="75" customWidth="1"/>
    <col min="1034" max="1034" width="15.5703125" style="75" customWidth="1"/>
    <col min="1035" max="1035" width="11.28515625" style="75" bestFit="1" customWidth="1"/>
    <col min="1036" max="1275" width="11.42578125" style="75"/>
    <col min="1276" max="1276" width="44.7109375" style="75" customWidth="1"/>
    <col min="1277" max="1279" width="17.140625" style="75" customWidth="1"/>
    <col min="1280" max="1280" width="17.7109375" style="75" customWidth="1"/>
    <col min="1281" max="1281" width="16.140625" style="75" customWidth="1"/>
    <col min="1282" max="1282" width="14.140625" style="75" customWidth="1"/>
    <col min="1283" max="1283" width="14.28515625" style="75" customWidth="1"/>
    <col min="1284" max="1285" width="17.140625" style="75" customWidth="1"/>
    <col min="1286" max="1286" width="15.42578125" style="75" bestFit="1" customWidth="1"/>
    <col min="1287" max="1287" width="15.28515625" style="75" bestFit="1" customWidth="1"/>
    <col min="1288" max="1288" width="15.140625" style="75" customWidth="1"/>
    <col min="1289" max="1289" width="15.85546875" style="75" customWidth="1"/>
    <col min="1290" max="1290" width="15.5703125" style="75" customWidth="1"/>
    <col min="1291" max="1291" width="11.28515625" style="75" bestFit="1" customWidth="1"/>
    <col min="1292" max="1531" width="11.42578125" style="75"/>
    <col min="1532" max="1532" width="44.7109375" style="75" customWidth="1"/>
    <col min="1533" max="1535" width="17.140625" style="75" customWidth="1"/>
    <col min="1536" max="1536" width="17.7109375" style="75" customWidth="1"/>
    <col min="1537" max="1537" width="16.140625" style="75" customWidth="1"/>
    <col min="1538" max="1538" width="14.140625" style="75" customWidth="1"/>
    <col min="1539" max="1539" width="14.28515625" style="75" customWidth="1"/>
    <col min="1540" max="1541" width="17.140625" style="75" customWidth="1"/>
    <col min="1542" max="1542" width="15.42578125" style="75" bestFit="1" customWidth="1"/>
    <col min="1543" max="1543" width="15.28515625" style="75" bestFit="1" customWidth="1"/>
    <col min="1544" max="1544" width="15.140625" style="75" customWidth="1"/>
    <col min="1545" max="1545" width="15.85546875" style="75" customWidth="1"/>
    <col min="1546" max="1546" width="15.5703125" style="75" customWidth="1"/>
    <col min="1547" max="1547" width="11.28515625" style="75" bestFit="1" customWidth="1"/>
    <col min="1548" max="1787" width="11.42578125" style="75"/>
    <col min="1788" max="1788" width="44.7109375" style="75" customWidth="1"/>
    <col min="1789" max="1791" width="17.140625" style="75" customWidth="1"/>
    <col min="1792" max="1792" width="17.7109375" style="75" customWidth="1"/>
    <col min="1793" max="1793" width="16.140625" style="75" customWidth="1"/>
    <col min="1794" max="1794" width="14.140625" style="75" customWidth="1"/>
    <col min="1795" max="1795" width="14.28515625" style="75" customWidth="1"/>
    <col min="1796" max="1797" width="17.140625" style="75" customWidth="1"/>
    <col min="1798" max="1798" width="15.42578125" style="75" bestFit="1" customWidth="1"/>
    <col min="1799" max="1799" width="15.28515625" style="75" bestFit="1" customWidth="1"/>
    <col min="1800" max="1800" width="15.140625" style="75" customWidth="1"/>
    <col min="1801" max="1801" width="15.85546875" style="75" customWidth="1"/>
    <col min="1802" max="1802" width="15.5703125" style="75" customWidth="1"/>
    <col min="1803" max="1803" width="11.28515625" style="75" bestFit="1" customWidth="1"/>
    <col min="1804" max="2043" width="11.42578125" style="75"/>
    <col min="2044" max="2044" width="44.7109375" style="75" customWidth="1"/>
    <col min="2045" max="2047" width="17.140625" style="75" customWidth="1"/>
    <col min="2048" max="2048" width="17.7109375" style="75" customWidth="1"/>
    <col min="2049" max="2049" width="16.140625" style="75" customWidth="1"/>
    <col min="2050" max="2050" width="14.140625" style="75" customWidth="1"/>
    <col min="2051" max="2051" width="14.28515625" style="75" customWidth="1"/>
    <col min="2052" max="2053" width="17.140625" style="75" customWidth="1"/>
    <col min="2054" max="2054" width="15.42578125" style="75" bestFit="1" customWidth="1"/>
    <col min="2055" max="2055" width="15.28515625" style="75" bestFit="1" customWidth="1"/>
    <col min="2056" max="2056" width="15.140625" style="75" customWidth="1"/>
    <col min="2057" max="2057" width="15.85546875" style="75" customWidth="1"/>
    <col min="2058" max="2058" width="15.5703125" style="75" customWidth="1"/>
    <col min="2059" max="2059" width="11.28515625" style="75" bestFit="1" customWidth="1"/>
    <col min="2060" max="2299" width="11.42578125" style="75"/>
    <col min="2300" max="2300" width="44.7109375" style="75" customWidth="1"/>
    <col min="2301" max="2303" width="17.140625" style="75" customWidth="1"/>
    <col min="2304" max="2304" width="17.7109375" style="75" customWidth="1"/>
    <col min="2305" max="2305" width="16.140625" style="75" customWidth="1"/>
    <col min="2306" max="2306" width="14.140625" style="75" customWidth="1"/>
    <col min="2307" max="2307" width="14.28515625" style="75" customWidth="1"/>
    <col min="2308" max="2309" width="17.140625" style="75" customWidth="1"/>
    <col min="2310" max="2310" width="15.42578125" style="75" bestFit="1" customWidth="1"/>
    <col min="2311" max="2311" width="15.28515625" style="75" bestFit="1" customWidth="1"/>
    <col min="2312" max="2312" width="15.140625" style="75" customWidth="1"/>
    <col min="2313" max="2313" width="15.85546875" style="75" customWidth="1"/>
    <col min="2314" max="2314" width="15.5703125" style="75" customWidth="1"/>
    <col min="2315" max="2315" width="11.28515625" style="75" bestFit="1" customWidth="1"/>
    <col min="2316" max="2555" width="11.42578125" style="75"/>
    <col min="2556" max="2556" width="44.7109375" style="75" customWidth="1"/>
    <col min="2557" max="2559" width="17.140625" style="75" customWidth="1"/>
    <col min="2560" max="2560" width="17.7109375" style="75" customWidth="1"/>
    <col min="2561" max="2561" width="16.140625" style="75" customWidth="1"/>
    <col min="2562" max="2562" width="14.140625" style="75" customWidth="1"/>
    <col min="2563" max="2563" width="14.28515625" style="75" customWidth="1"/>
    <col min="2564" max="2565" width="17.140625" style="75" customWidth="1"/>
    <col min="2566" max="2566" width="15.42578125" style="75" bestFit="1" customWidth="1"/>
    <col min="2567" max="2567" width="15.28515625" style="75" bestFit="1" customWidth="1"/>
    <col min="2568" max="2568" width="15.140625" style="75" customWidth="1"/>
    <col min="2569" max="2569" width="15.85546875" style="75" customWidth="1"/>
    <col min="2570" max="2570" width="15.5703125" style="75" customWidth="1"/>
    <col min="2571" max="2571" width="11.28515625" style="75" bestFit="1" customWidth="1"/>
    <col min="2572" max="2811" width="11.42578125" style="75"/>
    <col min="2812" max="2812" width="44.7109375" style="75" customWidth="1"/>
    <col min="2813" max="2815" width="17.140625" style="75" customWidth="1"/>
    <col min="2816" max="2816" width="17.7109375" style="75" customWidth="1"/>
    <col min="2817" max="2817" width="16.140625" style="75" customWidth="1"/>
    <col min="2818" max="2818" width="14.140625" style="75" customWidth="1"/>
    <col min="2819" max="2819" width="14.28515625" style="75" customWidth="1"/>
    <col min="2820" max="2821" width="17.140625" style="75" customWidth="1"/>
    <col min="2822" max="2822" width="15.42578125" style="75" bestFit="1" customWidth="1"/>
    <col min="2823" max="2823" width="15.28515625" style="75" bestFit="1" customWidth="1"/>
    <col min="2824" max="2824" width="15.140625" style="75" customWidth="1"/>
    <col min="2825" max="2825" width="15.85546875" style="75" customWidth="1"/>
    <col min="2826" max="2826" width="15.5703125" style="75" customWidth="1"/>
    <col min="2827" max="2827" width="11.28515625" style="75" bestFit="1" customWidth="1"/>
    <col min="2828" max="3067" width="11.42578125" style="75"/>
    <col min="3068" max="3068" width="44.7109375" style="75" customWidth="1"/>
    <col min="3069" max="3071" width="17.140625" style="75" customWidth="1"/>
    <col min="3072" max="3072" width="17.7109375" style="75" customWidth="1"/>
    <col min="3073" max="3073" width="16.140625" style="75" customWidth="1"/>
    <col min="3074" max="3074" width="14.140625" style="75" customWidth="1"/>
    <col min="3075" max="3075" width="14.28515625" style="75" customWidth="1"/>
    <col min="3076" max="3077" width="17.140625" style="75" customWidth="1"/>
    <col min="3078" max="3078" width="15.42578125" style="75" bestFit="1" customWidth="1"/>
    <col min="3079" max="3079" width="15.28515625" style="75" bestFit="1" customWidth="1"/>
    <col min="3080" max="3080" width="15.140625" style="75" customWidth="1"/>
    <col min="3081" max="3081" width="15.85546875" style="75" customWidth="1"/>
    <col min="3082" max="3082" width="15.5703125" style="75" customWidth="1"/>
    <col min="3083" max="3083" width="11.28515625" style="75" bestFit="1" customWidth="1"/>
    <col min="3084" max="3323" width="11.42578125" style="75"/>
    <col min="3324" max="3324" width="44.7109375" style="75" customWidth="1"/>
    <col min="3325" max="3327" width="17.140625" style="75" customWidth="1"/>
    <col min="3328" max="3328" width="17.7109375" style="75" customWidth="1"/>
    <col min="3329" max="3329" width="16.140625" style="75" customWidth="1"/>
    <col min="3330" max="3330" width="14.140625" style="75" customWidth="1"/>
    <col min="3331" max="3331" width="14.28515625" style="75" customWidth="1"/>
    <col min="3332" max="3333" width="17.140625" style="75" customWidth="1"/>
    <col min="3334" max="3334" width="15.42578125" style="75" bestFit="1" customWidth="1"/>
    <col min="3335" max="3335" width="15.28515625" style="75" bestFit="1" customWidth="1"/>
    <col min="3336" max="3336" width="15.140625" style="75" customWidth="1"/>
    <col min="3337" max="3337" width="15.85546875" style="75" customWidth="1"/>
    <col min="3338" max="3338" width="15.5703125" style="75" customWidth="1"/>
    <col min="3339" max="3339" width="11.28515625" style="75" bestFit="1" customWidth="1"/>
    <col min="3340" max="3579" width="11.42578125" style="75"/>
    <col min="3580" max="3580" width="44.7109375" style="75" customWidth="1"/>
    <col min="3581" max="3583" width="17.140625" style="75" customWidth="1"/>
    <col min="3584" max="3584" width="17.7109375" style="75" customWidth="1"/>
    <col min="3585" max="3585" width="16.140625" style="75" customWidth="1"/>
    <col min="3586" max="3586" width="14.140625" style="75" customWidth="1"/>
    <col min="3587" max="3587" width="14.28515625" style="75" customWidth="1"/>
    <col min="3588" max="3589" width="17.140625" style="75" customWidth="1"/>
    <col min="3590" max="3590" width="15.42578125" style="75" bestFit="1" customWidth="1"/>
    <col min="3591" max="3591" width="15.28515625" style="75" bestFit="1" customWidth="1"/>
    <col min="3592" max="3592" width="15.140625" style="75" customWidth="1"/>
    <col min="3593" max="3593" width="15.85546875" style="75" customWidth="1"/>
    <col min="3594" max="3594" width="15.5703125" style="75" customWidth="1"/>
    <col min="3595" max="3595" width="11.28515625" style="75" bestFit="1" customWidth="1"/>
    <col min="3596" max="3835" width="11.42578125" style="75"/>
    <col min="3836" max="3836" width="44.7109375" style="75" customWidth="1"/>
    <col min="3837" max="3839" width="17.140625" style="75" customWidth="1"/>
    <col min="3840" max="3840" width="17.7109375" style="75" customWidth="1"/>
    <col min="3841" max="3841" width="16.140625" style="75" customWidth="1"/>
    <col min="3842" max="3842" width="14.140625" style="75" customWidth="1"/>
    <col min="3843" max="3843" width="14.28515625" style="75" customWidth="1"/>
    <col min="3844" max="3845" width="17.140625" style="75" customWidth="1"/>
    <col min="3846" max="3846" width="15.42578125" style="75" bestFit="1" customWidth="1"/>
    <col min="3847" max="3847" width="15.28515625" style="75" bestFit="1" customWidth="1"/>
    <col min="3848" max="3848" width="15.140625" style="75" customWidth="1"/>
    <col min="3849" max="3849" width="15.85546875" style="75" customWidth="1"/>
    <col min="3850" max="3850" width="15.5703125" style="75" customWidth="1"/>
    <col min="3851" max="3851" width="11.28515625" style="75" bestFit="1" customWidth="1"/>
    <col min="3852" max="4091" width="11.42578125" style="75"/>
    <col min="4092" max="4092" width="44.7109375" style="75" customWidth="1"/>
    <col min="4093" max="4095" width="17.140625" style="75" customWidth="1"/>
    <col min="4096" max="4096" width="17.7109375" style="75" customWidth="1"/>
    <col min="4097" max="4097" width="16.140625" style="75" customWidth="1"/>
    <col min="4098" max="4098" width="14.140625" style="75" customWidth="1"/>
    <col min="4099" max="4099" width="14.28515625" style="75" customWidth="1"/>
    <col min="4100" max="4101" width="17.140625" style="75" customWidth="1"/>
    <col min="4102" max="4102" width="15.42578125" style="75" bestFit="1" customWidth="1"/>
    <col min="4103" max="4103" width="15.28515625" style="75" bestFit="1" customWidth="1"/>
    <col min="4104" max="4104" width="15.140625" style="75" customWidth="1"/>
    <col min="4105" max="4105" width="15.85546875" style="75" customWidth="1"/>
    <col min="4106" max="4106" width="15.5703125" style="75" customWidth="1"/>
    <col min="4107" max="4107" width="11.28515625" style="75" bestFit="1" customWidth="1"/>
    <col min="4108" max="4347" width="11.42578125" style="75"/>
    <col min="4348" max="4348" width="44.7109375" style="75" customWidth="1"/>
    <col min="4349" max="4351" width="17.140625" style="75" customWidth="1"/>
    <col min="4352" max="4352" width="17.7109375" style="75" customWidth="1"/>
    <col min="4353" max="4353" width="16.140625" style="75" customWidth="1"/>
    <col min="4354" max="4354" width="14.140625" style="75" customWidth="1"/>
    <col min="4355" max="4355" width="14.28515625" style="75" customWidth="1"/>
    <col min="4356" max="4357" width="17.140625" style="75" customWidth="1"/>
    <col min="4358" max="4358" width="15.42578125" style="75" bestFit="1" customWidth="1"/>
    <col min="4359" max="4359" width="15.28515625" style="75" bestFit="1" customWidth="1"/>
    <col min="4360" max="4360" width="15.140625" style="75" customWidth="1"/>
    <col min="4361" max="4361" width="15.85546875" style="75" customWidth="1"/>
    <col min="4362" max="4362" width="15.5703125" style="75" customWidth="1"/>
    <col min="4363" max="4363" width="11.28515625" style="75" bestFit="1" customWidth="1"/>
    <col min="4364" max="4603" width="11.42578125" style="75"/>
    <col min="4604" max="4604" width="44.7109375" style="75" customWidth="1"/>
    <col min="4605" max="4607" width="17.140625" style="75" customWidth="1"/>
    <col min="4608" max="4608" width="17.7109375" style="75" customWidth="1"/>
    <col min="4609" max="4609" width="16.140625" style="75" customWidth="1"/>
    <col min="4610" max="4610" width="14.140625" style="75" customWidth="1"/>
    <col min="4611" max="4611" width="14.28515625" style="75" customWidth="1"/>
    <col min="4612" max="4613" width="17.140625" style="75" customWidth="1"/>
    <col min="4614" max="4614" width="15.42578125" style="75" bestFit="1" customWidth="1"/>
    <col min="4615" max="4615" width="15.28515625" style="75" bestFit="1" customWidth="1"/>
    <col min="4616" max="4616" width="15.140625" style="75" customWidth="1"/>
    <col min="4617" max="4617" width="15.85546875" style="75" customWidth="1"/>
    <col min="4618" max="4618" width="15.5703125" style="75" customWidth="1"/>
    <col min="4619" max="4619" width="11.28515625" style="75" bestFit="1" customWidth="1"/>
    <col min="4620" max="4859" width="11.42578125" style="75"/>
    <col min="4860" max="4860" width="44.7109375" style="75" customWidth="1"/>
    <col min="4861" max="4863" width="17.140625" style="75" customWidth="1"/>
    <col min="4864" max="4864" width="17.7109375" style="75" customWidth="1"/>
    <col min="4865" max="4865" width="16.140625" style="75" customWidth="1"/>
    <col min="4866" max="4866" width="14.140625" style="75" customWidth="1"/>
    <col min="4867" max="4867" width="14.28515625" style="75" customWidth="1"/>
    <col min="4868" max="4869" width="17.140625" style="75" customWidth="1"/>
    <col min="4870" max="4870" width="15.42578125" style="75" bestFit="1" customWidth="1"/>
    <col min="4871" max="4871" width="15.28515625" style="75" bestFit="1" customWidth="1"/>
    <col min="4872" max="4872" width="15.140625" style="75" customWidth="1"/>
    <col min="4873" max="4873" width="15.85546875" style="75" customWidth="1"/>
    <col min="4874" max="4874" width="15.5703125" style="75" customWidth="1"/>
    <col min="4875" max="4875" width="11.28515625" style="75" bestFit="1" customWidth="1"/>
    <col min="4876" max="5115" width="11.42578125" style="75"/>
    <col min="5116" max="5116" width="44.7109375" style="75" customWidth="1"/>
    <col min="5117" max="5119" width="17.140625" style="75" customWidth="1"/>
    <col min="5120" max="5120" width="17.7109375" style="75" customWidth="1"/>
    <col min="5121" max="5121" width="16.140625" style="75" customWidth="1"/>
    <col min="5122" max="5122" width="14.140625" style="75" customWidth="1"/>
    <col min="5123" max="5123" width="14.28515625" style="75" customWidth="1"/>
    <col min="5124" max="5125" width="17.140625" style="75" customWidth="1"/>
    <col min="5126" max="5126" width="15.42578125" style="75" bestFit="1" customWidth="1"/>
    <col min="5127" max="5127" width="15.28515625" style="75" bestFit="1" customWidth="1"/>
    <col min="5128" max="5128" width="15.140625" style="75" customWidth="1"/>
    <col min="5129" max="5129" width="15.85546875" style="75" customWidth="1"/>
    <col min="5130" max="5130" width="15.5703125" style="75" customWidth="1"/>
    <col min="5131" max="5131" width="11.28515625" style="75" bestFit="1" customWidth="1"/>
    <col min="5132" max="5371" width="11.42578125" style="75"/>
    <col min="5372" max="5372" width="44.7109375" style="75" customWidth="1"/>
    <col min="5373" max="5375" width="17.140625" style="75" customWidth="1"/>
    <col min="5376" max="5376" width="17.7109375" style="75" customWidth="1"/>
    <col min="5377" max="5377" width="16.140625" style="75" customWidth="1"/>
    <col min="5378" max="5378" width="14.140625" style="75" customWidth="1"/>
    <col min="5379" max="5379" width="14.28515625" style="75" customWidth="1"/>
    <col min="5380" max="5381" width="17.140625" style="75" customWidth="1"/>
    <col min="5382" max="5382" width="15.42578125" style="75" bestFit="1" customWidth="1"/>
    <col min="5383" max="5383" width="15.28515625" style="75" bestFit="1" customWidth="1"/>
    <col min="5384" max="5384" width="15.140625" style="75" customWidth="1"/>
    <col min="5385" max="5385" width="15.85546875" style="75" customWidth="1"/>
    <col min="5386" max="5386" width="15.5703125" style="75" customWidth="1"/>
    <col min="5387" max="5387" width="11.28515625" style="75" bestFit="1" customWidth="1"/>
    <col min="5388" max="5627" width="11.42578125" style="75"/>
    <col min="5628" max="5628" width="44.7109375" style="75" customWidth="1"/>
    <col min="5629" max="5631" width="17.140625" style="75" customWidth="1"/>
    <col min="5632" max="5632" width="17.7109375" style="75" customWidth="1"/>
    <col min="5633" max="5633" width="16.140625" style="75" customWidth="1"/>
    <col min="5634" max="5634" width="14.140625" style="75" customWidth="1"/>
    <col min="5635" max="5635" width="14.28515625" style="75" customWidth="1"/>
    <col min="5636" max="5637" width="17.140625" style="75" customWidth="1"/>
    <col min="5638" max="5638" width="15.42578125" style="75" bestFit="1" customWidth="1"/>
    <col min="5639" max="5639" width="15.28515625" style="75" bestFit="1" customWidth="1"/>
    <col min="5640" max="5640" width="15.140625" style="75" customWidth="1"/>
    <col min="5641" max="5641" width="15.85546875" style="75" customWidth="1"/>
    <col min="5642" max="5642" width="15.5703125" style="75" customWidth="1"/>
    <col min="5643" max="5643" width="11.28515625" style="75" bestFit="1" customWidth="1"/>
    <col min="5644" max="5883" width="11.42578125" style="75"/>
    <col min="5884" max="5884" width="44.7109375" style="75" customWidth="1"/>
    <col min="5885" max="5887" width="17.140625" style="75" customWidth="1"/>
    <col min="5888" max="5888" width="17.7109375" style="75" customWidth="1"/>
    <col min="5889" max="5889" width="16.140625" style="75" customWidth="1"/>
    <col min="5890" max="5890" width="14.140625" style="75" customWidth="1"/>
    <col min="5891" max="5891" width="14.28515625" style="75" customWidth="1"/>
    <col min="5892" max="5893" width="17.140625" style="75" customWidth="1"/>
    <col min="5894" max="5894" width="15.42578125" style="75" bestFit="1" customWidth="1"/>
    <col min="5895" max="5895" width="15.28515625" style="75" bestFit="1" customWidth="1"/>
    <col min="5896" max="5896" width="15.140625" style="75" customWidth="1"/>
    <col min="5897" max="5897" width="15.85546875" style="75" customWidth="1"/>
    <col min="5898" max="5898" width="15.5703125" style="75" customWidth="1"/>
    <col min="5899" max="5899" width="11.28515625" style="75" bestFit="1" customWidth="1"/>
    <col min="5900" max="6139" width="11.42578125" style="75"/>
    <col min="6140" max="6140" width="44.7109375" style="75" customWidth="1"/>
    <col min="6141" max="6143" width="17.140625" style="75" customWidth="1"/>
    <col min="6144" max="6144" width="17.7109375" style="75" customWidth="1"/>
    <col min="6145" max="6145" width="16.140625" style="75" customWidth="1"/>
    <col min="6146" max="6146" width="14.140625" style="75" customWidth="1"/>
    <col min="6147" max="6147" width="14.28515625" style="75" customWidth="1"/>
    <col min="6148" max="6149" width="17.140625" style="75" customWidth="1"/>
    <col min="6150" max="6150" width="15.42578125" style="75" bestFit="1" customWidth="1"/>
    <col min="6151" max="6151" width="15.28515625" style="75" bestFit="1" customWidth="1"/>
    <col min="6152" max="6152" width="15.140625" style="75" customWidth="1"/>
    <col min="6153" max="6153" width="15.85546875" style="75" customWidth="1"/>
    <col min="6154" max="6154" width="15.5703125" style="75" customWidth="1"/>
    <col min="6155" max="6155" width="11.28515625" style="75" bestFit="1" customWidth="1"/>
    <col min="6156" max="6395" width="11.42578125" style="75"/>
    <col min="6396" max="6396" width="44.7109375" style="75" customWidth="1"/>
    <col min="6397" max="6399" width="17.140625" style="75" customWidth="1"/>
    <col min="6400" max="6400" width="17.7109375" style="75" customWidth="1"/>
    <col min="6401" max="6401" width="16.140625" style="75" customWidth="1"/>
    <col min="6402" max="6402" width="14.140625" style="75" customWidth="1"/>
    <col min="6403" max="6403" width="14.28515625" style="75" customWidth="1"/>
    <col min="6404" max="6405" width="17.140625" style="75" customWidth="1"/>
    <col min="6406" max="6406" width="15.42578125" style="75" bestFit="1" customWidth="1"/>
    <col min="6407" max="6407" width="15.28515625" style="75" bestFit="1" customWidth="1"/>
    <col min="6408" max="6408" width="15.140625" style="75" customWidth="1"/>
    <col min="6409" max="6409" width="15.85546875" style="75" customWidth="1"/>
    <col min="6410" max="6410" width="15.5703125" style="75" customWidth="1"/>
    <col min="6411" max="6411" width="11.28515625" style="75" bestFit="1" customWidth="1"/>
    <col min="6412" max="6651" width="11.42578125" style="75"/>
    <col min="6652" max="6652" width="44.7109375" style="75" customWidth="1"/>
    <col min="6653" max="6655" width="17.140625" style="75" customWidth="1"/>
    <col min="6656" max="6656" width="17.7109375" style="75" customWidth="1"/>
    <col min="6657" max="6657" width="16.140625" style="75" customWidth="1"/>
    <col min="6658" max="6658" width="14.140625" style="75" customWidth="1"/>
    <col min="6659" max="6659" width="14.28515625" style="75" customWidth="1"/>
    <col min="6660" max="6661" width="17.140625" style="75" customWidth="1"/>
    <col min="6662" max="6662" width="15.42578125" style="75" bestFit="1" customWidth="1"/>
    <col min="6663" max="6663" width="15.28515625" style="75" bestFit="1" customWidth="1"/>
    <col min="6664" max="6664" width="15.140625" style="75" customWidth="1"/>
    <col min="6665" max="6665" width="15.85546875" style="75" customWidth="1"/>
    <col min="6666" max="6666" width="15.5703125" style="75" customWidth="1"/>
    <col min="6667" max="6667" width="11.28515625" style="75" bestFit="1" customWidth="1"/>
    <col min="6668" max="6907" width="11.42578125" style="75"/>
    <col min="6908" max="6908" width="44.7109375" style="75" customWidth="1"/>
    <col min="6909" max="6911" width="17.140625" style="75" customWidth="1"/>
    <col min="6912" max="6912" width="17.7109375" style="75" customWidth="1"/>
    <col min="6913" max="6913" width="16.140625" style="75" customWidth="1"/>
    <col min="6914" max="6914" width="14.140625" style="75" customWidth="1"/>
    <col min="6915" max="6915" width="14.28515625" style="75" customWidth="1"/>
    <col min="6916" max="6917" width="17.140625" style="75" customWidth="1"/>
    <col min="6918" max="6918" width="15.42578125" style="75" bestFit="1" customWidth="1"/>
    <col min="6919" max="6919" width="15.28515625" style="75" bestFit="1" customWidth="1"/>
    <col min="6920" max="6920" width="15.140625" style="75" customWidth="1"/>
    <col min="6921" max="6921" width="15.85546875" style="75" customWidth="1"/>
    <col min="6922" max="6922" width="15.5703125" style="75" customWidth="1"/>
    <col min="6923" max="6923" width="11.28515625" style="75" bestFit="1" customWidth="1"/>
    <col min="6924" max="7163" width="11.42578125" style="75"/>
    <col min="7164" max="7164" width="44.7109375" style="75" customWidth="1"/>
    <col min="7165" max="7167" width="17.140625" style="75" customWidth="1"/>
    <col min="7168" max="7168" width="17.7109375" style="75" customWidth="1"/>
    <col min="7169" max="7169" width="16.140625" style="75" customWidth="1"/>
    <col min="7170" max="7170" width="14.140625" style="75" customWidth="1"/>
    <col min="7171" max="7171" width="14.28515625" style="75" customWidth="1"/>
    <col min="7172" max="7173" width="17.140625" style="75" customWidth="1"/>
    <col min="7174" max="7174" width="15.42578125" style="75" bestFit="1" customWidth="1"/>
    <col min="7175" max="7175" width="15.28515625" style="75" bestFit="1" customWidth="1"/>
    <col min="7176" max="7176" width="15.140625" style="75" customWidth="1"/>
    <col min="7177" max="7177" width="15.85546875" style="75" customWidth="1"/>
    <col min="7178" max="7178" width="15.5703125" style="75" customWidth="1"/>
    <col min="7179" max="7179" width="11.28515625" style="75" bestFit="1" customWidth="1"/>
    <col min="7180" max="7419" width="11.42578125" style="75"/>
    <col min="7420" max="7420" width="44.7109375" style="75" customWidth="1"/>
    <col min="7421" max="7423" width="17.140625" style="75" customWidth="1"/>
    <col min="7424" max="7424" width="17.7109375" style="75" customWidth="1"/>
    <col min="7425" max="7425" width="16.140625" style="75" customWidth="1"/>
    <col min="7426" max="7426" width="14.140625" style="75" customWidth="1"/>
    <col min="7427" max="7427" width="14.28515625" style="75" customWidth="1"/>
    <col min="7428" max="7429" width="17.140625" style="75" customWidth="1"/>
    <col min="7430" max="7430" width="15.42578125" style="75" bestFit="1" customWidth="1"/>
    <col min="7431" max="7431" width="15.28515625" style="75" bestFit="1" customWidth="1"/>
    <col min="7432" max="7432" width="15.140625" style="75" customWidth="1"/>
    <col min="7433" max="7433" width="15.85546875" style="75" customWidth="1"/>
    <col min="7434" max="7434" width="15.5703125" style="75" customWidth="1"/>
    <col min="7435" max="7435" width="11.28515625" style="75" bestFit="1" customWidth="1"/>
    <col min="7436" max="7675" width="11.42578125" style="75"/>
    <col min="7676" max="7676" width="44.7109375" style="75" customWidth="1"/>
    <col min="7677" max="7679" width="17.140625" style="75" customWidth="1"/>
    <col min="7680" max="7680" width="17.7109375" style="75" customWidth="1"/>
    <col min="7681" max="7681" width="16.140625" style="75" customWidth="1"/>
    <col min="7682" max="7682" width="14.140625" style="75" customWidth="1"/>
    <col min="7683" max="7683" width="14.28515625" style="75" customWidth="1"/>
    <col min="7684" max="7685" width="17.140625" style="75" customWidth="1"/>
    <col min="7686" max="7686" width="15.42578125" style="75" bestFit="1" customWidth="1"/>
    <col min="7687" max="7687" width="15.28515625" style="75" bestFit="1" customWidth="1"/>
    <col min="7688" max="7688" width="15.140625" style="75" customWidth="1"/>
    <col min="7689" max="7689" width="15.85546875" style="75" customWidth="1"/>
    <col min="7690" max="7690" width="15.5703125" style="75" customWidth="1"/>
    <col min="7691" max="7691" width="11.28515625" style="75" bestFit="1" customWidth="1"/>
    <col min="7692" max="7931" width="11.42578125" style="75"/>
    <col min="7932" max="7932" width="44.7109375" style="75" customWidth="1"/>
    <col min="7933" max="7935" width="17.140625" style="75" customWidth="1"/>
    <col min="7936" max="7936" width="17.7109375" style="75" customWidth="1"/>
    <col min="7937" max="7937" width="16.140625" style="75" customWidth="1"/>
    <col min="7938" max="7938" width="14.140625" style="75" customWidth="1"/>
    <col min="7939" max="7939" width="14.28515625" style="75" customWidth="1"/>
    <col min="7940" max="7941" width="17.140625" style="75" customWidth="1"/>
    <col min="7942" max="7942" width="15.42578125" style="75" bestFit="1" customWidth="1"/>
    <col min="7943" max="7943" width="15.28515625" style="75" bestFit="1" customWidth="1"/>
    <col min="7944" max="7944" width="15.140625" style="75" customWidth="1"/>
    <col min="7945" max="7945" width="15.85546875" style="75" customWidth="1"/>
    <col min="7946" max="7946" width="15.5703125" style="75" customWidth="1"/>
    <col min="7947" max="7947" width="11.28515625" style="75" bestFit="1" customWidth="1"/>
    <col min="7948" max="8187" width="11.42578125" style="75"/>
    <col min="8188" max="8188" width="44.7109375" style="75" customWidth="1"/>
    <col min="8189" max="8191" width="17.140625" style="75" customWidth="1"/>
    <col min="8192" max="8192" width="17.7109375" style="75" customWidth="1"/>
    <col min="8193" max="8193" width="16.140625" style="75" customWidth="1"/>
    <col min="8194" max="8194" width="14.140625" style="75" customWidth="1"/>
    <col min="8195" max="8195" width="14.28515625" style="75" customWidth="1"/>
    <col min="8196" max="8197" width="17.140625" style="75" customWidth="1"/>
    <col min="8198" max="8198" width="15.42578125" style="75" bestFit="1" customWidth="1"/>
    <col min="8199" max="8199" width="15.28515625" style="75" bestFit="1" customWidth="1"/>
    <col min="8200" max="8200" width="15.140625" style="75" customWidth="1"/>
    <col min="8201" max="8201" width="15.85546875" style="75" customWidth="1"/>
    <col min="8202" max="8202" width="15.5703125" style="75" customWidth="1"/>
    <col min="8203" max="8203" width="11.28515625" style="75" bestFit="1" customWidth="1"/>
    <col min="8204" max="8443" width="11.42578125" style="75"/>
    <col min="8444" max="8444" width="44.7109375" style="75" customWidth="1"/>
    <col min="8445" max="8447" width="17.140625" style="75" customWidth="1"/>
    <col min="8448" max="8448" width="17.7109375" style="75" customWidth="1"/>
    <col min="8449" max="8449" width="16.140625" style="75" customWidth="1"/>
    <col min="8450" max="8450" width="14.140625" style="75" customWidth="1"/>
    <col min="8451" max="8451" width="14.28515625" style="75" customWidth="1"/>
    <col min="8452" max="8453" width="17.140625" style="75" customWidth="1"/>
    <col min="8454" max="8454" width="15.42578125" style="75" bestFit="1" customWidth="1"/>
    <col min="8455" max="8455" width="15.28515625" style="75" bestFit="1" customWidth="1"/>
    <col min="8456" max="8456" width="15.140625" style="75" customWidth="1"/>
    <col min="8457" max="8457" width="15.85546875" style="75" customWidth="1"/>
    <col min="8458" max="8458" width="15.5703125" style="75" customWidth="1"/>
    <col min="8459" max="8459" width="11.28515625" style="75" bestFit="1" customWidth="1"/>
    <col min="8460" max="8699" width="11.42578125" style="75"/>
    <col min="8700" max="8700" width="44.7109375" style="75" customWidth="1"/>
    <col min="8701" max="8703" width="17.140625" style="75" customWidth="1"/>
    <col min="8704" max="8704" width="17.7109375" style="75" customWidth="1"/>
    <col min="8705" max="8705" width="16.140625" style="75" customWidth="1"/>
    <col min="8706" max="8706" width="14.140625" style="75" customWidth="1"/>
    <col min="8707" max="8707" width="14.28515625" style="75" customWidth="1"/>
    <col min="8708" max="8709" width="17.140625" style="75" customWidth="1"/>
    <col min="8710" max="8710" width="15.42578125" style="75" bestFit="1" customWidth="1"/>
    <col min="8711" max="8711" width="15.28515625" style="75" bestFit="1" customWidth="1"/>
    <col min="8712" max="8712" width="15.140625" style="75" customWidth="1"/>
    <col min="8713" max="8713" width="15.85546875" style="75" customWidth="1"/>
    <col min="8714" max="8714" width="15.5703125" style="75" customWidth="1"/>
    <col min="8715" max="8715" width="11.28515625" style="75" bestFit="1" customWidth="1"/>
    <col min="8716" max="8955" width="11.42578125" style="75"/>
    <col min="8956" max="8956" width="44.7109375" style="75" customWidth="1"/>
    <col min="8957" max="8959" width="17.140625" style="75" customWidth="1"/>
    <col min="8960" max="8960" width="17.7109375" style="75" customWidth="1"/>
    <col min="8961" max="8961" width="16.140625" style="75" customWidth="1"/>
    <col min="8962" max="8962" width="14.140625" style="75" customWidth="1"/>
    <col min="8963" max="8963" width="14.28515625" style="75" customWidth="1"/>
    <col min="8964" max="8965" width="17.140625" style="75" customWidth="1"/>
    <col min="8966" max="8966" width="15.42578125" style="75" bestFit="1" customWidth="1"/>
    <col min="8967" max="8967" width="15.28515625" style="75" bestFit="1" customWidth="1"/>
    <col min="8968" max="8968" width="15.140625" style="75" customWidth="1"/>
    <col min="8969" max="8969" width="15.85546875" style="75" customWidth="1"/>
    <col min="8970" max="8970" width="15.5703125" style="75" customWidth="1"/>
    <col min="8971" max="8971" width="11.28515625" style="75" bestFit="1" customWidth="1"/>
    <col min="8972" max="9211" width="11.42578125" style="75"/>
    <col min="9212" max="9212" width="44.7109375" style="75" customWidth="1"/>
    <col min="9213" max="9215" width="17.140625" style="75" customWidth="1"/>
    <col min="9216" max="9216" width="17.7109375" style="75" customWidth="1"/>
    <col min="9217" max="9217" width="16.140625" style="75" customWidth="1"/>
    <col min="9218" max="9218" width="14.140625" style="75" customWidth="1"/>
    <col min="9219" max="9219" width="14.28515625" style="75" customWidth="1"/>
    <col min="9220" max="9221" width="17.140625" style="75" customWidth="1"/>
    <col min="9222" max="9222" width="15.42578125" style="75" bestFit="1" customWidth="1"/>
    <col min="9223" max="9223" width="15.28515625" style="75" bestFit="1" customWidth="1"/>
    <col min="9224" max="9224" width="15.140625" style="75" customWidth="1"/>
    <col min="9225" max="9225" width="15.85546875" style="75" customWidth="1"/>
    <col min="9226" max="9226" width="15.5703125" style="75" customWidth="1"/>
    <col min="9227" max="9227" width="11.28515625" style="75" bestFit="1" customWidth="1"/>
    <col min="9228" max="9467" width="11.42578125" style="75"/>
    <col min="9468" max="9468" width="44.7109375" style="75" customWidth="1"/>
    <col min="9469" max="9471" width="17.140625" style="75" customWidth="1"/>
    <col min="9472" max="9472" width="17.7109375" style="75" customWidth="1"/>
    <col min="9473" max="9473" width="16.140625" style="75" customWidth="1"/>
    <col min="9474" max="9474" width="14.140625" style="75" customWidth="1"/>
    <col min="9475" max="9475" width="14.28515625" style="75" customWidth="1"/>
    <col min="9476" max="9477" width="17.140625" style="75" customWidth="1"/>
    <col min="9478" max="9478" width="15.42578125" style="75" bestFit="1" customWidth="1"/>
    <col min="9479" max="9479" width="15.28515625" style="75" bestFit="1" customWidth="1"/>
    <col min="9480" max="9480" width="15.140625" style="75" customWidth="1"/>
    <col min="9481" max="9481" width="15.85546875" style="75" customWidth="1"/>
    <col min="9482" max="9482" width="15.5703125" style="75" customWidth="1"/>
    <col min="9483" max="9483" width="11.28515625" style="75" bestFit="1" customWidth="1"/>
    <col min="9484" max="9723" width="11.42578125" style="75"/>
    <col min="9724" max="9724" width="44.7109375" style="75" customWidth="1"/>
    <col min="9725" max="9727" width="17.140625" style="75" customWidth="1"/>
    <col min="9728" max="9728" width="17.7109375" style="75" customWidth="1"/>
    <col min="9729" max="9729" width="16.140625" style="75" customWidth="1"/>
    <col min="9730" max="9730" width="14.140625" style="75" customWidth="1"/>
    <col min="9731" max="9731" width="14.28515625" style="75" customWidth="1"/>
    <col min="9732" max="9733" width="17.140625" style="75" customWidth="1"/>
    <col min="9734" max="9734" width="15.42578125" style="75" bestFit="1" customWidth="1"/>
    <col min="9735" max="9735" width="15.28515625" style="75" bestFit="1" customWidth="1"/>
    <col min="9736" max="9736" width="15.140625" style="75" customWidth="1"/>
    <col min="9737" max="9737" width="15.85546875" style="75" customWidth="1"/>
    <col min="9738" max="9738" width="15.5703125" style="75" customWidth="1"/>
    <col min="9739" max="9739" width="11.28515625" style="75" bestFit="1" customWidth="1"/>
    <col min="9740" max="9979" width="11.42578125" style="75"/>
    <col min="9980" max="9980" width="44.7109375" style="75" customWidth="1"/>
    <col min="9981" max="9983" width="17.140625" style="75" customWidth="1"/>
    <col min="9984" max="9984" width="17.7109375" style="75" customWidth="1"/>
    <col min="9985" max="9985" width="16.140625" style="75" customWidth="1"/>
    <col min="9986" max="9986" width="14.140625" style="75" customWidth="1"/>
    <col min="9987" max="9987" width="14.28515625" style="75" customWidth="1"/>
    <col min="9988" max="9989" width="17.140625" style="75" customWidth="1"/>
    <col min="9990" max="9990" width="15.42578125" style="75" bestFit="1" customWidth="1"/>
    <col min="9991" max="9991" width="15.28515625" style="75" bestFit="1" customWidth="1"/>
    <col min="9992" max="9992" width="15.140625" style="75" customWidth="1"/>
    <col min="9993" max="9993" width="15.85546875" style="75" customWidth="1"/>
    <col min="9994" max="9994" width="15.5703125" style="75" customWidth="1"/>
    <col min="9995" max="9995" width="11.28515625" style="75" bestFit="1" customWidth="1"/>
    <col min="9996" max="10235" width="11.42578125" style="75"/>
    <col min="10236" max="10236" width="44.7109375" style="75" customWidth="1"/>
    <col min="10237" max="10239" width="17.140625" style="75" customWidth="1"/>
    <col min="10240" max="10240" width="17.7109375" style="75" customWidth="1"/>
    <col min="10241" max="10241" width="16.140625" style="75" customWidth="1"/>
    <col min="10242" max="10242" width="14.140625" style="75" customWidth="1"/>
    <col min="10243" max="10243" width="14.28515625" style="75" customWidth="1"/>
    <col min="10244" max="10245" width="17.140625" style="75" customWidth="1"/>
    <col min="10246" max="10246" width="15.42578125" style="75" bestFit="1" customWidth="1"/>
    <col min="10247" max="10247" width="15.28515625" style="75" bestFit="1" customWidth="1"/>
    <col min="10248" max="10248" width="15.140625" style="75" customWidth="1"/>
    <col min="10249" max="10249" width="15.85546875" style="75" customWidth="1"/>
    <col min="10250" max="10250" width="15.5703125" style="75" customWidth="1"/>
    <col min="10251" max="10251" width="11.28515625" style="75" bestFit="1" customWidth="1"/>
    <col min="10252" max="10491" width="11.42578125" style="75"/>
    <col min="10492" max="10492" width="44.7109375" style="75" customWidth="1"/>
    <col min="10493" max="10495" width="17.140625" style="75" customWidth="1"/>
    <col min="10496" max="10496" width="17.7109375" style="75" customWidth="1"/>
    <col min="10497" max="10497" width="16.140625" style="75" customWidth="1"/>
    <col min="10498" max="10498" width="14.140625" style="75" customWidth="1"/>
    <col min="10499" max="10499" width="14.28515625" style="75" customWidth="1"/>
    <col min="10500" max="10501" width="17.140625" style="75" customWidth="1"/>
    <col min="10502" max="10502" width="15.42578125" style="75" bestFit="1" customWidth="1"/>
    <col min="10503" max="10503" width="15.28515625" style="75" bestFit="1" customWidth="1"/>
    <col min="10504" max="10504" width="15.140625" style="75" customWidth="1"/>
    <col min="10505" max="10505" width="15.85546875" style="75" customWidth="1"/>
    <col min="10506" max="10506" width="15.5703125" style="75" customWidth="1"/>
    <col min="10507" max="10507" width="11.28515625" style="75" bestFit="1" customWidth="1"/>
    <col min="10508" max="10747" width="11.42578125" style="75"/>
    <col min="10748" max="10748" width="44.7109375" style="75" customWidth="1"/>
    <col min="10749" max="10751" width="17.140625" style="75" customWidth="1"/>
    <col min="10752" max="10752" width="17.7109375" style="75" customWidth="1"/>
    <col min="10753" max="10753" width="16.140625" style="75" customWidth="1"/>
    <col min="10754" max="10754" width="14.140625" style="75" customWidth="1"/>
    <col min="10755" max="10755" width="14.28515625" style="75" customWidth="1"/>
    <col min="10756" max="10757" width="17.140625" style="75" customWidth="1"/>
    <col min="10758" max="10758" width="15.42578125" style="75" bestFit="1" customWidth="1"/>
    <col min="10759" max="10759" width="15.28515625" style="75" bestFit="1" customWidth="1"/>
    <col min="10760" max="10760" width="15.140625" style="75" customWidth="1"/>
    <col min="10761" max="10761" width="15.85546875" style="75" customWidth="1"/>
    <col min="10762" max="10762" width="15.5703125" style="75" customWidth="1"/>
    <col min="10763" max="10763" width="11.28515625" style="75" bestFit="1" customWidth="1"/>
    <col min="10764" max="11003" width="11.42578125" style="75"/>
    <col min="11004" max="11004" width="44.7109375" style="75" customWidth="1"/>
    <col min="11005" max="11007" width="17.140625" style="75" customWidth="1"/>
    <col min="11008" max="11008" width="17.7109375" style="75" customWidth="1"/>
    <col min="11009" max="11009" width="16.140625" style="75" customWidth="1"/>
    <col min="11010" max="11010" width="14.140625" style="75" customWidth="1"/>
    <col min="11011" max="11011" width="14.28515625" style="75" customWidth="1"/>
    <col min="11012" max="11013" width="17.140625" style="75" customWidth="1"/>
    <col min="11014" max="11014" width="15.42578125" style="75" bestFit="1" customWidth="1"/>
    <col min="11015" max="11015" width="15.28515625" style="75" bestFit="1" customWidth="1"/>
    <col min="11016" max="11016" width="15.140625" style="75" customWidth="1"/>
    <col min="11017" max="11017" width="15.85546875" style="75" customWidth="1"/>
    <col min="11018" max="11018" width="15.5703125" style="75" customWidth="1"/>
    <col min="11019" max="11019" width="11.28515625" style="75" bestFit="1" customWidth="1"/>
    <col min="11020" max="11259" width="11.42578125" style="75"/>
    <col min="11260" max="11260" width="44.7109375" style="75" customWidth="1"/>
    <col min="11261" max="11263" width="17.140625" style="75" customWidth="1"/>
    <col min="11264" max="11264" width="17.7109375" style="75" customWidth="1"/>
    <col min="11265" max="11265" width="16.140625" style="75" customWidth="1"/>
    <col min="11266" max="11266" width="14.140625" style="75" customWidth="1"/>
    <col min="11267" max="11267" width="14.28515625" style="75" customWidth="1"/>
    <col min="11268" max="11269" width="17.140625" style="75" customWidth="1"/>
    <col min="11270" max="11270" width="15.42578125" style="75" bestFit="1" customWidth="1"/>
    <col min="11271" max="11271" width="15.28515625" style="75" bestFit="1" customWidth="1"/>
    <col min="11272" max="11272" width="15.140625" style="75" customWidth="1"/>
    <col min="11273" max="11273" width="15.85546875" style="75" customWidth="1"/>
    <col min="11274" max="11274" width="15.5703125" style="75" customWidth="1"/>
    <col min="11275" max="11275" width="11.28515625" style="75" bestFit="1" customWidth="1"/>
    <col min="11276" max="11515" width="11.42578125" style="75"/>
    <col min="11516" max="11516" width="44.7109375" style="75" customWidth="1"/>
    <col min="11517" max="11519" width="17.140625" style="75" customWidth="1"/>
    <col min="11520" max="11520" width="17.7109375" style="75" customWidth="1"/>
    <col min="11521" max="11521" width="16.140625" style="75" customWidth="1"/>
    <col min="11522" max="11522" width="14.140625" style="75" customWidth="1"/>
    <col min="11523" max="11523" width="14.28515625" style="75" customWidth="1"/>
    <col min="11524" max="11525" width="17.140625" style="75" customWidth="1"/>
    <col min="11526" max="11526" width="15.42578125" style="75" bestFit="1" customWidth="1"/>
    <col min="11527" max="11527" width="15.28515625" style="75" bestFit="1" customWidth="1"/>
    <col min="11528" max="11528" width="15.140625" style="75" customWidth="1"/>
    <col min="11529" max="11529" width="15.85546875" style="75" customWidth="1"/>
    <col min="11530" max="11530" width="15.5703125" style="75" customWidth="1"/>
    <col min="11531" max="11531" width="11.28515625" style="75" bestFit="1" customWidth="1"/>
    <col min="11532" max="11771" width="11.42578125" style="75"/>
    <col min="11772" max="11772" width="44.7109375" style="75" customWidth="1"/>
    <col min="11773" max="11775" width="17.140625" style="75" customWidth="1"/>
    <col min="11776" max="11776" width="17.7109375" style="75" customWidth="1"/>
    <col min="11777" max="11777" width="16.140625" style="75" customWidth="1"/>
    <col min="11778" max="11778" width="14.140625" style="75" customWidth="1"/>
    <col min="11779" max="11779" width="14.28515625" style="75" customWidth="1"/>
    <col min="11780" max="11781" width="17.140625" style="75" customWidth="1"/>
    <col min="11782" max="11782" width="15.42578125" style="75" bestFit="1" customWidth="1"/>
    <col min="11783" max="11783" width="15.28515625" style="75" bestFit="1" customWidth="1"/>
    <col min="11784" max="11784" width="15.140625" style="75" customWidth="1"/>
    <col min="11785" max="11785" width="15.85546875" style="75" customWidth="1"/>
    <col min="11786" max="11786" width="15.5703125" style="75" customWidth="1"/>
    <col min="11787" max="11787" width="11.28515625" style="75" bestFit="1" customWidth="1"/>
    <col min="11788" max="12027" width="11.42578125" style="75"/>
    <col min="12028" max="12028" width="44.7109375" style="75" customWidth="1"/>
    <col min="12029" max="12031" width="17.140625" style="75" customWidth="1"/>
    <col min="12032" max="12032" width="17.7109375" style="75" customWidth="1"/>
    <col min="12033" max="12033" width="16.140625" style="75" customWidth="1"/>
    <col min="12034" max="12034" width="14.140625" style="75" customWidth="1"/>
    <col min="12035" max="12035" width="14.28515625" style="75" customWidth="1"/>
    <col min="12036" max="12037" width="17.140625" style="75" customWidth="1"/>
    <col min="12038" max="12038" width="15.42578125" style="75" bestFit="1" customWidth="1"/>
    <col min="12039" max="12039" width="15.28515625" style="75" bestFit="1" customWidth="1"/>
    <col min="12040" max="12040" width="15.140625" style="75" customWidth="1"/>
    <col min="12041" max="12041" width="15.85546875" style="75" customWidth="1"/>
    <col min="12042" max="12042" width="15.5703125" style="75" customWidth="1"/>
    <col min="12043" max="12043" width="11.28515625" style="75" bestFit="1" customWidth="1"/>
    <col min="12044" max="12283" width="11.42578125" style="75"/>
    <col min="12284" max="12284" width="44.7109375" style="75" customWidth="1"/>
    <col min="12285" max="12287" width="17.140625" style="75" customWidth="1"/>
    <col min="12288" max="12288" width="17.7109375" style="75" customWidth="1"/>
    <col min="12289" max="12289" width="16.140625" style="75" customWidth="1"/>
    <col min="12290" max="12290" width="14.140625" style="75" customWidth="1"/>
    <col min="12291" max="12291" width="14.28515625" style="75" customWidth="1"/>
    <col min="12292" max="12293" width="17.140625" style="75" customWidth="1"/>
    <col min="12294" max="12294" width="15.42578125" style="75" bestFit="1" customWidth="1"/>
    <col min="12295" max="12295" width="15.28515625" style="75" bestFit="1" customWidth="1"/>
    <col min="12296" max="12296" width="15.140625" style="75" customWidth="1"/>
    <col min="12297" max="12297" width="15.85546875" style="75" customWidth="1"/>
    <col min="12298" max="12298" width="15.5703125" style="75" customWidth="1"/>
    <col min="12299" max="12299" width="11.28515625" style="75" bestFit="1" customWidth="1"/>
    <col min="12300" max="12539" width="11.42578125" style="75"/>
    <col min="12540" max="12540" width="44.7109375" style="75" customWidth="1"/>
    <col min="12541" max="12543" width="17.140625" style="75" customWidth="1"/>
    <col min="12544" max="12544" width="17.7109375" style="75" customWidth="1"/>
    <col min="12545" max="12545" width="16.140625" style="75" customWidth="1"/>
    <col min="12546" max="12546" width="14.140625" style="75" customWidth="1"/>
    <col min="12547" max="12547" width="14.28515625" style="75" customWidth="1"/>
    <col min="12548" max="12549" width="17.140625" style="75" customWidth="1"/>
    <col min="12550" max="12550" width="15.42578125" style="75" bestFit="1" customWidth="1"/>
    <col min="12551" max="12551" width="15.28515625" style="75" bestFit="1" customWidth="1"/>
    <col min="12552" max="12552" width="15.140625" style="75" customWidth="1"/>
    <col min="12553" max="12553" width="15.85546875" style="75" customWidth="1"/>
    <col min="12554" max="12554" width="15.5703125" style="75" customWidth="1"/>
    <col min="12555" max="12555" width="11.28515625" style="75" bestFit="1" customWidth="1"/>
    <col min="12556" max="12795" width="11.42578125" style="75"/>
    <col min="12796" max="12796" width="44.7109375" style="75" customWidth="1"/>
    <col min="12797" max="12799" width="17.140625" style="75" customWidth="1"/>
    <col min="12800" max="12800" width="17.7109375" style="75" customWidth="1"/>
    <col min="12801" max="12801" width="16.140625" style="75" customWidth="1"/>
    <col min="12802" max="12802" width="14.140625" style="75" customWidth="1"/>
    <col min="12803" max="12803" width="14.28515625" style="75" customWidth="1"/>
    <col min="12804" max="12805" width="17.140625" style="75" customWidth="1"/>
    <col min="12806" max="12806" width="15.42578125" style="75" bestFit="1" customWidth="1"/>
    <col min="12807" max="12807" width="15.28515625" style="75" bestFit="1" customWidth="1"/>
    <col min="12808" max="12808" width="15.140625" style="75" customWidth="1"/>
    <col min="12809" max="12809" width="15.85546875" style="75" customWidth="1"/>
    <col min="12810" max="12810" width="15.5703125" style="75" customWidth="1"/>
    <col min="12811" max="12811" width="11.28515625" style="75" bestFit="1" customWidth="1"/>
    <col min="12812" max="13051" width="11.42578125" style="75"/>
    <col min="13052" max="13052" width="44.7109375" style="75" customWidth="1"/>
    <col min="13053" max="13055" width="17.140625" style="75" customWidth="1"/>
    <col min="13056" max="13056" width="17.7109375" style="75" customWidth="1"/>
    <col min="13057" max="13057" width="16.140625" style="75" customWidth="1"/>
    <col min="13058" max="13058" width="14.140625" style="75" customWidth="1"/>
    <col min="13059" max="13059" width="14.28515625" style="75" customWidth="1"/>
    <col min="13060" max="13061" width="17.140625" style="75" customWidth="1"/>
    <col min="13062" max="13062" width="15.42578125" style="75" bestFit="1" customWidth="1"/>
    <col min="13063" max="13063" width="15.28515625" style="75" bestFit="1" customWidth="1"/>
    <col min="13064" max="13064" width="15.140625" style="75" customWidth="1"/>
    <col min="13065" max="13065" width="15.85546875" style="75" customWidth="1"/>
    <col min="13066" max="13066" width="15.5703125" style="75" customWidth="1"/>
    <col min="13067" max="13067" width="11.28515625" style="75" bestFit="1" customWidth="1"/>
    <col min="13068" max="13307" width="11.42578125" style="75"/>
    <col min="13308" max="13308" width="44.7109375" style="75" customWidth="1"/>
    <col min="13309" max="13311" width="17.140625" style="75" customWidth="1"/>
    <col min="13312" max="13312" width="17.7109375" style="75" customWidth="1"/>
    <col min="13313" max="13313" width="16.140625" style="75" customWidth="1"/>
    <col min="13314" max="13314" width="14.140625" style="75" customWidth="1"/>
    <col min="13315" max="13315" width="14.28515625" style="75" customWidth="1"/>
    <col min="13316" max="13317" width="17.140625" style="75" customWidth="1"/>
    <col min="13318" max="13318" width="15.42578125" style="75" bestFit="1" customWidth="1"/>
    <col min="13319" max="13319" width="15.28515625" style="75" bestFit="1" customWidth="1"/>
    <col min="13320" max="13320" width="15.140625" style="75" customWidth="1"/>
    <col min="13321" max="13321" width="15.85546875" style="75" customWidth="1"/>
    <col min="13322" max="13322" width="15.5703125" style="75" customWidth="1"/>
    <col min="13323" max="13323" width="11.28515625" style="75" bestFit="1" customWidth="1"/>
    <col min="13324" max="13563" width="11.42578125" style="75"/>
    <col min="13564" max="13564" width="44.7109375" style="75" customWidth="1"/>
    <col min="13565" max="13567" width="17.140625" style="75" customWidth="1"/>
    <col min="13568" max="13568" width="17.7109375" style="75" customWidth="1"/>
    <col min="13569" max="13569" width="16.140625" style="75" customWidth="1"/>
    <col min="13570" max="13570" width="14.140625" style="75" customWidth="1"/>
    <col min="13571" max="13571" width="14.28515625" style="75" customWidth="1"/>
    <col min="13572" max="13573" width="17.140625" style="75" customWidth="1"/>
    <col min="13574" max="13574" width="15.42578125" style="75" bestFit="1" customWidth="1"/>
    <col min="13575" max="13575" width="15.28515625" style="75" bestFit="1" customWidth="1"/>
    <col min="13576" max="13576" width="15.140625" style="75" customWidth="1"/>
    <col min="13577" max="13577" width="15.85546875" style="75" customWidth="1"/>
    <col min="13578" max="13578" width="15.5703125" style="75" customWidth="1"/>
    <col min="13579" max="13579" width="11.28515625" style="75" bestFit="1" customWidth="1"/>
    <col min="13580" max="13819" width="11.42578125" style="75"/>
    <col min="13820" max="13820" width="44.7109375" style="75" customWidth="1"/>
    <col min="13821" max="13823" width="17.140625" style="75" customWidth="1"/>
    <col min="13824" max="13824" width="17.7109375" style="75" customWidth="1"/>
    <col min="13825" max="13825" width="16.140625" style="75" customWidth="1"/>
    <col min="13826" max="13826" width="14.140625" style="75" customWidth="1"/>
    <col min="13827" max="13827" width="14.28515625" style="75" customWidth="1"/>
    <col min="13828" max="13829" width="17.140625" style="75" customWidth="1"/>
    <col min="13830" max="13830" width="15.42578125" style="75" bestFit="1" customWidth="1"/>
    <col min="13831" max="13831" width="15.28515625" style="75" bestFit="1" customWidth="1"/>
    <col min="13832" max="13832" width="15.140625" style="75" customWidth="1"/>
    <col min="13833" max="13833" width="15.85546875" style="75" customWidth="1"/>
    <col min="13834" max="13834" width="15.5703125" style="75" customWidth="1"/>
    <col min="13835" max="13835" width="11.28515625" style="75" bestFit="1" customWidth="1"/>
    <col min="13836" max="14075" width="11.42578125" style="75"/>
    <col min="14076" max="14076" width="44.7109375" style="75" customWidth="1"/>
    <col min="14077" max="14079" width="17.140625" style="75" customWidth="1"/>
    <col min="14080" max="14080" width="17.7109375" style="75" customWidth="1"/>
    <col min="14081" max="14081" width="16.140625" style="75" customWidth="1"/>
    <col min="14082" max="14082" width="14.140625" style="75" customWidth="1"/>
    <col min="14083" max="14083" width="14.28515625" style="75" customWidth="1"/>
    <col min="14084" max="14085" width="17.140625" style="75" customWidth="1"/>
    <col min="14086" max="14086" width="15.42578125" style="75" bestFit="1" customWidth="1"/>
    <col min="14087" max="14087" width="15.28515625" style="75" bestFit="1" customWidth="1"/>
    <col min="14088" max="14088" width="15.140625" style="75" customWidth="1"/>
    <col min="14089" max="14089" width="15.85546875" style="75" customWidth="1"/>
    <col min="14090" max="14090" width="15.5703125" style="75" customWidth="1"/>
    <col min="14091" max="14091" width="11.28515625" style="75" bestFit="1" customWidth="1"/>
    <col min="14092" max="14331" width="11.42578125" style="75"/>
    <col min="14332" max="14332" width="44.7109375" style="75" customWidth="1"/>
    <col min="14333" max="14335" width="17.140625" style="75" customWidth="1"/>
    <col min="14336" max="14336" width="17.7109375" style="75" customWidth="1"/>
    <col min="14337" max="14337" width="16.140625" style="75" customWidth="1"/>
    <col min="14338" max="14338" width="14.140625" style="75" customWidth="1"/>
    <col min="14339" max="14339" width="14.28515625" style="75" customWidth="1"/>
    <col min="14340" max="14341" width="17.140625" style="75" customWidth="1"/>
    <col min="14342" max="14342" width="15.42578125" style="75" bestFit="1" customWidth="1"/>
    <col min="14343" max="14343" width="15.28515625" style="75" bestFit="1" customWidth="1"/>
    <col min="14344" max="14344" width="15.140625" style="75" customWidth="1"/>
    <col min="14345" max="14345" width="15.85546875" style="75" customWidth="1"/>
    <col min="14346" max="14346" width="15.5703125" style="75" customWidth="1"/>
    <col min="14347" max="14347" width="11.28515625" style="75" bestFit="1" customWidth="1"/>
    <col min="14348" max="14587" width="11.42578125" style="75"/>
    <col min="14588" max="14588" width="44.7109375" style="75" customWidth="1"/>
    <col min="14589" max="14591" width="17.140625" style="75" customWidth="1"/>
    <col min="14592" max="14592" width="17.7109375" style="75" customWidth="1"/>
    <col min="14593" max="14593" width="16.140625" style="75" customWidth="1"/>
    <col min="14594" max="14594" width="14.140625" style="75" customWidth="1"/>
    <col min="14595" max="14595" width="14.28515625" style="75" customWidth="1"/>
    <col min="14596" max="14597" width="17.140625" style="75" customWidth="1"/>
    <col min="14598" max="14598" width="15.42578125" style="75" bestFit="1" customWidth="1"/>
    <col min="14599" max="14599" width="15.28515625" style="75" bestFit="1" customWidth="1"/>
    <col min="14600" max="14600" width="15.140625" style="75" customWidth="1"/>
    <col min="14601" max="14601" width="15.85546875" style="75" customWidth="1"/>
    <col min="14602" max="14602" width="15.5703125" style="75" customWidth="1"/>
    <col min="14603" max="14603" width="11.28515625" style="75" bestFit="1" customWidth="1"/>
    <col min="14604" max="14843" width="11.42578125" style="75"/>
    <col min="14844" max="14844" width="44.7109375" style="75" customWidth="1"/>
    <col min="14845" max="14847" width="17.140625" style="75" customWidth="1"/>
    <col min="14848" max="14848" width="17.7109375" style="75" customWidth="1"/>
    <col min="14849" max="14849" width="16.140625" style="75" customWidth="1"/>
    <col min="14850" max="14850" width="14.140625" style="75" customWidth="1"/>
    <col min="14851" max="14851" width="14.28515625" style="75" customWidth="1"/>
    <col min="14852" max="14853" width="17.140625" style="75" customWidth="1"/>
    <col min="14854" max="14854" width="15.42578125" style="75" bestFit="1" customWidth="1"/>
    <col min="14855" max="14855" width="15.28515625" style="75" bestFit="1" customWidth="1"/>
    <col min="14856" max="14856" width="15.140625" style="75" customWidth="1"/>
    <col min="14857" max="14857" width="15.85546875" style="75" customWidth="1"/>
    <col min="14858" max="14858" width="15.5703125" style="75" customWidth="1"/>
    <col min="14859" max="14859" width="11.28515625" style="75" bestFit="1" customWidth="1"/>
    <col min="14860" max="15099" width="11.42578125" style="75"/>
    <col min="15100" max="15100" width="44.7109375" style="75" customWidth="1"/>
    <col min="15101" max="15103" width="17.140625" style="75" customWidth="1"/>
    <col min="15104" max="15104" width="17.7109375" style="75" customWidth="1"/>
    <col min="15105" max="15105" width="16.140625" style="75" customWidth="1"/>
    <col min="15106" max="15106" width="14.140625" style="75" customWidth="1"/>
    <col min="15107" max="15107" width="14.28515625" style="75" customWidth="1"/>
    <col min="15108" max="15109" width="17.140625" style="75" customWidth="1"/>
    <col min="15110" max="15110" width="15.42578125" style="75" bestFit="1" customWidth="1"/>
    <col min="15111" max="15111" width="15.28515625" style="75" bestFit="1" customWidth="1"/>
    <col min="15112" max="15112" width="15.140625" style="75" customWidth="1"/>
    <col min="15113" max="15113" width="15.85546875" style="75" customWidth="1"/>
    <col min="15114" max="15114" width="15.5703125" style="75" customWidth="1"/>
    <col min="15115" max="15115" width="11.28515625" style="75" bestFit="1" customWidth="1"/>
    <col min="15116" max="15355" width="11.42578125" style="75"/>
    <col min="15356" max="15356" width="44.7109375" style="75" customWidth="1"/>
    <col min="15357" max="15359" width="17.140625" style="75" customWidth="1"/>
    <col min="15360" max="15360" width="17.7109375" style="75" customWidth="1"/>
    <col min="15361" max="15361" width="16.140625" style="75" customWidth="1"/>
    <col min="15362" max="15362" width="14.140625" style="75" customWidth="1"/>
    <col min="15363" max="15363" width="14.28515625" style="75" customWidth="1"/>
    <col min="15364" max="15365" width="17.140625" style="75" customWidth="1"/>
    <col min="15366" max="15366" width="15.42578125" style="75" bestFit="1" customWidth="1"/>
    <col min="15367" max="15367" width="15.28515625" style="75" bestFit="1" customWidth="1"/>
    <col min="15368" max="15368" width="15.140625" style="75" customWidth="1"/>
    <col min="15369" max="15369" width="15.85546875" style="75" customWidth="1"/>
    <col min="15370" max="15370" width="15.5703125" style="75" customWidth="1"/>
    <col min="15371" max="15371" width="11.28515625" style="75" bestFit="1" customWidth="1"/>
    <col min="15372" max="15611" width="11.42578125" style="75"/>
    <col min="15612" max="15612" width="44.7109375" style="75" customWidth="1"/>
    <col min="15613" max="15615" width="17.140625" style="75" customWidth="1"/>
    <col min="15616" max="15616" width="17.7109375" style="75" customWidth="1"/>
    <col min="15617" max="15617" width="16.140625" style="75" customWidth="1"/>
    <col min="15618" max="15618" width="14.140625" style="75" customWidth="1"/>
    <col min="15619" max="15619" width="14.28515625" style="75" customWidth="1"/>
    <col min="15620" max="15621" width="17.140625" style="75" customWidth="1"/>
    <col min="15622" max="15622" width="15.42578125" style="75" bestFit="1" customWidth="1"/>
    <col min="15623" max="15623" width="15.28515625" style="75" bestFit="1" customWidth="1"/>
    <col min="15624" max="15624" width="15.140625" style="75" customWidth="1"/>
    <col min="15625" max="15625" width="15.85546875" style="75" customWidth="1"/>
    <col min="15626" max="15626" width="15.5703125" style="75" customWidth="1"/>
    <col min="15627" max="15627" width="11.28515625" style="75" bestFit="1" customWidth="1"/>
    <col min="15628" max="15867" width="11.42578125" style="75"/>
    <col min="15868" max="15868" width="44.7109375" style="75" customWidth="1"/>
    <col min="15869" max="15871" width="17.140625" style="75" customWidth="1"/>
    <col min="15872" max="15872" width="17.7109375" style="75" customWidth="1"/>
    <col min="15873" max="15873" width="16.140625" style="75" customWidth="1"/>
    <col min="15874" max="15874" width="14.140625" style="75" customWidth="1"/>
    <col min="15875" max="15875" width="14.28515625" style="75" customWidth="1"/>
    <col min="15876" max="15877" width="17.140625" style="75" customWidth="1"/>
    <col min="15878" max="15878" width="15.42578125" style="75" bestFit="1" customWidth="1"/>
    <col min="15879" max="15879" width="15.28515625" style="75" bestFit="1" customWidth="1"/>
    <col min="15880" max="15880" width="15.140625" style="75" customWidth="1"/>
    <col min="15881" max="15881" width="15.85546875" style="75" customWidth="1"/>
    <col min="15882" max="15882" width="15.5703125" style="75" customWidth="1"/>
    <col min="15883" max="15883" width="11.28515625" style="75" bestFit="1" customWidth="1"/>
    <col min="15884" max="16123" width="11.42578125" style="75"/>
    <col min="16124" max="16124" width="44.7109375" style="75" customWidth="1"/>
    <col min="16125" max="16127" width="17.140625" style="75" customWidth="1"/>
    <col min="16128" max="16128" width="17.7109375" style="75" customWidth="1"/>
    <col min="16129" max="16129" width="16.140625" style="75" customWidth="1"/>
    <col min="16130" max="16130" width="14.140625" style="75" customWidth="1"/>
    <col min="16131" max="16131" width="14.28515625" style="75" customWidth="1"/>
    <col min="16132" max="16133" width="17.140625" style="75" customWidth="1"/>
    <col min="16134" max="16134" width="15.42578125" style="75" bestFit="1" customWidth="1"/>
    <col min="16135" max="16135" width="15.28515625" style="75" bestFit="1" customWidth="1"/>
    <col min="16136" max="16136" width="15.140625" style="75" customWidth="1"/>
    <col min="16137" max="16137" width="15.85546875" style="75" customWidth="1"/>
    <col min="16138" max="16138" width="15.5703125" style="75" customWidth="1"/>
    <col min="16139" max="16139" width="11.28515625" style="75" bestFit="1" customWidth="1"/>
    <col min="16140" max="16384" width="11.42578125" style="75"/>
  </cols>
  <sheetData>
    <row r="1" spans="1:12" x14ac:dyDescent="0.2">
      <c r="A1" s="144" t="s">
        <v>63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2" x14ac:dyDescent="0.2">
      <c r="A2" s="146">
        <v>45877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2" ht="11.25" x14ac:dyDescent="0.2">
      <c r="A3" s="76"/>
      <c r="B3" s="75"/>
      <c r="C3" s="75"/>
      <c r="E3" s="75"/>
    </row>
    <row r="4" spans="1:12" ht="13.5" customHeight="1" thickBot="1" x14ac:dyDescent="0.25">
      <c r="A4" s="76"/>
      <c r="B4" s="75"/>
      <c r="C4" s="148"/>
      <c r="D4" s="148"/>
      <c r="E4" s="75"/>
    </row>
    <row r="5" spans="1:12" ht="12.75" customHeight="1" x14ac:dyDescent="0.2">
      <c r="A5" s="149" t="s">
        <v>0</v>
      </c>
      <c r="B5" s="151" t="s">
        <v>9</v>
      </c>
      <c r="C5" s="78" t="s">
        <v>10</v>
      </c>
      <c r="D5" s="78" t="s">
        <v>10</v>
      </c>
      <c r="E5" s="151" t="s">
        <v>1</v>
      </c>
      <c r="F5" s="142" t="s">
        <v>7</v>
      </c>
      <c r="G5" s="142" t="s">
        <v>8</v>
      </c>
      <c r="H5" s="142" t="s">
        <v>2</v>
      </c>
      <c r="I5" s="142" t="s">
        <v>3</v>
      </c>
      <c r="J5" s="142" t="s">
        <v>4</v>
      </c>
      <c r="K5" s="142" t="s">
        <v>5</v>
      </c>
    </row>
    <row r="6" spans="1:12" ht="23.25" customHeight="1" thickBot="1" x14ac:dyDescent="0.25">
      <c r="A6" s="150"/>
      <c r="B6" s="152"/>
      <c r="C6" s="79" t="s">
        <v>11</v>
      </c>
      <c r="D6" s="79" t="s">
        <v>12</v>
      </c>
      <c r="E6" s="152" t="s">
        <v>6</v>
      </c>
      <c r="F6" s="143" t="s">
        <v>6</v>
      </c>
      <c r="G6" s="143" t="s">
        <v>6</v>
      </c>
      <c r="H6" s="143"/>
      <c r="I6" s="143"/>
      <c r="J6" s="143"/>
      <c r="K6" s="143" t="s">
        <v>6</v>
      </c>
    </row>
    <row r="7" spans="1:12" x14ac:dyDescent="0.2">
      <c r="A7" s="1" t="s">
        <v>15</v>
      </c>
      <c r="B7" s="80">
        <v>1929111.73</v>
      </c>
      <c r="C7" s="80">
        <v>354243.78</v>
      </c>
      <c r="D7" s="80">
        <v>333436.95</v>
      </c>
      <c r="E7" s="80"/>
      <c r="F7" s="80">
        <v>7431790.8399999999</v>
      </c>
      <c r="G7" s="80">
        <v>121252.65</v>
      </c>
      <c r="H7" s="81"/>
      <c r="I7" s="81"/>
      <c r="J7" s="81">
        <v>16153.81</v>
      </c>
      <c r="K7" s="82">
        <v>10185989.76</v>
      </c>
      <c r="L7" s="77"/>
    </row>
    <row r="8" spans="1:12" x14ac:dyDescent="0.2">
      <c r="A8" s="2" t="s">
        <v>16</v>
      </c>
      <c r="B8" s="80">
        <v>1823374.21</v>
      </c>
      <c r="C8" s="80">
        <v>334827.14</v>
      </c>
      <c r="D8" s="80">
        <v>315160.77</v>
      </c>
      <c r="E8" s="80"/>
      <c r="F8" s="80">
        <v>6683976.04</v>
      </c>
      <c r="G8" s="80">
        <v>109051.76</v>
      </c>
      <c r="H8" s="81"/>
      <c r="I8" s="81"/>
      <c r="J8" s="81">
        <v>14528.35</v>
      </c>
      <c r="K8" s="82">
        <v>9280918.2699999996</v>
      </c>
      <c r="L8" s="77"/>
    </row>
    <row r="9" spans="1:12" x14ac:dyDescent="0.2">
      <c r="A9" s="2" t="s">
        <v>17</v>
      </c>
      <c r="B9" s="80"/>
      <c r="C9" s="80"/>
      <c r="E9" s="80"/>
      <c r="F9" s="80">
        <v>2597223.0299999998</v>
      </c>
      <c r="G9" s="80">
        <v>42374.74</v>
      </c>
      <c r="H9" s="81"/>
      <c r="I9" s="81">
        <v>9164.74</v>
      </c>
      <c r="J9" s="81">
        <v>5645.35</v>
      </c>
      <c r="K9" s="82">
        <v>2654407.86</v>
      </c>
      <c r="L9" s="77"/>
    </row>
    <row r="10" spans="1:12" x14ac:dyDescent="0.2">
      <c r="A10" s="2" t="s">
        <v>18</v>
      </c>
      <c r="B10" s="80"/>
      <c r="C10" s="80"/>
      <c r="D10" s="80"/>
      <c r="E10" s="80"/>
      <c r="F10" s="80">
        <v>2748493.89</v>
      </c>
      <c r="G10" s="80">
        <v>44842.78</v>
      </c>
      <c r="H10" s="81"/>
      <c r="I10" s="81">
        <v>13606.24</v>
      </c>
      <c r="J10" s="81">
        <v>5974.15</v>
      </c>
      <c r="K10" s="82">
        <v>2812917.06</v>
      </c>
      <c r="L10" s="77"/>
    </row>
    <row r="11" spans="1:12" x14ac:dyDescent="0.2">
      <c r="A11" s="2" t="s">
        <v>19</v>
      </c>
      <c r="B11" s="80"/>
      <c r="C11" s="80"/>
      <c r="D11" s="80"/>
      <c r="E11" s="80"/>
      <c r="F11" s="80">
        <v>2663099.0499999998</v>
      </c>
      <c r="G11" s="80">
        <v>43449.53</v>
      </c>
      <c r="H11" s="81"/>
      <c r="I11" s="81"/>
      <c r="J11" s="81">
        <v>5788.54</v>
      </c>
      <c r="K11" s="82">
        <v>2712337.12</v>
      </c>
      <c r="L11" s="77"/>
    </row>
    <row r="12" spans="1:12" x14ac:dyDescent="0.2">
      <c r="A12" s="2" t="s">
        <v>20</v>
      </c>
      <c r="B12" s="80"/>
      <c r="C12" s="80"/>
      <c r="D12" s="80"/>
      <c r="E12" s="80"/>
      <c r="F12" s="80">
        <v>2491089.44</v>
      </c>
      <c r="G12" s="80">
        <v>40643.129999999997</v>
      </c>
      <c r="H12" s="81"/>
      <c r="I12" s="81">
        <v>6015.91</v>
      </c>
      <c r="J12" s="81">
        <v>5414.65</v>
      </c>
      <c r="K12" s="82">
        <v>2543163.13</v>
      </c>
      <c r="L12" s="77"/>
    </row>
    <row r="13" spans="1:12" x14ac:dyDescent="0.2">
      <c r="A13" s="2" t="s">
        <v>21</v>
      </c>
      <c r="B13" s="80"/>
      <c r="C13" s="80"/>
      <c r="D13" s="80"/>
      <c r="E13" s="80"/>
      <c r="F13" s="80">
        <v>3009558.11</v>
      </c>
      <c r="G13" s="80">
        <v>49102.15</v>
      </c>
      <c r="H13" s="81"/>
      <c r="I13" s="81"/>
      <c r="J13" s="81">
        <v>6541.6</v>
      </c>
      <c r="K13" s="82">
        <v>3065201.86</v>
      </c>
      <c r="L13" s="77"/>
    </row>
    <row r="14" spans="1:12" x14ac:dyDescent="0.2">
      <c r="A14" s="2" t="s">
        <v>22</v>
      </c>
      <c r="B14" s="80"/>
      <c r="C14" s="80"/>
      <c r="D14" s="80"/>
      <c r="E14" s="80"/>
      <c r="F14" s="80">
        <v>2449611.9500000002</v>
      </c>
      <c r="G14" s="80">
        <v>39966.400000000001</v>
      </c>
      <c r="H14" s="81"/>
      <c r="I14" s="81"/>
      <c r="J14" s="81">
        <v>5324.5</v>
      </c>
      <c r="K14" s="82">
        <v>2494902.85</v>
      </c>
      <c r="L14" s="77"/>
    </row>
    <row r="15" spans="1:12" x14ac:dyDescent="0.2">
      <c r="A15" s="2" t="s">
        <v>23</v>
      </c>
      <c r="B15" s="80"/>
      <c r="C15" s="80"/>
      <c r="D15" s="80"/>
      <c r="E15" s="80"/>
      <c r="F15" s="80">
        <v>2855847.4</v>
      </c>
      <c r="G15" s="80">
        <v>46594.3</v>
      </c>
      <c r="H15" s="81"/>
      <c r="I15" s="81"/>
      <c r="J15" s="81">
        <v>6207.5</v>
      </c>
      <c r="K15" s="82">
        <v>2908649.2</v>
      </c>
      <c r="L15" s="77"/>
    </row>
    <row r="16" spans="1:12" x14ac:dyDescent="0.2">
      <c r="A16" s="2" t="s">
        <v>24</v>
      </c>
      <c r="B16" s="80"/>
      <c r="C16" s="80"/>
      <c r="D16" s="80"/>
      <c r="E16" s="80"/>
      <c r="F16" s="80">
        <v>4512507.2699999996</v>
      </c>
      <c r="G16" s="80">
        <v>73623.37</v>
      </c>
      <c r="H16" s="81"/>
      <c r="I16" s="81"/>
      <c r="J16" s="81">
        <v>9808.43</v>
      </c>
      <c r="K16" s="82">
        <v>4595939.07</v>
      </c>
      <c r="L16" s="77"/>
    </row>
    <row r="17" spans="1:12" x14ac:dyDescent="0.2">
      <c r="A17" s="2" t="s">
        <v>25</v>
      </c>
      <c r="B17" s="80"/>
      <c r="C17" s="80"/>
      <c r="D17" s="80"/>
      <c r="E17" s="80"/>
      <c r="F17" s="80">
        <v>2689937.43</v>
      </c>
      <c r="G17" s="80">
        <v>43887.41</v>
      </c>
      <c r="H17" s="81"/>
      <c r="I17" s="81"/>
      <c r="J17" s="81">
        <v>5846.87</v>
      </c>
      <c r="K17" s="82">
        <v>2739671.71</v>
      </c>
      <c r="L17" s="77"/>
    </row>
    <row r="18" spans="1:12" x14ac:dyDescent="0.2">
      <c r="A18" s="2" t="s">
        <v>26</v>
      </c>
      <c r="B18" s="80"/>
      <c r="C18" s="80"/>
      <c r="D18" s="80"/>
      <c r="E18" s="80"/>
      <c r="F18" s="80">
        <v>2660659.2000000002</v>
      </c>
      <c r="G18" s="80">
        <v>43409.72</v>
      </c>
      <c r="H18" s="81"/>
      <c r="I18" s="81">
        <v>11004.32</v>
      </c>
      <c r="J18" s="81">
        <v>5783.23</v>
      </c>
      <c r="K18" s="82">
        <v>2720856.47</v>
      </c>
      <c r="L18" s="77"/>
    </row>
    <row r="19" spans="1:12" x14ac:dyDescent="0.2">
      <c r="A19" s="2" t="s">
        <v>27</v>
      </c>
      <c r="B19" s="80"/>
      <c r="C19" s="80"/>
      <c r="D19" s="80"/>
      <c r="E19" s="80"/>
      <c r="F19" s="80">
        <v>2877806.07</v>
      </c>
      <c r="G19" s="80">
        <v>46952.56</v>
      </c>
      <c r="H19" s="81"/>
      <c r="I19" s="81">
        <v>17434.55</v>
      </c>
      <c r="J19" s="81">
        <v>6255.22</v>
      </c>
      <c r="K19" s="82">
        <v>2948448.4</v>
      </c>
      <c r="L19" s="77"/>
    </row>
    <row r="20" spans="1:12" x14ac:dyDescent="0.2">
      <c r="A20" s="2" t="s">
        <v>28</v>
      </c>
      <c r="B20" s="80"/>
      <c r="C20" s="80"/>
      <c r="D20" s="80"/>
      <c r="E20" s="80"/>
      <c r="F20" s="80">
        <v>4037955.95</v>
      </c>
      <c r="G20" s="80">
        <v>65880.87</v>
      </c>
      <c r="H20" s="82"/>
      <c r="I20" s="82"/>
      <c r="J20" s="82">
        <v>8776.94</v>
      </c>
      <c r="K20" s="82">
        <v>4112613.76</v>
      </c>
      <c r="L20" s="77"/>
    </row>
    <row r="21" spans="1:12" x14ac:dyDescent="0.2">
      <c r="A21" s="2" t="s">
        <v>29</v>
      </c>
      <c r="B21" s="80"/>
      <c r="C21" s="80"/>
      <c r="D21" s="80"/>
      <c r="E21" s="80"/>
      <c r="F21" s="80">
        <v>3684177.34</v>
      </c>
      <c r="G21" s="80">
        <v>60108.83</v>
      </c>
      <c r="H21" s="82"/>
      <c r="I21" s="82"/>
      <c r="J21" s="82">
        <v>8007.96</v>
      </c>
      <c r="K21" s="82">
        <v>3752294.13</v>
      </c>
      <c r="L21" s="77"/>
    </row>
    <row r="22" spans="1:12" x14ac:dyDescent="0.2">
      <c r="A22" s="2" t="s">
        <v>30</v>
      </c>
      <c r="B22" s="80"/>
      <c r="C22" s="80"/>
      <c r="D22" s="80"/>
      <c r="E22" s="80"/>
      <c r="F22" s="80">
        <v>2813149.98</v>
      </c>
      <c r="G22" s="80">
        <v>45897.67</v>
      </c>
      <c r="H22" s="82"/>
      <c r="I22" s="82">
        <v>15528.68</v>
      </c>
      <c r="J22" s="82">
        <v>6114.69</v>
      </c>
      <c r="K22" s="82">
        <v>2880691.02</v>
      </c>
      <c r="L22" s="77"/>
    </row>
    <row r="23" spans="1:12" x14ac:dyDescent="0.2">
      <c r="A23" s="2" t="s">
        <v>31</v>
      </c>
      <c r="B23" s="80"/>
      <c r="C23" s="80"/>
      <c r="D23" s="80"/>
      <c r="E23" s="80"/>
      <c r="F23" s="80">
        <v>2625281.33</v>
      </c>
      <c r="G23" s="80">
        <v>42832.52</v>
      </c>
      <c r="H23" s="82"/>
      <c r="I23" s="82"/>
      <c r="J23" s="82">
        <v>5706.33</v>
      </c>
      <c r="K23" s="82">
        <v>2673820.1800000002</v>
      </c>
      <c r="L23" s="77"/>
    </row>
    <row r="24" spans="1:12" x14ac:dyDescent="0.2">
      <c r="A24" s="2" t="s">
        <v>32</v>
      </c>
      <c r="B24" s="80"/>
      <c r="C24" s="80"/>
      <c r="D24" s="80"/>
      <c r="E24" s="80"/>
      <c r="F24" s="80">
        <v>3635380.29</v>
      </c>
      <c r="G24" s="80">
        <v>59312.69</v>
      </c>
      <c r="H24" s="82"/>
      <c r="I24" s="82"/>
      <c r="J24" s="82">
        <v>7901.9</v>
      </c>
      <c r="K24" s="82">
        <v>3702594.88</v>
      </c>
      <c r="L24" s="77"/>
    </row>
    <row r="25" spans="1:12" x14ac:dyDescent="0.2">
      <c r="A25" s="2" t="s">
        <v>33</v>
      </c>
      <c r="B25" s="80"/>
      <c r="C25" s="80"/>
      <c r="D25" s="80"/>
      <c r="E25" s="80"/>
      <c r="F25" s="80">
        <v>2754593.52</v>
      </c>
      <c r="G25" s="80">
        <v>44942.3</v>
      </c>
      <c r="H25" s="82"/>
      <c r="I25" s="82"/>
      <c r="J25" s="82">
        <v>5987.41</v>
      </c>
      <c r="K25" s="82">
        <v>2805523.23</v>
      </c>
      <c r="L25" s="77"/>
    </row>
    <row r="26" spans="1:12" x14ac:dyDescent="0.2">
      <c r="A26" s="2" t="s">
        <v>34</v>
      </c>
      <c r="B26" s="80"/>
      <c r="C26" s="80"/>
      <c r="D26" s="80"/>
      <c r="E26" s="80"/>
      <c r="F26" s="80">
        <v>3445071.79</v>
      </c>
      <c r="G26" s="80">
        <v>56207.73</v>
      </c>
      <c r="H26" s="82"/>
      <c r="I26" s="82"/>
      <c r="J26" s="82">
        <v>7488.24</v>
      </c>
      <c r="K26" s="82">
        <v>3508767.76</v>
      </c>
      <c r="L26" s="77"/>
    </row>
    <row r="27" spans="1:12" x14ac:dyDescent="0.2">
      <c r="A27" s="2" t="s">
        <v>35</v>
      </c>
      <c r="B27" s="80"/>
      <c r="C27" s="80"/>
      <c r="D27" s="80"/>
      <c r="E27" s="80"/>
      <c r="F27" s="80">
        <v>2829009.02</v>
      </c>
      <c r="G27" s="80">
        <v>46156.42</v>
      </c>
      <c r="H27" s="82"/>
      <c r="I27" s="82">
        <v>15992.72</v>
      </c>
      <c r="J27" s="82">
        <v>6149.16</v>
      </c>
      <c r="K27" s="82">
        <v>2897307.32</v>
      </c>
      <c r="L27" s="77"/>
    </row>
    <row r="28" spans="1:12" x14ac:dyDescent="0.2">
      <c r="A28" s="2" t="s">
        <v>36</v>
      </c>
      <c r="B28" s="80"/>
      <c r="C28" s="80"/>
      <c r="D28" s="80"/>
      <c r="E28" s="80"/>
      <c r="F28" s="80">
        <v>3615861.47</v>
      </c>
      <c r="G28" s="80">
        <v>58994.23</v>
      </c>
      <c r="H28" s="82"/>
      <c r="I28" s="82"/>
      <c r="J28" s="82">
        <v>7859.47</v>
      </c>
      <c r="K28" s="82">
        <v>3682715.17</v>
      </c>
      <c r="L28" s="77"/>
    </row>
    <row r="29" spans="1:12" x14ac:dyDescent="0.2">
      <c r="A29" s="2" t="s">
        <v>37</v>
      </c>
      <c r="B29" s="80">
        <v>2115468.13</v>
      </c>
      <c r="C29" s="80">
        <v>388464.5</v>
      </c>
      <c r="D29" s="80">
        <v>365647.69</v>
      </c>
      <c r="E29" s="80"/>
      <c r="F29" s="80">
        <v>7605020.3700000001</v>
      </c>
      <c r="G29" s="80">
        <v>124078.96</v>
      </c>
      <c r="H29" s="82"/>
      <c r="I29" s="82">
        <v>111733.59</v>
      </c>
      <c r="J29" s="82">
        <v>16530.34</v>
      </c>
      <c r="K29" s="82">
        <v>10726943.58</v>
      </c>
      <c r="L29" s="77"/>
    </row>
    <row r="30" spans="1:12" x14ac:dyDescent="0.2">
      <c r="A30" s="2" t="s">
        <v>38</v>
      </c>
      <c r="B30" s="80">
        <v>2678843.4</v>
      </c>
      <c r="C30" s="80">
        <v>491917.39</v>
      </c>
      <c r="D30" s="80">
        <v>463024.18</v>
      </c>
      <c r="E30" s="80"/>
      <c r="F30" s="80">
        <v>11353853.800000001</v>
      </c>
      <c r="G30" s="80">
        <v>185242.69</v>
      </c>
      <c r="H30" s="82"/>
      <c r="I30" s="82"/>
      <c r="J30" s="82">
        <v>24678.84</v>
      </c>
      <c r="K30" s="82">
        <v>15197560.300000001</v>
      </c>
      <c r="L30" s="77"/>
    </row>
    <row r="31" spans="1:12" x14ac:dyDescent="0.2">
      <c r="A31" s="2" t="s">
        <v>39</v>
      </c>
      <c r="B31" s="80">
        <v>72809375.060000002</v>
      </c>
      <c r="C31" s="80">
        <v>13370023.01</v>
      </c>
      <c r="D31" s="80">
        <v>12584722.67</v>
      </c>
      <c r="E31" s="80"/>
      <c r="F31" s="80">
        <v>487970508.13</v>
      </c>
      <c r="G31" s="80">
        <v>7961434.96</v>
      </c>
      <c r="H31" s="82"/>
      <c r="I31" s="82">
        <v>13759274.26</v>
      </c>
      <c r="J31" s="82">
        <v>1060657.05</v>
      </c>
      <c r="K31" s="82">
        <v>609515995.13999999</v>
      </c>
      <c r="L31" s="77"/>
    </row>
    <row r="32" spans="1:12" x14ac:dyDescent="0.2">
      <c r="A32" s="2" t="s">
        <v>40</v>
      </c>
      <c r="B32" s="80">
        <v>2277662.7999999998</v>
      </c>
      <c r="C32" s="80">
        <v>418248.39</v>
      </c>
      <c r="D32" s="80">
        <v>393682.2</v>
      </c>
      <c r="E32" s="80"/>
      <c r="F32" s="80">
        <v>7525725.1600000001</v>
      </c>
      <c r="G32" s="80">
        <v>122785.23</v>
      </c>
      <c r="H32" s="82"/>
      <c r="I32" s="82"/>
      <c r="J32" s="82">
        <v>16357.98</v>
      </c>
      <c r="K32" s="82">
        <v>10754461.76</v>
      </c>
      <c r="L32" s="77"/>
    </row>
    <row r="33" spans="1:12" x14ac:dyDescent="0.2">
      <c r="A33" s="2" t="s">
        <v>41</v>
      </c>
      <c r="B33" s="80">
        <v>3649858.34</v>
      </c>
      <c r="C33" s="80">
        <v>670225.36</v>
      </c>
      <c r="D33" s="80">
        <v>630859.06999999995</v>
      </c>
      <c r="E33" s="80"/>
      <c r="F33" s="80">
        <v>14962395.710000001</v>
      </c>
      <c r="G33" s="80">
        <v>244117.5</v>
      </c>
      <c r="H33" s="82"/>
      <c r="I33" s="82"/>
      <c r="J33" s="82">
        <v>32522.400000000001</v>
      </c>
      <c r="K33" s="82">
        <v>20189978.379999999</v>
      </c>
      <c r="L33" s="77"/>
    </row>
    <row r="34" spans="1:12" x14ac:dyDescent="0.2">
      <c r="A34" s="2" t="s">
        <v>42</v>
      </c>
      <c r="B34" s="80">
        <v>2664968.34</v>
      </c>
      <c r="C34" s="80">
        <v>489369.51</v>
      </c>
      <c r="D34" s="80">
        <v>460625.95</v>
      </c>
      <c r="E34" s="80"/>
      <c r="F34" s="80">
        <v>15816344.1</v>
      </c>
      <c r="G34" s="80">
        <v>258050.01</v>
      </c>
      <c r="H34" s="82"/>
      <c r="I34" s="82"/>
      <c r="J34" s="82">
        <v>34378.550000000003</v>
      </c>
      <c r="K34" s="82">
        <v>19723736.460000001</v>
      </c>
      <c r="L34" s="77"/>
    </row>
    <row r="35" spans="1:12" x14ac:dyDescent="0.2">
      <c r="A35" s="2" t="s">
        <v>43</v>
      </c>
      <c r="B35" s="80">
        <v>3779279.16</v>
      </c>
      <c r="C35" s="80">
        <v>693990.98</v>
      </c>
      <c r="D35" s="80">
        <v>653228.79</v>
      </c>
      <c r="E35" s="80"/>
      <c r="F35" s="80">
        <v>17655992.91</v>
      </c>
      <c r="G35" s="80">
        <v>288064.62</v>
      </c>
      <c r="H35" s="82"/>
      <c r="I35" s="82"/>
      <c r="J35" s="82">
        <v>38377.22</v>
      </c>
      <c r="K35" s="82">
        <v>23108933.68</v>
      </c>
      <c r="L35" s="77"/>
    </row>
    <row r="36" spans="1:12" x14ac:dyDescent="0.2">
      <c r="A36" s="2" t="s">
        <v>44</v>
      </c>
      <c r="B36" s="80">
        <v>2241779.02</v>
      </c>
      <c r="C36" s="80">
        <v>411659.03</v>
      </c>
      <c r="D36" s="80">
        <v>387479.87</v>
      </c>
      <c r="E36" s="80"/>
      <c r="F36" s="80">
        <v>10060731.949999999</v>
      </c>
      <c r="G36" s="80">
        <v>164144.89000000001</v>
      </c>
      <c r="H36" s="82"/>
      <c r="I36" s="82"/>
      <c r="J36" s="82">
        <v>21868.1</v>
      </c>
      <c r="K36" s="82">
        <v>13287662.859999999</v>
      </c>
      <c r="L36" s="77"/>
    </row>
    <row r="37" spans="1:12" x14ac:dyDescent="0.2">
      <c r="A37" s="2" t="s">
        <v>45</v>
      </c>
      <c r="B37" s="80">
        <v>14367145.73</v>
      </c>
      <c r="C37" s="80">
        <v>2638246.36</v>
      </c>
      <c r="D37" s="80">
        <v>2483286.59</v>
      </c>
      <c r="E37" s="80"/>
      <c r="F37" s="80">
        <v>52520265.789999999</v>
      </c>
      <c r="G37" s="80">
        <v>856889.24</v>
      </c>
      <c r="H37" s="81"/>
      <c r="I37" s="81"/>
      <c r="J37" s="81">
        <v>114158.52</v>
      </c>
      <c r="K37" s="82">
        <v>72979992.230000004</v>
      </c>
      <c r="L37" s="77"/>
    </row>
    <row r="38" spans="1:12" x14ac:dyDescent="0.2">
      <c r="A38" s="2" t="s">
        <v>46</v>
      </c>
      <c r="B38" s="80">
        <v>4693358.51</v>
      </c>
      <c r="C38" s="80">
        <v>861843.84</v>
      </c>
      <c r="D38" s="80">
        <v>811222.66</v>
      </c>
      <c r="E38" s="80"/>
      <c r="F38" s="80">
        <v>20043388.620000001</v>
      </c>
      <c r="G38" s="80">
        <v>327015.94</v>
      </c>
      <c r="H38" s="81"/>
      <c r="I38" s="81"/>
      <c r="J38" s="81">
        <v>43566.49</v>
      </c>
      <c r="K38" s="82">
        <v>26780396.059999999</v>
      </c>
      <c r="L38" s="77"/>
    </row>
    <row r="39" spans="1:12" x14ac:dyDescent="0.2">
      <c r="A39" s="2" t="s">
        <v>47</v>
      </c>
      <c r="B39" s="80">
        <v>2891514.57</v>
      </c>
      <c r="C39" s="80">
        <v>530970.31000000006</v>
      </c>
      <c r="D39" s="80">
        <v>499783.29</v>
      </c>
      <c r="E39" s="80"/>
      <c r="F39" s="80">
        <v>10961037.539999999</v>
      </c>
      <c r="G39" s="83">
        <v>178833.73</v>
      </c>
      <c r="H39" s="81"/>
      <c r="I39" s="81">
        <v>184338.88</v>
      </c>
      <c r="J39" s="81">
        <v>23825.01</v>
      </c>
      <c r="K39" s="82">
        <v>15270303.33</v>
      </c>
      <c r="L39" s="77"/>
    </row>
    <row r="40" spans="1:12" x14ac:dyDescent="0.2">
      <c r="A40" s="2" t="s">
        <v>48</v>
      </c>
      <c r="B40" s="80">
        <v>2041547.56</v>
      </c>
      <c r="C40" s="80">
        <v>374890.43</v>
      </c>
      <c r="D40" s="80">
        <v>352870.9</v>
      </c>
      <c r="E40" s="80"/>
      <c r="F40" s="80">
        <v>12510343.9</v>
      </c>
      <c r="G40" s="84">
        <v>204111.29</v>
      </c>
      <c r="H40" s="81"/>
      <c r="I40" s="81"/>
      <c r="J40" s="81">
        <v>27192.6</v>
      </c>
      <c r="K40" s="82">
        <v>15510956.68</v>
      </c>
      <c r="L40" s="77"/>
    </row>
    <row r="41" spans="1:12" x14ac:dyDescent="0.2">
      <c r="A41" s="2" t="s">
        <v>49</v>
      </c>
      <c r="B41" s="80">
        <v>2637218.2200000002</v>
      </c>
      <c r="C41" s="80">
        <v>484273.74</v>
      </c>
      <c r="D41" s="80">
        <v>455829.48</v>
      </c>
      <c r="E41" s="80"/>
      <c r="F41" s="80">
        <v>7428131.0599999996</v>
      </c>
      <c r="G41" s="80">
        <v>121192.94</v>
      </c>
      <c r="H41" s="81"/>
      <c r="I41" s="81">
        <v>107905.28</v>
      </c>
      <c r="J41" s="81">
        <v>16145.85</v>
      </c>
      <c r="K41" s="82">
        <v>11250696.57</v>
      </c>
      <c r="L41" s="77"/>
    </row>
    <row r="42" spans="1:12" x14ac:dyDescent="0.2">
      <c r="A42" s="2" t="s">
        <v>50</v>
      </c>
      <c r="B42" s="80">
        <v>3757031.22</v>
      </c>
      <c r="C42" s="80">
        <v>689905.57</v>
      </c>
      <c r="D42" s="80">
        <v>649383.35</v>
      </c>
      <c r="E42" s="80"/>
      <c r="F42" s="80">
        <v>34250649.969999999</v>
      </c>
      <c r="G42" s="80">
        <v>558813.12</v>
      </c>
      <c r="H42" s="81"/>
      <c r="I42" s="81"/>
      <c r="J42" s="81">
        <v>74447.520000000004</v>
      </c>
      <c r="K42" s="82">
        <v>39980230.75</v>
      </c>
      <c r="L42" s="77"/>
    </row>
    <row r="43" spans="1:12" x14ac:dyDescent="0.2">
      <c r="A43" s="2" t="s">
        <v>51</v>
      </c>
      <c r="B43" s="80">
        <v>2106616.7999999998</v>
      </c>
      <c r="C43" s="80">
        <v>386839.13</v>
      </c>
      <c r="D43" s="80">
        <v>364117.78</v>
      </c>
      <c r="E43" s="80"/>
      <c r="F43" s="80">
        <v>16071308.689999999</v>
      </c>
      <c r="G43" s="80">
        <v>262209.86</v>
      </c>
      <c r="H43" s="81"/>
      <c r="I43" s="81"/>
      <c r="J43" s="81">
        <v>34932.74</v>
      </c>
      <c r="K43" s="82">
        <v>19226025</v>
      </c>
      <c r="L43" s="77"/>
    </row>
    <row r="44" spans="1:12" x14ac:dyDescent="0.2">
      <c r="A44" s="2" t="s">
        <v>52</v>
      </c>
      <c r="B44" s="80">
        <v>30592114.079999998</v>
      </c>
      <c r="C44" s="80">
        <v>5617645.6500000004</v>
      </c>
      <c r="D44" s="80">
        <v>5287688.18</v>
      </c>
      <c r="E44" s="80"/>
      <c r="F44" s="80">
        <v>124793577.73999999</v>
      </c>
      <c r="G44" s="80">
        <v>2036057.38</v>
      </c>
      <c r="H44" s="81"/>
      <c r="I44" s="81"/>
      <c r="J44" s="81">
        <v>271252.43</v>
      </c>
      <c r="K44" s="82">
        <v>168598335.46000001</v>
      </c>
      <c r="L44" s="77"/>
    </row>
    <row r="45" spans="1:12" x14ac:dyDescent="0.2">
      <c r="A45" s="2" t="s">
        <v>53</v>
      </c>
      <c r="B45" s="80">
        <v>4838807.41</v>
      </c>
      <c r="C45" s="80">
        <v>888552.69</v>
      </c>
      <c r="D45" s="80">
        <v>836362.75</v>
      </c>
      <c r="E45" s="80"/>
      <c r="F45" s="80">
        <v>26413843.609999999</v>
      </c>
      <c r="G45" s="80">
        <v>430952.47</v>
      </c>
      <c r="H45" s="81"/>
      <c r="I45" s="81">
        <v>922804.79</v>
      </c>
      <c r="J45" s="81">
        <v>57413.37</v>
      </c>
      <c r="K45" s="82">
        <v>34388737.090000004</v>
      </c>
      <c r="L45" s="77"/>
    </row>
    <row r="46" spans="1:12" x14ac:dyDescent="0.2">
      <c r="A46" s="2" t="s">
        <v>54</v>
      </c>
      <c r="B46" s="80">
        <v>12853807.34</v>
      </c>
      <c r="C46" s="80">
        <v>2360351.25</v>
      </c>
      <c r="D46" s="80">
        <v>2221713.9</v>
      </c>
      <c r="E46" s="80"/>
      <c r="F46" s="80">
        <v>53751171.399999999</v>
      </c>
      <c r="G46" s="80">
        <v>876971.97</v>
      </c>
      <c r="H46" s="81"/>
      <c r="I46" s="81"/>
      <c r="J46" s="81">
        <v>116834.03</v>
      </c>
      <c r="K46" s="82">
        <v>72180849.890000001</v>
      </c>
      <c r="L46" s="77"/>
    </row>
    <row r="47" spans="1:12" x14ac:dyDescent="0.2">
      <c r="A47" s="2" t="s">
        <v>55</v>
      </c>
      <c r="B47" s="80">
        <v>2957301.49</v>
      </c>
      <c r="C47" s="80">
        <v>543050.79</v>
      </c>
      <c r="D47" s="80">
        <v>511154.22</v>
      </c>
      <c r="E47" s="80"/>
      <c r="F47" s="80">
        <v>12439588.18</v>
      </c>
      <c r="G47" s="80">
        <v>202956.88</v>
      </c>
      <c r="H47" s="81"/>
      <c r="I47" s="81">
        <v>216340.89</v>
      </c>
      <c r="J47" s="81">
        <v>27038.799999999999</v>
      </c>
      <c r="K47" s="82">
        <v>16897431.25</v>
      </c>
      <c r="L47" s="77"/>
    </row>
    <row r="48" spans="1:12" x14ac:dyDescent="0.2">
      <c r="A48" s="2" t="s">
        <v>56</v>
      </c>
      <c r="B48" s="80">
        <v>2303977.56</v>
      </c>
      <c r="C48" s="80">
        <v>423080.59</v>
      </c>
      <c r="D48" s="80">
        <v>398230.57</v>
      </c>
      <c r="E48" s="80"/>
      <c r="F48" s="80">
        <v>6558323.6299999999</v>
      </c>
      <c r="G48" s="80">
        <v>107001.69</v>
      </c>
      <c r="H48" s="81"/>
      <c r="I48" s="81">
        <v>89095.19</v>
      </c>
      <c r="J48" s="81">
        <v>14255.23</v>
      </c>
      <c r="K48" s="82">
        <v>9893964.4600000009</v>
      </c>
      <c r="L48" s="77"/>
    </row>
    <row r="49" spans="1:12" x14ac:dyDescent="0.2">
      <c r="A49" s="2" t="s">
        <v>57</v>
      </c>
      <c r="B49" s="80">
        <v>2687455.5</v>
      </c>
      <c r="C49" s="80">
        <v>493498.84</v>
      </c>
      <c r="D49" s="80">
        <v>464512.74</v>
      </c>
      <c r="E49" s="80"/>
      <c r="F49" s="80">
        <v>7778249.9000000004</v>
      </c>
      <c r="G49" s="80">
        <v>126905.27</v>
      </c>
      <c r="H49" s="81"/>
      <c r="I49" s="81">
        <v>115495.61</v>
      </c>
      <c r="J49" s="81">
        <v>16906.87</v>
      </c>
      <c r="K49" s="82">
        <v>11683024.73</v>
      </c>
      <c r="L49" s="77"/>
    </row>
    <row r="50" spans="1:12" x14ac:dyDescent="0.2">
      <c r="A50" s="2" t="s">
        <v>58</v>
      </c>
      <c r="B50" s="80">
        <v>6756197.1100000003</v>
      </c>
      <c r="C50" s="80">
        <v>1240643.95</v>
      </c>
      <c r="D50" s="80">
        <v>1167773.6100000001</v>
      </c>
      <c r="E50" s="80"/>
      <c r="F50" s="80">
        <v>27294630.370000001</v>
      </c>
      <c r="G50" s="80">
        <v>445322.86</v>
      </c>
      <c r="H50" s="81"/>
      <c r="I50" s="81">
        <v>977030.88</v>
      </c>
      <c r="J50" s="81">
        <v>59327.85</v>
      </c>
      <c r="K50" s="82">
        <v>37940926.630000003</v>
      </c>
      <c r="L50" s="77"/>
    </row>
    <row r="51" spans="1:12" x14ac:dyDescent="0.2">
      <c r="A51" s="2" t="s">
        <v>59</v>
      </c>
      <c r="B51" s="80">
        <v>2378376.59</v>
      </c>
      <c r="C51" s="80">
        <v>436742.52</v>
      </c>
      <c r="D51" s="80">
        <v>411090.05</v>
      </c>
      <c r="E51" s="80"/>
      <c r="F51" s="80">
        <v>6393633.5800000001</v>
      </c>
      <c r="G51" s="80">
        <v>104314.7</v>
      </c>
      <c r="H51" s="81"/>
      <c r="I51" s="81"/>
      <c r="J51" s="81">
        <v>13897.26</v>
      </c>
      <c r="K51" s="82">
        <v>9738054.6999999993</v>
      </c>
      <c r="L51" s="77"/>
    </row>
    <row r="52" spans="1:12" x14ac:dyDescent="0.2">
      <c r="A52" s="2" t="s">
        <v>60</v>
      </c>
      <c r="B52" s="80">
        <v>40975443.140000001</v>
      </c>
      <c r="C52" s="80">
        <v>7524341.7000000002</v>
      </c>
      <c r="D52" s="80">
        <v>7082392.7199999997</v>
      </c>
      <c r="E52" s="80"/>
      <c r="F52" s="80">
        <v>129312184.65000001</v>
      </c>
      <c r="G52" s="80">
        <v>2109780.27</v>
      </c>
      <c r="H52" s="81"/>
      <c r="I52" s="81"/>
      <c r="J52" s="81">
        <v>281074.11</v>
      </c>
      <c r="K52" s="82">
        <v>187285216.59</v>
      </c>
      <c r="L52" s="77"/>
    </row>
    <row r="53" spans="1:12" ht="13.5" thickBot="1" x14ac:dyDescent="0.25">
      <c r="A53" s="4" t="s">
        <v>61</v>
      </c>
      <c r="B53" s="80">
        <v>4417531.9000000004</v>
      </c>
      <c r="C53" s="80">
        <v>811193.65</v>
      </c>
      <c r="D53" s="80">
        <v>763547.47</v>
      </c>
      <c r="E53" s="80"/>
      <c r="F53" s="80">
        <v>23343289.18</v>
      </c>
      <c r="G53" s="80">
        <v>380855.14</v>
      </c>
      <c r="H53" s="81"/>
      <c r="I53" s="81"/>
      <c r="J53" s="81">
        <v>50739.18</v>
      </c>
      <c r="K53" s="82">
        <v>29767156.52</v>
      </c>
      <c r="L53" s="77"/>
    </row>
    <row r="54" spans="1:12" s="86" customFormat="1" ht="13.5" thickBot="1" x14ac:dyDescent="0.25">
      <c r="A54" s="5" t="s">
        <v>13</v>
      </c>
      <c r="B54" s="85">
        <v>239225164.91999999</v>
      </c>
      <c r="C54" s="85">
        <v>43929040.100000001</v>
      </c>
      <c r="D54" s="85">
        <v>41348828.399999999</v>
      </c>
      <c r="E54" s="85">
        <v>0</v>
      </c>
      <c r="F54" s="85">
        <v>1219926270.3499999</v>
      </c>
      <c r="G54" s="85">
        <v>19903587.370000001</v>
      </c>
      <c r="H54" s="85">
        <v>0</v>
      </c>
      <c r="I54" s="85">
        <v>16572766.529999999</v>
      </c>
      <c r="J54" s="85">
        <v>2651642.64</v>
      </c>
      <c r="K54" s="85">
        <v>1583557300.3099999</v>
      </c>
      <c r="L54" s="77"/>
    </row>
    <row r="55" spans="1:12" x14ac:dyDescent="0.2">
      <c r="F55" s="77"/>
      <c r="G55" s="77"/>
      <c r="H55" s="77"/>
      <c r="I55" s="77"/>
      <c r="J55" s="77"/>
    </row>
    <row r="56" spans="1:12" x14ac:dyDescent="0.2">
      <c r="F56" s="77"/>
      <c r="G56" s="77"/>
      <c r="H56" s="77"/>
      <c r="I56" s="77"/>
      <c r="J56" s="77"/>
      <c r="K56" s="77"/>
    </row>
    <row r="57" spans="1:12" x14ac:dyDescent="0.2">
      <c r="F57" s="77"/>
      <c r="G57" s="77"/>
      <c r="H57" s="77"/>
      <c r="I57" s="77"/>
      <c r="J57" s="77"/>
    </row>
    <row r="58" spans="1:12" x14ac:dyDescent="0.2">
      <c r="F58" s="77"/>
      <c r="G58" s="77"/>
      <c r="H58" s="77"/>
      <c r="I58" s="77"/>
      <c r="J58" s="77"/>
    </row>
    <row r="59" spans="1:12" x14ac:dyDescent="0.2">
      <c r="F59" s="77"/>
      <c r="G59" s="77"/>
      <c r="H59" s="77"/>
      <c r="I59" s="77"/>
      <c r="J59" s="77"/>
    </row>
    <row r="60" spans="1:12" x14ac:dyDescent="0.2">
      <c r="G60" s="77"/>
      <c r="H60" s="77"/>
      <c r="I60" s="77"/>
      <c r="J60" s="77"/>
    </row>
    <row r="61" spans="1:12" x14ac:dyDescent="0.2">
      <c r="G61" s="77"/>
      <c r="H61" s="77"/>
      <c r="I61" s="77"/>
      <c r="J61" s="77"/>
    </row>
    <row r="62" spans="1:12" x14ac:dyDescent="0.2">
      <c r="G62" s="77"/>
      <c r="H62" s="77"/>
      <c r="I62" s="77"/>
      <c r="J62" s="77"/>
    </row>
    <row r="63" spans="1:12" x14ac:dyDescent="0.2">
      <c r="G63" s="77"/>
      <c r="H63" s="77"/>
      <c r="I63" s="77"/>
      <c r="J63" s="7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6" sqref="B56:K57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8.85546875" style="6" bestFit="1" customWidth="1"/>
    <col min="7" max="7" width="18" style="6" bestFit="1" customWidth="1"/>
    <col min="8" max="8" width="16.140625" style="6" customWidth="1"/>
    <col min="9" max="10" width="17.140625" style="6" customWidth="1"/>
    <col min="11" max="11" width="16.7109375" style="6" customWidth="1"/>
    <col min="12" max="16384" width="11.42578125" style="6"/>
  </cols>
  <sheetData>
    <row r="1" spans="1:11" x14ac:dyDescent="0.2">
      <c r="A1" s="155" t="s">
        <v>63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x14ac:dyDescent="0.2">
      <c r="A2" s="157" t="s">
        <v>64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158"/>
      <c r="C4" s="158"/>
      <c r="D4" s="158"/>
      <c r="E4" s="158"/>
      <c r="F4" s="158"/>
      <c r="G4" s="158"/>
      <c r="H4" s="158"/>
      <c r="I4" s="158"/>
      <c r="J4" s="158"/>
      <c r="K4" s="158"/>
    </row>
    <row r="5" spans="1:11" ht="12.75" customHeight="1" x14ac:dyDescent="0.2">
      <c r="A5" s="159" t="s">
        <v>0</v>
      </c>
      <c r="B5" s="161" t="s">
        <v>9</v>
      </c>
      <c r="C5" s="9" t="s">
        <v>10</v>
      </c>
      <c r="D5" s="9" t="s">
        <v>10</v>
      </c>
      <c r="E5" s="161" t="s">
        <v>1</v>
      </c>
      <c r="F5" s="153" t="s">
        <v>7</v>
      </c>
      <c r="G5" s="153" t="s">
        <v>8</v>
      </c>
      <c r="H5" s="153" t="s">
        <v>2</v>
      </c>
      <c r="I5" s="153" t="s">
        <v>3</v>
      </c>
      <c r="J5" s="153" t="s">
        <v>4</v>
      </c>
      <c r="K5" s="153" t="s">
        <v>5</v>
      </c>
    </row>
    <row r="6" spans="1:11" ht="23.25" customHeight="1" thickBot="1" x14ac:dyDescent="0.25">
      <c r="A6" s="160"/>
      <c r="B6" s="162"/>
      <c r="C6" s="10" t="s">
        <v>11</v>
      </c>
      <c r="D6" s="10" t="s">
        <v>12</v>
      </c>
      <c r="E6" s="162" t="s">
        <v>6</v>
      </c>
      <c r="F6" s="154" t="s">
        <v>6</v>
      </c>
      <c r="G6" s="154" t="s">
        <v>6</v>
      </c>
      <c r="H6" s="154"/>
      <c r="I6" s="154"/>
      <c r="J6" s="154"/>
      <c r="K6" s="154" t="s">
        <v>6</v>
      </c>
    </row>
    <row r="7" spans="1:11" x14ac:dyDescent="0.2">
      <c r="A7" s="1" t="s">
        <v>15</v>
      </c>
      <c r="B7" s="11">
        <f>+'01-07'!B7+'08-07'!B7+'15-07'!B7+'23-07'!B7+'01-08'!B7+'08-08'!B7</f>
        <v>69827231.38000001</v>
      </c>
      <c r="C7" s="11">
        <f>+'01-07'!C7+'08-07'!C7+'15-07'!C7+'23-07'!C7+'01-08'!C7+'08-08'!C7</f>
        <v>11068748.51</v>
      </c>
      <c r="D7" s="11">
        <f>+'01-07'!D7+'08-07'!D7+'15-07'!D7+'23-07'!D7+'01-08'!D7+'08-08'!D7</f>
        <v>2155864.7400000002</v>
      </c>
      <c r="E7" s="11">
        <f>+'01-07'!E7+'08-07'!E7+'15-07'!E7+'23-07'!E7+'01-08'!E7+'08-08'!E7</f>
        <v>232240.1</v>
      </c>
      <c r="F7" s="11">
        <f>+'01-07'!F7+'08-07'!F7+'15-07'!F7+'23-07'!F7+'01-08'!F7+'08-08'!F7</f>
        <v>41530199.159999996</v>
      </c>
      <c r="G7" s="11">
        <f>+'01-07'!G7+'08-07'!G7+'15-07'!G7+'23-07'!G7+'01-08'!G7+'08-08'!G7</f>
        <v>1309286.47</v>
      </c>
      <c r="H7" s="11">
        <f>+'01-07'!H7+'08-07'!H7+'15-07'!H7+'23-07'!H7+'01-08'!H7+'08-08'!H7</f>
        <v>3330480.71</v>
      </c>
      <c r="I7" s="11">
        <f>+'01-07'!I7+'08-07'!I7+'15-07'!I7+'23-07'!I7+'01-08'!I7+'08-08'!I7</f>
        <v>0</v>
      </c>
      <c r="J7" s="11">
        <f>+'01-07'!J7+'08-07'!J7+'15-07'!J7+'23-07'!J7+'01-08'!J7+'08-08'!J7</f>
        <v>2203539.0400000005</v>
      </c>
      <c r="K7" s="12">
        <f>SUM(B7:J7)</f>
        <v>131657590.11</v>
      </c>
    </row>
    <row r="8" spans="1:11" x14ac:dyDescent="0.2">
      <c r="A8" s="2" t="s">
        <v>16</v>
      </c>
      <c r="B8" s="11">
        <f>+'01-07'!B8+'08-07'!B8+'15-07'!B8+'23-07'!B8+'01-08'!B8+'08-08'!B8</f>
        <v>65999895.520000003</v>
      </c>
      <c r="C8" s="11">
        <f>+'01-07'!C8+'08-07'!C8+'15-07'!C8+'23-07'!C8+'01-08'!C8+'08-08'!C8</f>
        <v>10462053.700000001</v>
      </c>
      <c r="D8" s="11">
        <f>+'01-07'!D8+'08-07'!D8+'15-07'!D8+'23-07'!D8+'01-08'!D8+'08-08'!D8</f>
        <v>2037698.5600000001</v>
      </c>
      <c r="E8" s="11">
        <f>+'01-07'!E8+'08-07'!E8+'15-07'!E8+'23-07'!E8+'01-08'!E8+'08-08'!E8</f>
        <v>218788.17</v>
      </c>
      <c r="F8" s="11">
        <f>+'01-07'!F8+'08-07'!F8+'15-07'!F8+'23-07'!F8+'01-08'!F8+'08-08'!F8</f>
        <v>37351274</v>
      </c>
      <c r="G8" s="11">
        <f>+'01-07'!G8+'08-07'!G8+'15-07'!G8+'23-07'!G8+'01-08'!G8+'08-08'!G8</f>
        <v>1177541.1399999999</v>
      </c>
      <c r="H8" s="11">
        <f>+'01-07'!H8+'08-07'!H8+'15-07'!H8+'23-07'!H8+'01-08'!H8+'08-08'!H8</f>
        <v>3251628.38</v>
      </c>
      <c r="I8" s="11">
        <f>+'01-07'!I8+'08-07'!I8+'15-07'!I8+'23-07'!I8+'01-08'!I8+'08-08'!I8</f>
        <v>0</v>
      </c>
      <c r="J8" s="11">
        <f>+'01-07'!J8+'08-07'!J8+'15-07'!J8+'23-07'!J8+'01-08'!J8+'08-08'!J8</f>
        <v>1981810.6300000001</v>
      </c>
      <c r="K8" s="12">
        <f t="shared" ref="K8:K53" si="0">SUM(B8:J8)</f>
        <v>122480690.09999999</v>
      </c>
    </row>
    <row r="9" spans="1:11" x14ac:dyDescent="0.2">
      <c r="A9" s="2" t="s">
        <v>17</v>
      </c>
      <c r="B9" s="11">
        <f>+'01-07'!B9+'08-07'!B9+'15-07'!B9+'23-07'!B9+'01-08'!B9+'08-08'!B9</f>
        <v>0</v>
      </c>
      <c r="C9" s="11">
        <f>+'01-07'!C9+'08-07'!C9+'15-07'!C9+'23-07'!C9+'01-08'!C9+'08-08'!C9</f>
        <v>0</v>
      </c>
      <c r="D9" s="11">
        <f>+'01-07'!D9+'08-07'!D9+'15-07'!D9+'23-07'!D9+'01-08'!D9+'08-08'!D9</f>
        <v>0</v>
      </c>
      <c r="E9" s="11">
        <f>+'01-07'!E9+'08-07'!E9+'15-07'!E9+'23-07'!E9+'01-08'!E9+'08-08'!E9</f>
        <v>0</v>
      </c>
      <c r="F9" s="11">
        <f>+'01-07'!F9+'08-07'!F9+'15-07'!F9+'23-07'!F9+'01-08'!F9+'08-08'!F9</f>
        <v>14513754.77</v>
      </c>
      <c r="G9" s="11">
        <f>+'01-07'!G9+'08-07'!G9+'15-07'!G9+'23-07'!G9+'01-08'!G9+'08-08'!G9</f>
        <v>457562.52999999997</v>
      </c>
      <c r="H9" s="11">
        <f>+'01-07'!H9+'08-07'!H9+'15-07'!H9+'23-07'!H9+'01-08'!H9+'08-08'!H9</f>
        <v>0</v>
      </c>
      <c r="I9" s="11">
        <f>+'01-07'!I9+'08-07'!I9+'15-07'!I9+'23-07'!I9+'01-08'!I9+'08-08'!I9</f>
        <v>1250161.1599999999</v>
      </c>
      <c r="J9" s="11">
        <f>+'01-07'!J9+'08-07'!J9+'15-07'!J9+'23-07'!J9+'01-08'!J9+'08-08'!J9</f>
        <v>770081.19</v>
      </c>
      <c r="K9" s="12">
        <f t="shared" si="0"/>
        <v>16991559.649999999</v>
      </c>
    </row>
    <row r="10" spans="1:11" x14ac:dyDescent="0.2">
      <c r="A10" s="2" t="s">
        <v>18</v>
      </c>
      <c r="B10" s="11">
        <f>+'01-07'!B10+'08-07'!B10+'15-07'!B10+'23-07'!B10+'01-08'!B10+'08-08'!B10</f>
        <v>0</v>
      </c>
      <c r="C10" s="11">
        <f>+'01-07'!C10+'08-07'!C10+'15-07'!C10+'23-07'!C10+'01-08'!C10+'08-08'!C10</f>
        <v>0</v>
      </c>
      <c r="D10" s="11">
        <f>+'01-07'!D10+'08-07'!D10+'15-07'!D10+'23-07'!D10+'01-08'!D10+'08-08'!D10</f>
        <v>0</v>
      </c>
      <c r="E10" s="11">
        <f>+'01-07'!E10+'08-07'!E10+'15-07'!E10+'23-07'!E10+'01-08'!E10+'08-08'!E10</f>
        <v>0</v>
      </c>
      <c r="F10" s="11">
        <f>+'01-07'!F10+'08-07'!F10+'15-07'!F10+'23-07'!F10+'01-08'!F10+'08-08'!F10</f>
        <v>15359083.84</v>
      </c>
      <c r="G10" s="11">
        <f>+'01-07'!G10+'08-07'!G10+'15-07'!G10+'23-07'!G10+'01-08'!G10+'08-08'!G10</f>
        <v>484212.47999999998</v>
      </c>
      <c r="H10" s="11">
        <f>+'01-07'!H10+'08-07'!H10+'15-07'!H10+'23-07'!H10+'01-08'!H10+'08-08'!H10</f>
        <v>0</v>
      </c>
      <c r="I10" s="11">
        <f>+'01-07'!I10+'08-07'!I10+'15-07'!I10+'23-07'!I10+'01-08'!I10+'08-08'!I10</f>
        <v>1856025.8699999999</v>
      </c>
      <c r="J10" s="11">
        <f>+'01-07'!J10+'08-07'!J10+'15-07'!J10+'23-07'!J10+'01-08'!J10+'08-08'!J10</f>
        <v>814933.26</v>
      </c>
      <c r="K10" s="12">
        <f t="shared" si="0"/>
        <v>18514255.450000003</v>
      </c>
    </row>
    <row r="11" spans="1:11" x14ac:dyDescent="0.2">
      <c r="A11" s="2" t="s">
        <v>19</v>
      </c>
      <c r="B11" s="11">
        <f>+'01-07'!B11+'08-07'!B11+'15-07'!B11+'23-07'!B11+'01-08'!B11+'08-08'!B11</f>
        <v>0</v>
      </c>
      <c r="C11" s="11">
        <f>+'01-07'!C11+'08-07'!C11+'15-07'!C11+'23-07'!C11+'01-08'!C11+'08-08'!C11</f>
        <v>0</v>
      </c>
      <c r="D11" s="11">
        <f>+'01-07'!D11+'08-07'!D11+'15-07'!D11+'23-07'!D11+'01-08'!D11+'08-08'!D11</f>
        <v>0</v>
      </c>
      <c r="E11" s="11">
        <f>+'01-07'!E11+'08-07'!E11+'15-07'!E11+'23-07'!E11+'01-08'!E11+'08-08'!E11</f>
        <v>0</v>
      </c>
      <c r="F11" s="11">
        <f>+'01-07'!F11+'08-07'!F11+'15-07'!F11+'23-07'!F11+'01-08'!F11+'08-08'!F11</f>
        <v>14881881.939999998</v>
      </c>
      <c r="G11" s="11">
        <f>+'01-07'!G11+'08-07'!G11+'15-07'!G11+'23-07'!G11+'01-08'!G11+'08-08'!G11</f>
        <v>469168.15</v>
      </c>
      <c r="H11" s="11">
        <f>+'01-07'!H11+'08-07'!H11+'15-07'!H11+'23-07'!H11+'01-08'!H11+'08-08'!H11</f>
        <v>0</v>
      </c>
      <c r="I11" s="11">
        <f>+'01-07'!I11+'08-07'!I11+'15-07'!I11+'23-07'!I11+'01-08'!I11+'08-08'!I11</f>
        <v>0</v>
      </c>
      <c r="J11" s="11">
        <f>+'01-07'!J11+'08-07'!J11+'15-07'!J11+'23-07'!J11+'01-08'!J11+'08-08'!J11</f>
        <v>789613.53999999992</v>
      </c>
      <c r="K11" s="12">
        <f t="shared" si="0"/>
        <v>16140663.629999997</v>
      </c>
    </row>
    <row r="12" spans="1:11" x14ac:dyDescent="0.2">
      <c r="A12" s="2" t="s">
        <v>20</v>
      </c>
      <c r="B12" s="11">
        <f>+'01-07'!B12+'08-07'!B12+'15-07'!B12+'23-07'!B12+'01-08'!B12+'08-08'!B12</f>
        <v>0</v>
      </c>
      <c r="C12" s="11">
        <f>+'01-07'!C12+'08-07'!C12+'15-07'!C12+'23-07'!C12+'01-08'!C12+'08-08'!C12</f>
        <v>0</v>
      </c>
      <c r="D12" s="11">
        <f>+'01-07'!D12+'08-07'!D12+'15-07'!D12+'23-07'!D12+'01-08'!D12+'08-08'!D12</f>
        <v>0</v>
      </c>
      <c r="E12" s="11">
        <f>+'01-07'!E12+'08-07'!E12+'15-07'!E12+'23-07'!E12+'01-08'!E12+'08-08'!E12</f>
        <v>0</v>
      </c>
      <c r="F12" s="11">
        <f>+'01-07'!F12+'08-07'!F12+'15-07'!F12+'23-07'!F12+'01-08'!F12+'08-08'!F12</f>
        <v>13920660.969999999</v>
      </c>
      <c r="G12" s="11">
        <f>+'01-07'!G12+'08-07'!G12+'15-07'!G12+'23-07'!G12+'01-08'!G12+'08-08'!G12</f>
        <v>438864.57999999996</v>
      </c>
      <c r="H12" s="11">
        <f>+'01-07'!H12+'08-07'!H12+'15-07'!H12+'23-07'!H12+'01-08'!H12+'08-08'!H12</f>
        <v>0</v>
      </c>
      <c r="I12" s="11">
        <f>+'01-07'!I12+'08-07'!I12+'15-07'!I12+'23-07'!I12+'01-08'!I12+'08-08'!I12</f>
        <v>820630.19000000006</v>
      </c>
      <c r="J12" s="11">
        <f>+'01-07'!J12+'08-07'!J12+'15-07'!J12+'23-07'!J12+'01-08'!J12+'08-08'!J12</f>
        <v>738612.39</v>
      </c>
      <c r="K12" s="12">
        <f t="shared" si="0"/>
        <v>15918768.129999999</v>
      </c>
    </row>
    <row r="13" spans="1:11" x14ac:dyDescent="0.2">
      <c r="A13" s="2" t="s">
        <v>21</v>
      </c>
      <c r="B13" s="11">
        <f>+'01-07'!B13+'08-07'!B13+'15-07'!B13+'23-07'!B13+'01-08'!B13+'08-08'!B13</f>
        <v>0</v>
      </c>
      <c r="C13" s="11">
        <f>+'01-07'!C13+'08-07'!C13+'15-07'!C13+'23-07'!C13+'01-08'!C13+'08-08'!C13</f>
        <v>0</v>
      </c>
      <c r="D13" s="11">
        <f>+'01-07'!D13+'08-07'!D13+'15-07'!D13+'23-07'!D13+'01-08'!D13+'08-08'!D13</f>
        <v>0</v>
      </c>
      <c r="E13" s="11">
        <f>+'01-07'!E13+'08-07'!E13+'15-07'!E13+'23-07'!E13+'01-08'!E13+'08-08'!E13</f>
        <v>0</v>
      </c>
      <c r="F13" s="11">
        <f>+'01-07'!F13+'08-07'!F13+'15-07'!F13+'23-07'!F13+'01-08'!F13+'08-08'!F13</f>
        <v>16817958.190000001</v>
      </c>
      <c r="G13" s="11">
        <f>+'01-07'!G13+'08-07'!G13+'15-07'!G13+'23-07'!G13+'01-08'!G13+'08-08'!G13</f>
        <v>530205.14</v>
      </c>
      <c r="H13" s="11">
        <f>+'01-07'!H13+'08-07'!H13+'15-07'!H13+'23-07'!H13+'01-08'!H13+'08-08'!H13</f>
        <v>0</v>
      </c>
      <c r="I13" s="11">
        <f>+'01-07'!I13+'08-07'!I13+'15-07'!I13+'23-07'!I13+'01-08'!I13+'08-08'!I13</f>
        <v>0</v>
      </c>
      <c r="J13" s="11">
        <f>+'01-07'!J13+'08-07'!J13+'15-07'!J13+'23-07'!J13+'01-08'!J13+'08-08'!J13</f>
        <v>892339.25</v>
      </c>
      <c r="K13" s="12">
        <f t="shared" si="0"/>
        <v>18240502.580000002</v>
      </c>
    </row>
    <row r="14" spans="1:11" x14ac:dyDescent="0.2">
      <c r="A14" s="2" t="s">
        <v>22</v>
      </c>
      <c r="B14" s="11">
        <f>+'01-07'!B14+'08-07'!B14+'15-07'!B14+'23-07'!B14+'01-08'!B14+'08-08'!B14</f>
        <v>0</v>
      </c>
      <c r="C14" s="11">
        <f>+'01-07'!C14+'08-07'!C14+'15-07'!C14+'23-07'!C14+'01-08'!C14+'08-08'!C14</f>
        <v>0</v>
      </c>
      <c r="D14" s="11">
        <f>+'01-07'!D14+'08-07'!D14+'15-07'!D14+'23-07'!D14+'01-08'!D14+'08-08'!D14</f>
        <v>0</v>
      </c>
      <c r="E14" s="11">
        <f>+'01-07'!E14+'08-07'!E14+'15-07'!E14+'23-07'!E14+'01-08'!E14+'08-08'!E14</f>
        <v>0</v>
      </c>
      <c r="F14" s="11">
        <f>+'01-07'!F14+'08-07'!F14+'15-07'!F14+'23-07'!F14+'01-08'!F14+'08-08'!F14</f>
        <v>13688877.210000001</v>
      </c>
      <c r="G14" s="11">
        <f>+'01-07'!G14+'08-07'!G14+'15-07'!G14+'23-07'!G14+'01-08'!G14+'08-08'!G14</f>
        <v>431557.32</v>
      </c>
      <c r="H14" s="11">
        <f>+'01-07'!H14+'08-07'!H14+'15-07'!H14+'23-07'!H14+'01-08'!H14+'08-08'!H14</f>
        <v>0</v>
      </c>
      <c r="I14" s="11">
        <f>+'01-07'!I14+'08-07'!I14+'15-07'!I14+'23-07'!I14+'01-08'!I14+'08-08'!I14</f>
        <v>0</v>
      </c>
      <c r="J14" s="11">
        <f>+'01-07'!J14+'08-07'!J14+'15-07'!J14+'23-07'!J14+'01-08'!J14+'08-08'!J14</f>
        <v>726314.25</v>
      </c>
      <c r="K14" s="12">
        <f t="shared" si="0"/>
        <v>14846748.780000001</v>
      </c>
    </row>
    <row r="15" spans="1:11" x14ac:dyDescent="0.2">
      <c r="A15" s="2" t="s">
        <v>23</v>
      </c>
      <c r="B15" s="11">
        <f>+'01-07'!B15+'08-07'!B15+'15-07'!B15+'23-07'!B15+'01-08'!B15+'08-08'!B15</f>
        <v>0</v>
      </c>
      <c r="C15" s="11">
        <f>+'01-07'!C15+'08-07'!C15+'15-07'!C15+'23-07'!C15+'01-08'!C15+'08-08'!C15</f>
        <v>0</v>
      </c>
      <c r="D15" s="11">
        <f>+'01-07'!D15+'08-07'!D15+'15-07'!D15+'23-07'!D15+'01-08'!D15+'08-08'!D15</f>
        <v>0</v>
      </c>
      <c r="E15" s="11">
        <f>+'01-07'!E15+'08-07'!E15+'15-07'!E15+'23-07'!E15+'01-08'!E15+'08-08'!E15</f>
        <v>0</v>
      </c>
      <c r="F15" s="11">
        <f>+'01-07'!F15+'08-07'!F15+'15-07'!F15+'23-07'!F15+'01-08'!F15+'08-08'!F15</f>
        <v>15958994.790000001</v>
      </c>
      <c r="G15" s="11">
        <f>+'01-07'!G15+'08-07'!G15+'15-07'!G15+'23-07'!G15+'01-08'!G15+'08-08'!G15</f>
        <v>503125.35</v>
      </c>
      <c r="H15" s="11">
        <f>+'01-07'!H15+'08-07'!H15+'15-07'!H15+'23-07'!H15+'01-08'!H15+'08-08'!H15</f>
        <v>0</v>
      </c>
      <c r="I15" s="11">
        <f>+'01-07'!I15+'08-07'!I15+'15-07'!I15+'23-07'!I15+'01-08'!I15+'08-08'!I15</f>
        <v>0</v>
      </c>
      <c r="J15" s="11">
        <f>+'01-07'!J15+'08-07'!J15+'15-07'!J15+'23-07'!J15+'01-08'!J15+'08-08'!J15</f>
        <v>846763.76000000013</v>
      </c>
      <c r="K15" s="12">
        <f t="shared" si="0"/>
        <v>17308883.900000002</v>
      </c>
    </row>
    <row r="16" spans="1:11" x14ac:dyDescent="0.2">
      <c r="A16" s="2" t="s">
        <v>24</v>
      </c>
      <c r="B16" s="11">
        <f>+'01-07'!B16+'08-07'!B16+'15-07'!B16+'23-07'!B16+'01-08'!B16+'08-08'!B16</f>
        <v>0</v>
      </c>
      <c r="C16" s="11">
        <f>+'01-07'!C16+'08-07'!C16+'15-07'!C16+'23-07'!C16+'01-08'!C16+'08-08'!C16</f>
        <v>0</v>
      </c>
      <c r="D16" s="11">
        <f>+'01-07'!D16+'08-07'!D16+'15-07'!D16+'23-07'!D16+'01-08'!D16+'08-08'!D16</f>
        <v>0</v>
      </c>
      <c r="E16" s="11">
        <f>+'01-07'!E16+'08-07'!E16+'15-07'!E16+'23-07'!E16+'01-08'!E16+'08-08'!E16</f>
        <v>0</v>
      </c>
      <c r="F16" s="11">
        <f>+'01-07'!F16+'08-07'!F16+'15-07'!F16+'23-07'!F16+'01-08'!F16+'08-08'!F16</f>
        <v>25216711.529999997</v>
      </c>
      <c r="G16" s="11">
        <f>+'01-07'!G16+'08-07'!G16+'15-07'!G16+'23-07'!G16+'01-08'!G16+'08-08'!G16</f>
        <v>794985.34</v>
      </c>
      <c r="H16" s="11">
        <f>+'01-07'!H16+'08-07'!H16+'15-07'!H16+'23-07'!H16+'01-08'!H16+'08-08'!H16</f>
        <v>0</v>
      </c>
      <c r="I16" s="11">
        <f>+'01-07'!I16+'08-07'!I16+'15-07'!I16+'23-07'!I16+'01-08'!I16+'08-08'!I16</f>
        <v>0</v>
      </c>
      <c r="J16" s="11">
        <f>+'01-07'!J16+'08-07'!J16+'15-07'!J16+'23-07'!J16+'01-08'!J16+'08-08'!J16</f>
        <v>1337966.3299999998</v>
      </c>
      <c r="K16" s="12">
        <f t="shared" si="0"/>
        <v>27349663.199999996</v>
      </c>
    </row>
    <row r="17" spans="1:11" x14ac:dyDescent="0.2">
      <c r="A17" s="2" t="s">
        <v>25</v>
      </c>
      <c r="B17" s="11">
        <f>+'01-07'!B17+'08-07'!B17+'15-07'!B17+'23-07'!B17+'01-08'!B17+'08-08'!B17</f>
        <v>0</v>
      </c>
      <c r="C17" s="11">
        <f>+'01-07'!C17+'08-07'!C17+'15-07'!C17+'23-07'!C17+'01-08'!C17+'08-08'!C17</f>
        <v>0</v>
      </c>
      <c r="D17" s="11">
        <f>+'01-07'!D17+'08-07'!D17+'15-07'!D17+'23-07'!D17+'01-08'!D17+'08-08'!D17</f>
        <v>0</v>
      </c>
      <c r="E17" s="11">
        <f>+'01-07'!E17+'08-07'!E17+'15-07'!E17+'23-07'!E17+'01-08'!E17+'08-08'!E17</f>
        <v>0</v>
      </c>
      <c r="F17" s="11">
        <f>+'01-07'!F17+'08-07'!F17+'15-07'!F17+'23-07'!F17+'01-08'!F17+'08-08'!F17</f>
        <v>15031859.68</v>
      </c>
      <c r="G17" s="11">
        <f>+'01-07'!G17+'08-07'!G17+'15-07'!G17+'23-07'!G17+'01-08'!G17+'08-08'!G17</f>
        <v>473896.37</v>
      </c>
      <c r="H17" s="11">
        <f>+'01-07'!H17+'08-07'!H17+'15-07'!H17+'23-07'!H17+'01-08'!H17+'08-08'!H17</f>
        <v>0</v>
      </c>
      <c r="I17" s="11">
        <f>+'01-07'!I17+'08-07'!I17+'15-07'!I17+'23-07'!I17+'01-08'!I17+'08-08'!I17</f>
        <v>0</v>
      </c>
      <c r="J17" s="11">
        <f>+'01-07'!J17+'08-07'!J17+'15-07'!J17+'23-07'!J17+'01-08'!J17+'08-08'!J17</f>
        <v>797571.16999999993</v>
      </c>
      <c r="K17" s="12">
        <f t="shared" si="0"/>
        <v>16303327.219999999</v>
      </c>
    </row>
    <row r="18" spans="1:11" x14ac:dyDescent="0.2">
      <c r="A18" s="2" t="s">
        <v>26</v>
      </c>
      <c r="B18" s="11">
        <f>+'01-07'!B18+'08-07'!B18+'15-07'!B18+'23-07'!B18+'01-08'!B18+'08-08'!B18</f>
        <v>0</v>
      </c>
      <c r="C18" s="11">
        <f>+'01-07'!C18+'08-07'!C18+'15-07'!C18+'23-07'!C18+'01-08'!C18+'08-08'!C18</f>
        <v>0</v>
      </c>
      <c r="D18" s="11">
        <f>+'01-07'!D18+'08-07'!D18+'15-07'!D18+'23-07'!D18+'01-08'!D18+'08-08'!D18</f>
        <v>0</v>
      </c>
      <c r="E18" s="11">
        <f>+'01-07'!E18+'08-07'!E18+'15-07'!E18+'23-07'!E18+'01-08'!E18+'08-08'!E18</f>
        <v>0</v>
      </c>
      <c r="F18" s="11">
        <f>+'01-07'!F18+'08-07'!F18+'15-07'!F18+'23-07'!F18+'01-08'!F18+'08-08'!F18</f>
        <v>14868247.600000001</v>
      </c>
      <c r="G18" s="11">
        <f>+'01-07'!G18+'08-07'!G18+'15-07'!G18+'23-07'!G18+'01-08'!G18+'08-08'!G18</f>
        <v>468738.31000000006</v>
      </c>
      <c r="H18" s="11">
        <f>+'01-07'!H18+'08-07'!H18+'15-07'!H18+'23-07'!H18+'01-08'!H18+'08-08'!H18</f>
        <v>0</v>
      </c>
      <c r="I18" s="11">
        <f>+'01-07'!I18+'08-07'!I18+'15-07'!I18+'23-07'!I18+'01-08'!I18+'08-08'!I18</f>
        <v>1501097.66</v>
      </c>
      <c r="J18" s="11">
        <f>+'01-07'!J18+'08-07'!J18+'15-07'!J18+'23-07'!J18+'01-08'!J18+'08-08'!J18</f>
        <v>788890.11</v>
      </c>
      <c r="K18" s="12">
        <f t="shared" si="0"/>
        <v>17626973.68</v>
      </c>
    </row>
    <row r="19" spans="1:11" x14ac:dyDescent="0.2">
      <c r="A19" s="2" t="s">
        <v>27</v>
      </c>
      <c r="B19" s="11">
        <f>+'01-07'!B19+'08-07'!B19+'15-07'!B19+'23-07'!B19+'01-08'!B19+'08-08'!B19</f>
        <v>0</v>
      </c>
      <c r="C19" s="11">
        <f>+'01-07'!C19+'08-07'!C19+'15-07'!C19+'23-07'!C19+'01-08'!C19+'08-08'!C19</f>
        <v>0</v>
      </c>
      <c r="D19" s="11">
        <f>+'01-07'!D19+'08-07'!D19+'15-07'!D19+'23-07'!D19+'01-08'!D19+'08-08'!D19</f>
        <v>0</v>
      </c>
      <c r="E19" s="11">
        <f>+'01-07'!E19+'08-07'!E19+'15-07'!E19+'23-07'!E19+'01-08'!E19+'08-08'!E19</f>
        <v>0</v>
      </c>
      <c r="F19" s="11">
        <f>+'01-07'!F19+'08-07'!F19+'15-07'!F19+'23-07'!F19+'01-08'!F19+'08-08'!F19</f>
        <v>16081703.84</v>
      </c>
      <c r="G19" s="11">
        <f>+'01-07'!G19+'08-07'!G19+'15-07'!G19+'23-07'!G19+'01-08'!G19+'08-08'!G19</f>
        <v>506993.89</v>
      </c>
      <c r="H19" s="11">
        <f>+'01-07'!H19+'08-07'!H19+'15-07'!H19+'23-07'!H19+'01-08'!H19+'08-08'!H19</f>
        <v>0</v>
      </c>
      <c r="I19" s="11">
        <f>+'01-07'!I19+'08-07'!I19+'15-07'!I19+'23-07'!I19+'01-08'!I19+'08-08'!I19</f>
        <v>2378245.09</v>
      </c>
      <c r="J19" s="11">
        <f>+'01-07'!J19+'08-07'!J19+'15-07'!J19+'23-07'!J19+'01-08'!J19+'08-08'!J19</f>
        <v>853274.54999999993</v>
      </c>
      <c r="K19" s="12">
        <f t="shared" si="0"/>
        <v>19820217.370000001</v>
      </c>
    </row>
    <row r="20" spans="1:11" x14ac:dyDescent="0.2">
      <c r="A20" s="2" t="s">
        <v>28</v>
      </c>
      <c r="B20" s="11">
        <f>+'01-07'!B20+'08-07'!B20+'15-07'!B20+'23-07'!B20+'01-08'!B20+'08-08'!B20</f>
        <v>0</v>
      </c>
      <c r="C20" s="11">
        <f>+'01-07'!C20+'08-07'!C20+'15-07'!C20+'23-07'!C20+'01-08'!C20+'08-08'!C20</f>
        <v>0</v>
      </c>
      <c r="D20" s="11">
        <f>+'01-07'!D20+'08-07'!D20+'15-07'!D20+'23-07'!D20+'01-08'!D20+'08-08'!D20</f>
        <v>0</v>
      </c>
      <c r="E20" s="11">
        <f>+'01-07'!E20+'08-07'!E20+'15-07'!E20+'23-07'!E20+'01-08'!E20+'08-08'!E20</f>
        <v>0</v>
      </c>
      <c r="F20" s="11">
        <f>+'01-07'!F20+'08-07'!F20+'15-07'!F20+'23-07'!F20+'01-08'!F20+'08-08'!F20</f>
        <v>22564832.43</v>
      </c>
      <c r="G20" s="11">
        <f>+'01-07'!G20+'08-07'!G20+'15-07'!G20+'23-07'!G20+'01-08'!G20+'08-08'!G20</f>
        <v>711381.85</v>
      </c>
      <c r="H20" s="11">
        <f>+'01-07'!H20+'08-07'!H20+'15-07'!H20+'23-07'!H20+'01-08'!H20+'08-08'!H20</f>
        <v>0</v>
      </c>
      <c r="I20" s="11">
        <f>+'01-07'!I20+'08-07'!I20+'15-07'!I20+'23-07'!I20+'01-08'!I20+'08-08'!I20</f>
        <v>0</v>
      </c>
      <c r="J20" s="11">
        <f>+'01-07'!J20+'08-07'!J20+'15-07'!J20+'23-07'!J20+'01-08'!J20+'08-08'!J20</f>
        <v>1197261.0199999998</v>
      </c>
      <c r="K20" s="12">
        <f t="shared" si="0"/>
        <v>24473475.300000001</v>
      </c>
    </row>
    <row r="21" spans="1:11" x14ac:dyDescent="0.2">
      <c r="A21" s="2" t="s">
        <v>29</v>
      </c>
      <c r="B21" s="11">
        <f>+'01-07'!B21+'08-07'!B21+'15-07'!B21+'23-07'!B21+'01-08'!B21+'08-08'!B21</f>
        <v>0</v>
      </c>
      <c r="C21" s="11">
        <f>+'01-07'!C21+'08-07'!C21+'15-07'!C21+'23-07'!C21+'01-08'!C21+'08-08'!C21</f>
        <v>0</v>
      </c>
      <c r="D21" s="11">
        <f>+'01-07'!D21+'08-07'!D21+'15-07'!D21+'23-07'!D21+'01-08'!D21+'08-08'!D21</f>
        <v>0</v>
      </c>
      <c r="E21" s="11">
        <f>+'01-07'!E21+'08-07'!E21+'15-07'!E21+'23-07'!E21+'01-08'!E21+'08-08'!E21</f>
        <v>0</v>
      </c>
      <c r="F21" s="11">
        <f>+'01-07'!F21+'08-07'!F21+'15-07'!F21+'23-07'!F21+'01-08'!F21+'08-08'!F21</f>
        <v>20587853.16</v>
      </c>
      <c r="G21" s="11">
        <f>+'01-07'!G21+'08-07'!G21+'15-07'!G21+'23-07'!G21+'01-08'!G21+'08-08'!G21</f>
        <v>649055.34</v>
      </c>
      <c r="H21" s="11">
        <f>+'01-07'!H21+'08-07'!H21+'15-07'!H21+'23-07'!H21+'01-08'!H21+'08-08'!H21</f>
        <v>0</v>
      </c>
      <c r="I21" s="11">
        <f>+'01-07'!I21+'08-07'!I21+'15-07'!I21+'23-07'!I21+'01-08'!I21+'08-08'!I21</f>
        <v>0</v>
      </c>
      <c r="J21" s="11">
        <f>+'01-07'!J21+'08-07'!J21+'15-07'!J21+'23-07'!J21+'01-08'!J21+'08-08'!J21</f>
        <v>1092365.05</v>
      </c>
      <c r="K21" s="12">
        <f t="shared" si="0"/>
        <v>22329273.550000001</v>
      </c>
    </row>
    <row r="22" spans="1:11" x14ac:dyDescent="0.2">
      <c r="A22" s="2" t="s">
        <v>30</v>
      </c>
      <c r="B22" s="11">
        <f>+'01-07'!B22+'08-07'!B22+'15-07'!B22+'23-07'!B22+'01-08'!B22+'08-08'!B22</f>
        <v>0</v>
      </c>
      <c r="C22" s="11">
        <f>+'01-07'!C22+'08-07'!C22+'15-07'!C22+'23-07'!C22+'01-08'!C22+'08-08'!C22</f>
        <v>0</v>
      </c>
      <c r="D22" s="11">
        <f>+'01-07'!D22+'08-07'!D22+'15-07'!D22+'23-07'!D22+'01-08'!D22+'08-08'!D22</f>
        <v>0</v>
      </c>
      <c r="E22" s="11">
        <f>+'01-07'!E22+'08-07'!E22+'15-07'!E22+'23-07'!E22+'01-08'!E22+'08-08'!E22</f>
        <v>0</v>
      </c>
      <c r="F22" s="11">
        <f>+'01-07'!F22+'08-07'!F22+'15-07'!F22+'23-07'!F22+'01-08'!F22+'08-08'!F22</f>
        <v>15720393.840000002</v>
      </c>
      <c r="G22" s="11">
        <f>+'01-07'!G22+'08-07'!G22+'15-07'!G22+'23-07'!G22+'01-08'!G22+'08-08'!G22</f>
        <v>495603.19</v>
      </c>
      <c r="H22" s="11">
        <f>+'01-07'!H22+'08-07'!H22+'15-07'!H22+'23-07'!H22+'01-08'!H22+'08-08'!H22</f>
        <v>0</v>
      </c>
      <c r="I22" s="11">
        <f>+'01-07'!I22+'08-07'!I22+'15-07'!I22+'23-07'!I22+'01-08'!I22+'08-08'!I22</f>
        <v>2118265.83</v>
      </c>
      <c r="J22" s="11">
        <f>+'01-07'!J22+'08-07'!J22+'15-07'!J22+'23-07'!J22+'01-08'!J22+'08-08'!J22</f>
        <v>834103.91</v>
      </c>
      <c r="K22" s="12">
        <f t="shared" si="0"/>
        <v>19168366.77</v>
      </c>
    </row>
    <row r="23" spans="1:11" x14ac:dyDescent="0.2">
      <c r="A23" s="2" t="s">
        <v>31</v>
      </c>
      <c r="B23" s="11">
        <f>+'01-07'!B23+'08-07'!B23+'15-07'!B23+'23-07'!B23+'01-08'!B23+'08-08'!B23</f>
        <v>0</v>
      </c>
      <c r="C23" s="11">
        <f>+'01-07'!C23+'08-07'!C23+'15-07'!C23+'23-07'!C23+'01-08'!C23+'08-08'!C23</f>
        <v>0</v>
      </c>
      <c r="D23" s="11">
        <f>+'01-07'!D23+'08-07'!D23+'15-07'!D23+'23-07'!D23+'01-08'!D23+'08-08'!D23</f>
        <v>0</v>
      </c>
      <c r="E23" s="11">
        <f>+'01-07'!E23+'08-07'!E23+'15-07'!E23+'23-07'!E23+'01-08'!E23+'08-08'!E23</f>
        <v>0</v>
      </c>
      <c r="F23" s="11">
        <f>+'01-07'!F23+'08-07'!F23+'15-07'!F23+'23-07'!F23+'01-08'!F23+'08-08'!F23</f>
        <v>14670549.67</v>
      </c>
      <c r="G23" s="11">
        <f>+'01-07'!G23+'08-07'!G23+'15-07'!G23+'23-07'!G23+'01-08'!G23+'08-08'!G23</f>
        <v>462505.66000000003</v>
      </c>
      <c r="H23" s="11">
        <f>+'01-07'!H23+'08-07'!H23+'15-07'!H23+'23-07'!H23+'01-08'!H23+'08-08'!H23</f>
        <v>0</v>
      </c>
      <c r="I23" s="11">
        <f>+'01-07'!I23+'08-07'!I23+'15-07'!I23+'23-07'!I23+'01-08'!I23+'08-08'!I23</f>
        <v>0</v>
      </c>
      <c r="J23" s="11">
        <f>+'01-07'!J23+'08-07'!J23+'15-07'!J23+'23-07'!J23+'01-08'!J23+'08-08'!J23</f>
        <v>778400.50999999989</v>
      </c>
      <c r="K23" s="12">
        <f t="shared" si="0"/>
        <v>15911455.84</v>
      </c>
    </row>
    <row r="24" spans="1:11" x14ac:dyDescent="0.2">
      <c r="A24" s="2" t="s">
        <v>32</v>
      </c>
      <c r="B24" s="11">
        <f>+'01-07'!B24+'08-07'!B24+'15-07'!B24+'23-07'!B24+'01-08'!B24+'08-08'!B24</f>
        <v>0</v>
      </c>
      <c r="C24" s="11">
        <f>+'01-07'!C24+'08-07'!C24+'15-07'!C24+'23-07'!C24+'01-08'!C24+'08-08'!C24</f>
        <v>0</v>
      </c>
      <c r="D24" s="11">
        <f>+'01-07'!D24+'08-07'!D24+'15-07'!D24+'23-07'!D24+'01-08'!D24+'08-08'!D24</f>
        <v>0</v>
      </c>
      <c r="E24" s="11">
        <f>+'01-07'!E24+'08-07'!E24+'15-07'!E24+'23-07'!E24+'01-08'!E24+'08-08'!E24</f>
        <v>0</v>
      </c>
      <c r="F24" s="11">
        <f>+'01-07'!F24+'08-07'!F24+'15-07'!F24+'23-07'!F24+'01-08'!F24+'08-08'!F24</f>
        <v>20315166.369999997</v>
      </c>
      <c r="G24" s="11">
        <f>+'01-07'!G24+'08-07'!G24+'15-07'!G24+'23-07'!G24+'01-08'!G24+'08-08'!G24</f>
        <v>640458.59000000008</v>
      </c>
      <c r="H24" s="11">
        <f>+'01-07'!H24+'08-07'!H24+'15-07'!H24+'23-07'!H24+'01-08'!H24+'08-08'!H24</f>
        <v>0</v>
      </c>
      <c r="I24" s="11">
        <f>+'01-07'!I24+'08-07'!I24+'15-07'!I24+'23-07'!I24+'01-08'!I24+'08-08'!I24</f>
        <v>0</v>
      </c>
      <c r="J24" s="11">
        <f>+'01-07'!J24+'08-07'!J24+'15-07'!J24+'23-07'!J24+'01-08'!J24+'08-08'!J24</f>
        <v>1077896.6499999999</v>
      </c>
      <c r="K24" s="12">
        <f t="shared" si="0"/>
        <v>22033521.609999996</v>
      </c>
    </row>
    <row r="25" spans="1:11" x14ac:dyDescent="0.2">
      <c r="A25" s="2" t="s">
        <v>33</v>
      </c>
      <c r="B25" s="11">
        <f>+'01-07'!B25+'08-07'!B25+'15-07'!B25+'23-07'!B25+'01-08'!B25+'08-08'!B25</f>
        <v>0</v>
      </c>
      <c r="C25" s="11">
        <f>+'01-07'!C25+'08-07'!C25+'15-07'!C25+'23-07'!C25+'01-08'!C25+'08-08'!C25</f>
        <v>0</v>
      </c>
      <c r="D25" s="11">
        <f>+'01-07'!D25+'08-07'!D25+'15-07'!D25+'23-07'!D25+'01-08'!D25+'08-08'!D25</f>
        <v>0</v>
      </c>
      <c r="E25" s="11">
        <f>+'01-07'!E25+'08-07'!E25+'15-07'!E25+'23-07'!E25+'01-08'!E25+'08-08'!E25</f>
        <v>0</v>
      </c>
      <c r="F25" s="11">
        <f>+'01-07'!F25+'08-07'!F25+'15-07'!F25+'23-07'!F25+'01-08'!F25+'08-08'!F25</f>
        <v>15393169.68</v>
      </c>
      <c r="G25" s="11">
        <f>+'01-07'!G25+'08-07'!G25+'15-07'!G25+'23-07'!G25+'01-08'!G25+'08-08'!G25</f>
        <v>485287.07</v>
      </c>
      <c r="H25" s="11">
        <f>+'01-07'!H25+'08-07'!H25+'15-07'!H25+'23-07'!H25+'01-08'!H25+'08-08'!H25</f>
        <v>0</v>
      </c>
      <c r="I25" s="11">
        <f>+'01-07'!I25+'08-07'!I25+'15-07'!I25+'23-07'!I25+'01-08'!I25+'08-08'!I25</f>
        <v>0</v>
      </c>
      <c r="J25" s="11">
        <f>+'01-07'!J25+'08-07'!J25+'15-07'!J25+'23-07'!J25+'01-08'!J25+'08-08'!J25</f>
        <v>816741.81</v>
      </c>
      <c r="K25" s="12">
        <f t="shared" si="0"/>
        <v>16695198.560000001</v>
      </c>
    </row>
    <row r="26" spans="1:11" x14ac:dyDescent="0.2">
      <c r="A26" s="2" t="s">
        <v>34</v>
      </c>
      <c r="B26" s="11">
        <f>+'01-07'!B26+'08-07'!B26+'15-07'!B26+'23-07'!B26+'01-08'!B26+'08-08'!B26</f>
        <v>0</v>
      </c>
      <c r="C26" s="11">
        <f>+'01-07'!C26+'08-07'!C26+'15-07'!C26+'23-07'!C26+'01-08'!C26+'08-08'!C26</f>
        <v>0</v>
      </c>
      <c r="D26" s="11">
        <f>+'01-07'!D26+'08-07'!D26+'15-07'!D26+'23-07'!D26+'01-08'!D26+'08-08'!D26</f>
        <v>0</v>
      </c>
      <c r="E26" s="11">
        <f>+'01-07'!E26+'08-07'!E26+'15-07'!E26+'23-07'!E26+'01-08'!E26+'08-08'!E26</f>
        <v>0</v>
      </c>
      <c r="F26" s="11">
        <f>+'01-07'!F26+'08-07'!F26+'15-07'!F26+'23-07'!F26+'01-08'!F26+'08-08'!F26</f>
        <v>19251687.859999999</v>
      </c>
      <c r="G26" s="11">
        <f>+'01-07'!G26+'08-07'!G26+'15-07'!G26+'23-07'!G26+'01-08'!G26+'08-08'!G26</f>
        <v>606931.22</v>
      </c>
      <c r="H26" s="11">
        <f>+'01-07'!H26+'08-07'!H26+'15-07'!H26+'23-07'!H26+'01-08'!H26+'08-08'!H26</f>
        <v>0</v>
      </c>
      <c r="I26" s="11">
        <f>+'01-07'!I26+'08-07'!I26+'15-07'!I26+'23-07'!I26+'01-08'!I26+'08-08'!I26</f>
        <v>0</v>
      </c>
      <c r="J26" s="11">
        <f>+'01-07'!J26+'08-07'!J26+'15-07'!J26+'23-07'!J26+'01-08'!J26+'08-08'!J26</f>
        <v>1021469.82</v>
      </c>
      <c r="K26" s="12">
        <f t="shared" si="0"/>
        <v>20880088.899999999</v>
      </c>
    </row>
    <row r="27" spans="1:11" x14ac:dyDescent="0.2">
      <c r="A27" s="2" t="s">
        <v>35</v>
      </c>
      <c r="B27" s="11">
        <f>+'01-07'!B27+'08-07'!B27+'15-07'!B27+'23-07'!B27+'01-08'!B27+'08-08'!B27</f>
        <v>0</v>
      </c>
      <c r="C27" s="11">
        <f>+'01-07'!C27+'08-07'!C27+'15-07'!C27+'23-07'!C27+'01-08'!C27+'08-08'!C27</f>
        <v>0</v>
      </c>
      <c r="D27" s="11">
        <f>+'01-07'!D27+'08-07'!D27+'15-07'!D27+'23-07'!D27+'01-08'!D27+'08-08'!D27</f>
        <v>0</v>
      </c>
      <c r="E27" s="11">
        <f>+'01-07'!E27+'08-07'!E27+'15-07'!E27+'23-07'!E27+'01-08'!E27+'08-08'!E27</f>
        <v>0</v>
      </c>
      <c r="F27" s="11">
        <f>+'01-07'!F27+'08-07'!F27+'15-07'!F27+'23-07'!F27+'01-08'!F27+'08-08'!F27</f>
        <v>15809017.040000001</v>
      </c>
      <c r="G27" s="11">
        <f>+'01-07'!G27+'08-07'!G27+'15-07'!G27+'23-07'!G27+'01-08'!G27+'08-08'!G27</f>
        <v>498397.14</v>
      </c>
      <c r="H27" s="11">
        <f>+'01-07'!H27+'08-07'!H27+'15-07'!H27+'23-07'!H27+'01-08'!H27+'08-08'!H27</f>
        <v>0</v>
      </c>
      <c r="I27" s="11">
        <f>+'01-07'!I27+'08-07'!I27+'15-07'!I27+'23-07'!I27+'01-08'!I27+'08-08'!I27</f>
        <v>2181565.1300000004</v>
      </c>
      <c r="J27" s="11">
        <f>+'01-07'!J27+'08-07'!J27+'15-07'!J27+'23-07'!J27+'01-08'!J27+'08-08'!J27</f>
        <v>838806.15</v>
      </c>
      <c r="K27" s="12">
        <f t="shared" si="0"/>
        <v>19327785.460000001</v>
      </c>
    </row>
    <row r="28" spans="1:11" x14ac:dyDescent="0.2">
      <c r="A28" s="2" t="s">
        <v>36</v>
      </c>
      <c r="B28" s="11">
        <f>+'01-07'!B28+'08-07'!B28+'15-07'!B28+'23-07'!B28+'01-08'!B28+'08-08'!B28</f>
        <v>0</v>
      </c>
      <c r="C28" s="11">
        <f>+'01-07'!C28+'08-07'!C28+'15-07'!C28+'23-07'!C28+'01-08'!C28+'08-08'!C28</f>
        <v>0</v>
      </c>
      <c r="D28" s="11">
        <f>+'01-07'!D28+'08-07'!D28+'15-07'!D28+'23-07'!D28+'01-08'!D28+'08-08'!D28</f>
        <v>0</v>
      </c>
      <c r="E28" s="11">
        <f>+'01-07'!E28+'08-07'!E28+'15-07'!E28+'23-07'!E28+'01-08'!E28+'08-08'!E28</f>
        <v>0</v>
      </c>
      <c r="F28" s="11">
        <f>+'01-07'!F28+'08-07'!F28+'15-07'!F28+'23-07'!F28+'01-08'!F28+'08-08'!F28</f>
        <v>20206091.649999999</v>
      </c>
      <c r="G28" s="11">
        <f>+'01-07'!G28+'08-07'!G28+'15-07'!G28+'23-07'!G28+'01-08'!G28+'08-08'!G28</f>
        <v>637019.86999999988</v>
      </c>
      <c r="H28" s="11">
        <f>+'01-07'!H28+'08-07'!H28+'15-07'!H28+'23-07'!H28+'01-08'!H28+'08-08'!H28</f>
        <v>0</v>
      </c>
      <c r="I28" s="11">
        <f>+'01-07'!I28+'08-07'!I28+'15-07'!I28+'23-07'!I28+'01-08'!I28+'08-08'!I28</f>
        <v>0</v>
      </c>
      <c r="J28" s="11">
        <f>+'01-07'!J28+'08-07'!J28+'15-07'!J28+'23-07'!J28+'01-08'!J28+'08-08'!J28</f>
        <v>1072109.2699999998</v>
      </c>
      <c r="K28" s="12">
        <f t="shared" si="0"/>
        <v>21915220.789999999</v>
      </c>
    </row>
    <row r="29" spans="1:11" x14ac:dyDescent="0.2">
      <c r="A29" s="2" t="s">
        <v>37</v>
      </c>
      <c r="B29" s="11">
        <f>+'01-07'!B29+'08-07'!B29+'15-07'!B29+'23-07'!B29+'01-08'!B29+'08-08'!B29</f>
        <v>76572694.329999998</v>
      </c>
      <c r="C29" s="11">
        <f>+'01-07'!C29+'08-07'!C29+'15-07'!C29+'23-07'!C29+'01-08'!C29+'08-08'!C29</f>
        <v>12138013.770000001</v>
      </c>
      <c r="D29" s="11">
        <f>+'01-07'!D29+'08-07'!D29+'15-07'!D29+'23-07'!D29+'01-08'!D29+'08-08'!D29</f>
        <v>2364126</v>
      </c>
      <c r="E29" s="11">
        <f>+'01-07'!E29+'08-07'!E29+'15-07'!E29+'23-07'!E29+'01-08'!E29+'08-08'!E29</f>
        <v>254769.03</v>
      </c>
      <c r="F29" s="11">
        <f>+'01-07'!F29+'08-07'!F29+'15-07'!F29+'23-07'!F29+'01-08'!F29+'08-08'!F29</f>
        <v>42498237.289999999</v>
      </c>
      <c r="G29" s="11">
        <f>+'01-07'!G29+'08-07'!G29+'15-07'!G29+'23-07'!G29+'01-08'!G29+'08-08'!G29</f>
        <v>1339804.97</v>
      </c>
      <c r="H29" s="11">
        <f>+'01-07'!H29+'08-07'!H29+'15-07'!H29+'23-07'!H29+'01-08'!H29+'08-08'!H29</f>
        <v>3639296.11</v>
      </c>
      <c r="I29" s="11">
        <f>+'01-07'!I29+'08-07'!I29+'15-07'!I29+'23-07'!I29+'01-08'!I29+'08-08'!I29</f>
        <v>15241566.930000002</v>
      </c>
      <c r="J29" s="11">
        <f>+'01-07'!J29+'08-07'!J29+'15-07'!J29+'23-07'!J29+'01-08'!J29+'08-08'!J29</f>
        <v>2254901.89</v>
      </c>
      <c r="K29" s="12">
        <f t="shared" si="0"/>
        <v>156303410.31999999</v>
      </c>
    </row>
    <row r="30" spans="1:11" x14ac:dyDescent="0.2">
      <c r="A30" s="2" t="s">
        <v>38</v>
      </c>
      <c r="B30" s="11">
        <f>+'01-07'!B30+'08-07'!B30+'15-07'!B30+'23-07'!B30+'01-08'!B30+'08-08'!B30</f>
        <v>96964947.550000012</v>
      </c>
      <c r="C30" s="11">
        <f>+'01-07'!C30+'08-07'!C30+'15-07'!C30+'23-07'!C30+'01-08'!C30+'08-08'!C30</f>
        <v>15370516.59</v>
      </c>
      <c r="D30" s="11">
        <f>+'01-07'!D30+'08-07'!D30+'15-07'!D30+'23-07'!D30+'01-08'!D30+'08-08'!D30</f>
        <v>2993721.91</v>
      </c>
      <c r="E30" s="11">
        <f>+'01-07'!E30+'08-07'!E30+'15-07'!E30+'23-07'!E30+'01-08'!E30+'08-08'!E30</f>
        <v>308903.87</v>
      </c>
      <c r="F30" s="11">
        <f>+'01-07'!F30+'08-07'!F30+'15-07'!F30+'23-07'!F30+'01-08'!F30+'08-08'!F30</f>
        <v>63447400.459999993</v>
      </c>
      <c r="G30" s="11">
        <f>+'01-07'!G30+'08-07'!G30+'15-07'!G30+'23-07'!G30+'01-08'!G30+'08-08'!G30</f>
        <v>2000251.0199999998</v>
      </c>
      <c r="H30" s="11">
        <f>+'01-07'!H30+'08-07'!H30+'15-07'!H30+'23-07'!H30+'01-08'!H30+'08-08'!H30</f>
        <v>5103971.3</v>
      </c>
      <c r="I30" s="11">
        <f>+'01-07'!I30+'08-07'!I30+'15-07'!I30+'23-07'!I30+'01-08'!I30+'08-08'!I30</f>
        <v>0</v>
      </c>
      <c r="J30" s="11">
        <f>+'01-07'!J30+'08-07'!J30+'15-07'!J30+'23-07'!J30+'01-08'!J30+'08-08'!J30</f>
        <v>3366437.58</v>
      </c>
      <c r="K30" s="12">
        <f t="shared" si="0"/>
        <v>189556150.28000003</v>
      </c>
    </row>
    <row r="31" spans="1:11" x14ac:dyDescent="0.2">
      <c r="A31" s="2" t="s">
        <v>39</v>
      </c>
      <c r="B31" s="11">
        <f>+'01-07'!B31+'08-07'!B31+'15-07'!B31+'23-07'!B31+'01-08'!B31+'08-08'!B31</f>
        <v>2635449777.3799996</v>
      </c>
      <c r="C31" s="11">
        <f>+'01-07'!C31+'08-07'!C31+'15-07'!C31+'23-07'!C31+'01-08'!C31+'08-08'!C31</f>
        <v>417761526.59999996</v>
      </c>
      <c r="D31" s="11">
        <f>+'01-07'!D31+'08-07'!D31+'15-07'!D31+'23-07'!D31+'01-08'!D31+'08-08'!D31</f>
        <v>81367586.459999993</v>
      </c>
      <c r="E31" s="11">
        <f>+'01-07'!E31+'08-07'!E31+'15-07'!E31+'23-07'!E31+'01-08'!E31+'08-08'!E31</f>
        <v>8348786.3600000003</v>
      </c>
      <c r="F31" s="11">
        <f>+'01-07'!F31+'08-07'!F31+'15-07'!F31+'23-07'!F31+'01-08'!F31+'08-08'!F31</f>
        <v>2726867968.4200001</v>
      </c>
      <c r="G31" s="11">
        <f>+'01-07'!G31+'08-07'!G31+'15-07'!G31+'23-07'!G31+'01-08'!G31+'08-08'!G31</f>
        <v>85967595.219999984</v>
      </c>
      <c r="H31" s="11">
        <f>+'01-07'!H31+'08-07'!H31+'15-07'!H31+'23-07'!H31+'01-08'!H31+'08-08'!H31</f>
        <v>60866032.350000001</v>
      </c>
      <c r="I31" s="11">
        <f>+'01-07'!I31+'08-07'!I31+'15-07'!I31+'23-07'!I31+'01-08'!I31+'08-08'!I31</f>
        <v>1876901080.25</v>
      </c>
      <c r="J31" s="11">
        <f>+'01-07'!J31+'08-07'!J31+'15-07'!J31+'23-07'!J31+'01-08'!J31+'08-08'!J31</f>
        <v>144684112.13000003</v>
      </c>
      <c r="K31" s="12">
        <f t="shared" si="0"/>
        <v>8038214465.1700001</v>
      </c>
    </row>
    <row r="32" spans="1:11" x14ac:dyDescent="0.2">
      <c r="A32" s="2" t="s">
        <v>40</v>
      </c>
      <c r="B32" s="11">
        <f>+'01-07'!B32+'08-07'!B32+'15-07'!B32+'23-07'!B32+'01-08'!B32+'08-08'!B32</f>
        <v>82443585.059999987</v>
      </c>
      <c r="C32" s="11">
        <f>+'01-07'!C32+'08-07'!C32+'15-07'!C32+'23-07'!C32+'01-08'!C32+'08-08'!C32</f>
        <v>13068645.150000002</v>
      </c>
      <c r="D32" s="11">
        <f>+'01-07'!D32+'08-07'!D32+'15-07'!D32+'23-07'!D32+'01-08'!D32+'08-08'!D32</f>
        <v>2545385.46</v>
      </c>
      <c r="E32" s="11">
        <f>+'01-07'!E32+'08-07'!E32+'15-07'!E32+'23-07'!E32+'01-08'!E32+'08-08'!E32</f>
        <v>277257.07</v>
      </c>
      <c r="F32" s="11">
        <f>+'01-07'!F32+'08-07'!F32+'15-07'!F32+'23-07'!F32+'01-08'!F32+'08-08'!F32</f>
        <v>42055121.25</v>
      </c>
      <c r="G32" s="11">
        <f>+'01-07'!G32+'08-07'!G32+'15-07'!G32+'23-07'!G32+'01-08'!G32+'08-08'!G32</f>
        <v>1325835.23</v>
      </c>
      <c r="H32" s="11">
        <f>+'01-07'!H32+'08-07'!H32+'15-07'!H32+'23-07'!H32+'01-08'!H32+'08-08'!H32</f>
        <v>4639649.21</v>
      </c>
      <c r="I32" s="11">
        <f>+'01-07'!I32+'08-07'!I32+'15-07'!I32+'23-07'!I32+'01-08'!I32+'08-08'!I32</f>
        <v>0</v>
      </c>
      <c r="J32" s="11">
        <f>+'01-07'!J32+'08-07'!J32+'15-07'!J32+'23-07'!J32+'01-08'!J32+'08-08'!J32</f>
        <v>2231390.7200000002</v>
      </c>
      <c r="K32" s="12">
        <f t="shared" si="0"/>
        <v>148586869.14999998</v>
      </c>
    </row>
    <row r="33" spans="1:11" x14ac:dyDescent="0.2">
      <c r="A33" s="2" t="s">
        <v>41</v>
      </c>
      <c r="B33" s="11">
        <f>+'01-07'!B33+'08-07'!B33+'15-07'!B33+'23-07'!B33+'01-08'!B33+'08-08'!B33</f>
        <v>132112359.75</v>
      </c>
      <c r="C33" s="11">
        <f>+'01-07'!C33+'08-07'!C33+'15-07'!C33+'23-07'!C33+'01-08'!C33+'08-08'!C33</f>
        <v>20941951.369999997</v>
      </c>
      <c r="D33" s="11">
        <f>+'01-07'!D33+'08-07'!D33+'15-07'!D33+'23-07'!D33+'01-08'!D33+'08-08'!D33</f>
        <v>4078872.57</v>
      </c>
      <c r="E33" s="11">
        <f>+'01-07'!E33+'08-07'!E33+'15-07'!E33+'23-07'!E33+'01-08'!E33+'08-08'!E33</f>
        <v>400655.06</v>
      </c>
      <c r="F33" s="11">
        <f>+'01-07'!F33+'08-07'!F33+'15-07'!F33+'23-07'!F33+'01-08'!F33+'08-08'!F33</f>
        <v>83612589.090000004</v>
      </c>
      <c r="G33" s="11">
        <f>+'01-07'!G33+'08-07'!G33+'15-07'!G33+'23-07'!G33+'01-08'!G33+'08-08'!G33</f>
        <v>2635981.3800000004</v>
      </c>
      <c r="H33" s="11">
        <f>+'01-07'!H33+'08-07'!H33+'15-07'!H33+'23-07'!H33+'01-08'!H33+'08-08'!H33</f>
        <v>4777572.1100000003</v>
      </c>
      <c r="I33" s="11">
        <f>+'01-07'!I33+'08-07'!I33+'15-07'!I33+'23-07'!I33+'01-08'!I33+'08-08'!I33</f>
        <v>0</v>
      </c>
      <c r="J33" s="11">
        <f>+'01-07'!J33+'08-07'!J33+'15-07'!J33+'23-07'!J33+'01-08'!J33+'08-08'!J33</f>
        <v>4436376.5900000008</v>
      </c>
      <c r="K33" s="12">
        <f t="shared" si="0"/>
        <v>252996357.92000002</v>
      </c>
    </row>
    <row r="34" spans="1:11" x14ac:dyDescent="0.2">
      <c r="A34" s="2" t="s">
        <v>42</v>
      </c>
      <c r="B34" s="11">
        <f>+'01-07'!B34+'08-07'!B34+'15-07'!B34+'23-07'!B34+'01-08'!B34+'08-08'!B34</f>
        <v>96462717.939999998</v>
      </c>
      <c r="C34" s="11">
        <f>+'01-07'!C34+'08-07'!C34+'15-07'!C34+'23-07'!C34+'01-08'!C34+'08-08'!C34</f>
        <v>15290905.049999999</v>
      </c>
      <c r="D34" s="11">
        <f>+'01-07'!D34+'08-07'!D34+'15-07'!D34+'23-07'!D34+'01-08'!D34+'08-08'!D34</f>
        <v>2978215.95</v>
      </c>
      <c r="E34" s="11">
        <f>+'01-07'!E34+'08-07'!E34+'15-07'!E34+'23-07'!E34+'01-08'!E34+'08-08'!E34</f>
        <v>319779.90000000002</v>
      </c>
      <c r="F34" s="11">
        <f>+'01-07'!F34+'08-07'!F34+'15-07'!F34+'23-07'!F34+'01-08'!F34+'08-08'!F34</f>
        <v>88384608.029999986</v>
      </c>
      <c r="G34" s="11">
        <f>+'01-07'!G34+'08-07'!G34+'15-07'!G34+'23-07'!G34+'01-08'!G34+'08-08'!G34</f>
        <v>2786424.6799999997</v>
      </c>
      <c r="H34" s="11">
        <f>+'01-07'!H34+'08-07'!H34+'15-07'!H34+'23-07'!H34+'01-08'!H34+'08-08'!H34</f>
        <v>4701741.99</v>
      </c>
      <c r="I34" s="11">
        <f>+'01-07'!I34+'08-07'!I34+'15-07'!I34+'23-07'!I34+'01-08'!I34+'08-08'!I34</f>
        <v>0</v>
      </c>
      <c r="J34" s="11">
        <f>+'01-07'!J34+'08-07'!J34+'15-07'!J34+'23-07'!J34+'01-08'!J34+'08-08'!J34</f>
        <v>4689573.78</v>
      </c>
      <c r="K34" s="12">
        <f t="shared" si="0"/>
        <v>215613967.32000002</v>
      </c>
    </row>
    <row r="35" spans="1:11" x14ac:dyDescent="0.2">
      <c r="A35" s="2" t="s">
        <v>43</v>
      </c>
      <c r="B35" s="11">
        <f>+'01-07'!B35+'08-07'!B35+'15-07'!B35+'23-07'!B35+'01-08'!B35+'08-08'!B35</f>
        <v>136796949.56999999</v>
      </c>
      <c r="C35" s="11">
        <f>+'01-07'!C35+'08-07'!C35+'15-07'!C35+'23-07'!C35+'01-08'!C35+'08-08'!C35</f>
        <v>21684534.82</v>
      </c>
      <c r="D35" s="11">
        <f>+'01-07'!D35+'08-07'!D35+'15-07'!D35+'23-07'!D35+'01-08'!D35+'08-08'!D35</f>
        <v>4223505.87</v>
      </c>
      <c r="E35" s="11">
        <f>+'01-07'!E35+'08-07'!E35+'15-07'!E35+'23-07'!E35+'01-08'!E35+'08-08'!E35</f>
        <v>423020.44</v>
      </c>
      <c r="F35" s="11">
        <f>+'01-07'!F35+'08-07'!F35+'15-07'!F35+'23-07'!F35+'01-08'!F35+'08-08'!F35</f>
        <v>98664900.269999996</v>
      </c>
      <c r="G35" s="11">
        <f>+'01-07'!G35+'08-07'!G35+'15-07'!G35+'23-07'!G35+'01-08'!G35+'08-08'!G35</f>
        <v>3110522.5100000002</v>
      </c>
      <c r="H35" s="11">
        <f>+'01-07'!H35+'08-07'!H35+'15-07'!H35+'23-07'!H35+'01-08'!H35+'08-08'!H35</f>
        <v>6385939.8700000001</v>
      </c>
      <c r="I35" s="11">
        <f>+'01-07'!I35+'08-07'!I35+'15-07'!I35+'23-07'!I35+'01-08'!I35+'08-08'!I35</f>
        <v>0</v>
      </c>
      <c r="J35" s="11">
        <f>+'01-07'!J35+'08-07'!J35+'15-07'!J35+'23-07'!J35+'01-08'!J35+'08-08'!J35</f>
        <v>5235032.8899999997</v>
      </c>
      <c r="K35" s="12">
        <f t="shared" si="0"/>
        <v>276524406.23999995</v>
      </c>
    </row>
    <row r="36" spans="1:11" x14ac:dyDescent="0.2">
      <c r="A36" s="2" t="s">
        <v>44</v>
      </c>
      <c r="B36" s="11">
        <f>+'01-07'!B36+'08-07'!B36+'15-07'!B36+'23-07'!B36+'01-08'!B36+'08-08'!B36</f>
        <v>81144715.429999992</v>
      </c>
      <c r="C36" s="11">
        <f>+'01-07'!C36+'08-07'!C36+'15-07'!C36+'23-07'!C36+'01-08'!C36+'08-08'!C36</f>
        <v>12862753.24</v>
      </c>
      <c r="D36" s="11">
        <f>+'01-07'!D36+'08-07'!D36+'15-07'!D36+'23-07'!D36+'01-08'!D36+'08-08'!D36</f>
        <v>2505283.81</v>
      </c>
      <c r="E36" s="11">
        <f>+'01-07'!E36+'08-07'!E36+'15-07'!E36+'23-07'!E36+'01-08'!E36+'08-08'!E36</f>
        <v>268997.82</v>
      </c>
      <c r="F36" s="11">
        <f>+'01-07'!F36+'08-07'!F36+'15-07'!F36+'23-07'!F36+'01-08'!F36+'08-08'!F36</f>
        <v>56221200.329999998</v>
      </c>
      <c r="G36" s="11">
        <f>+'01-07'!G36+'08-07'!G36+'15-07'!G36+'23-07'!G36+'01-08'!G36+'08-08'!G36</f>
        <v>1772436.9</v>
      </c>
      <c r="H36" s="11">
        <f>+'01-07'!H36+'08-07'!H36+'15-07'!H36+'23-07'!H36+'01-08'!H36+'08-08'!H36</f>
        <v>4231375.47</v>
      </c>
      <c r="I36" s="11">
        <f>+'01-07'!I36+'08-07'!I36+'15-07'!I36+'23-07'!I36+'01-08'!I36+'08-08'!I36</f>
        <v>0</v>
      </c>
      <c r="J36" s="11">
        <f>+'01-07'!J36+'08-07'!J36+'15-07'!J36+'23-07'!J36+'01-08'!J36+'08-08'!J36</f>
        <v>2983024.69</v>
      </c>
      <c r="K36" s="12">
        <f t="shared" si="0"/>
        <v>161989787.69</v>
      </c>
    </row>
    <row r="37" spans="1:11" x14ac:dyDescent="0.2">
      <c r="A37" s="2" t="s">
        <v>45</v>
      </c>
      <c r="B37" s="11">
        <f>+'01-07'!B37+'08-07'!B37+'15-07'!B37+'23-07'!B37+'01-08'!B37+'08-08'!B37</f>
        <v>520041422.94000006</v>
      </c>
      <c r="C37" s="11">
        <f>+'01-07'!C37+'08-07'!C37+'15-07'!C37+'23-07'!C37+'01-08'!C37+'08-08'!C37</f>
        <v>82434998.609999999</v>
      </c>
      <c r="D37" s="11">
        <f>+'01-07'!D37+'08-07'!D37+'15-07'!D37+'23-07'!D37+'01-08'!D37+'08-08'!D37</f>
        <v>16055898.99</v>
      </c>
      <c r="E37" s="11">
        <f>+'01-07'!E37+'08-07'!E37+'15-07'!E37+'23-07'!E37+'01-08'!E37+'08-08'!E37</f>
        <v>1685458.01</v>
      </c>
      <c r="F37" s="11">
        <f>+'01-07'!F37+'08-07'!F37+'15-07'!F37+'23-07'!F37+'01-08'!F37+'08-08'!F37</f>
        <v>293492799.44999999</v>
      </c>
      <c r="G37" s="11">
        <f>+'01-07'!G37+'08-07'!G37+'15-07'!G37+'23-07'!G37+'01-08'!G37+'08-08'!G37</f>
        <v>9252692.2700000014</v>
      </c>
      <c r="H37" s="11">
        <f>+'01-07'!H37+'08-07'!H37+'15-07'!H37+'23-07'!H37+'01-08'!H37+'08-08'!H37</f>
        <v>19569390.329999998</v>
      </c>
      <c r="I37" s="11">
        <f>+'01-07'!I37+'08-07'!I37+'15-07'!I37+'23-07'!I37+'01-08'!I37+'08-08'!I37</f>
        <v>0</v>
      </c>
      <c r="J37" s="11">
        <f>+'01-07'!J37+'08-07'!J37+'15-07'!J37+'23-07'!J37+'01-08'!J37+'08-08'!J37</f>
        <v>15572350.99</v>
      </c>
      <c r="K37" s="12">
        <f t="shared" si="0"/>
        <v>958105011.59000003</v>
      </c>
    </row>
    <row r="38" spans="1:11" x14ac:dyDescent="0.2">
      <c r="A38" s="2" t="s">
        <v>46</v>
      </c>
      <c r="B38" s="11">
        <f>+'01-07'!B38+'08-07'!B38+'15-07'!B38+'23-07'!B38+'01-08'!B38+'08-08'!B38</f>
        <v>169883488.63</v>
      </c>
      <c r="C38" s="11">
        <f>+'01-07'!C38+'08-07'!C38+'15-07'!C38+'23-07'!C38+'01-08'!C38+'08-08'!C38</f>
        <v>26929287.800000001</v>
      </c>
      <c r="D38" s="11">
        <f>+'01-07'!D38+'08-07'!D38+'15-07'!D38+'23-07'!D38+'01-08'!D38+'08-08'!D38</f>
        <v>5245028.59</v>
      </c>
      <c r="E38" s="11">
        <f>+'01-07'!E38+'08-07'!E38+'15-07'!E38+'23-07'!E38+'01-08'!E38+'08-08'!E38</f>
        <v>525852.11</v>
      </c>
      <c r="F38" s="11">
        <f>+'01-07'!F38+'08-07'!F38+'15-07'!F38+'23-07'!F38+'01-08'!F38+'08-08'!F38</f>
        <v>112006101.81</v>
      </c>
      <c r="G38" s="11">
        <f>+'01-07'!G38+'08-07'!G38+'15-07'!G38+'23-07'!G38+'01-08'!G38+'08-08'!G38</f>
        <v>3531118.97</v>
      </c>
      <c r="H38" s="11">
        <f>+'01-07'!H38+'08-07'!H38+'15-07'!H38+'23-07'!H38+'01-08'!H38+'08-08'!H38</f>
        <v>6436768.0300000003</v>
      </c>
      <c r="I38" s="11">
        <f>+'01-07'!I38+'08-07'!I38+'15-07'!I38+'23-07'!I38+'01-08'!I38+'08-08'!I38</f>
        <v>0</v>
      </c>
      <c r="J38" s="11">
        <f>+'01-07'!J38+'08-07'!J38+'15-07'!J38+'23-07'!J38+'01-08'!J38+'08-08'!J38</f>
        <v>5942899.9100000001</v>
      </c>
      <c r="K38" s="12">
        <f t="shared" si="0"/>
        <v>330500545.85000008</v>
      </c>
    </row>
    <row r="39" spans="1:11" x14ac:dyDescent="0.2">
      <c r="A39" s="2" t="s">
        <v>47</v>
      </c>
      <c r="B39" s="11">
        <f>+'01-07'!B39+'08-07'!B39+'15-07'!B39+'23-07'!B39+'01-08'!B39+'08-08'!B39</f>
        <v>104662914.88</v>
      </c>
      <c r="C39" s="11">
        <f>+'01-07'!C39+'08-07'!C39+'15-07'!C39+'23-07'!C39+'01-08'!C39+'08-08'!C39</f>
        <v>16590769.24</v>
      </c>
      <c r="D39" s="11">
        <f>+'01-07'!D39+'08-07'!D39+'15-07'!D39+'23-07'!D39+'01-08'!D39+'08-08'!D39</f>
        <v>3231391.03</v>
      </c>
      <c r="E39" s="11">
        <f>+'01-07'!E39+'08-07'!E39+'15-07'!E39+'23-07'!E39+'01-08'!E39+'08-08'!E39</f>
        <v>333558.94</v>
      </c>
      <c r="F39" s="11">
        <f>+'01-07'!F39+'08-07'!F39+'15-07'!F39+'23-07'!F39+'01-08'!F39+'08-08'!F39</f>
        <v>61252271.740000002</v>
      </c>
      <c r="G39" s="11">
        <f>+'01-07'!G39+'08-07'!G39+'15-07'!G39+'23-07'!G39+'01-08'!G39+'08-08'!G39</f>
        <v>1931047.1</v>
      </c>
      <c r="H39" s="11">
        <f>+'01-07'!H39+'08-07'!H39+'15-07'!H39+'23-07'!H39+'01-08'!H39+'08-08'!H39</f>
        <v>4592942.26</v>
      </c>
      <c r="I39" s="11">
        <f>+'01-07'!I39+'08-07'!I39+'15-07'!I39+'23-07'!I39+'01-08'!I39+'08-08'!I39</f>
        <v>25145646.550000001</v>
      </c>
      <c r="J39" s="11">
        <f>+'01-07'!J39+'08-07'!J39+'15-07'!J39+'23-07'!J39+'01-08'!J39+'08-08'!J39</f>
        <v>3249966.8699999996</v>
      </c>
      <c r="K39" s="12">
        <f t="shared" si="0"/>
        <v>220990508.60999998</v>
      </c>
    </row>
    <row r="40" spans="1:11" x14ac:dyDescent="0.2">
      <c r="A40" s="2" t="s">
        <v>48</v>
      </c>
      <c r="B40" s="11">
        <f>+'01-07'!B40+'08-07'!B40+'15-07'!B40+'23-07'!B40+'01-08'!B40+'08-08'!B40</f>
        <v>73897022.890000001</v>
      </c>
      <c r="C40" s="11">
        <f>+'01-07'!C40+'08-07'!C40+'15-07'!C40+'23-07'!C40+'01-08'!C40+'08-08'!C40</f>
        <v>11713876.459999999</v>
      </c>
      <c r="D40" s="11">
        <f>+'01-07'!D40+'08-07'!D40+'15-07'!D40+'23-07'!D40+'01-08'!D40+'08-08'!D40</f>
        <v>2281516.58</v>
      </c>
      <c r="E40" s="11">
        <f>+'01-07'!E40+'08-07'!E40+'15-07'!E40+'23-07'!E40+'01-08'!E40+'08-08'!E40</f>
        <v>244996.95</v>
      </c>
      <c r="F40" s="11">
        <f>+'01-07'!F40+'08-07'!F40+'15-07'!F40+'23-07'!F40+'01-08'!F40+'08-08'!F40</f>
        <v>69910077.540000007</v>
      </c>
      <c r="G40" s="11">
        <f>+'01-07'!G40+'08-07'!G40+'15-07'!G40+'23-07'!G40+'01-08'!G40+'08-08'!G40</f>
        <v>2203994.23</v>
      </c>
      <c r="H40" s="11">
        <f>+'01-07'!H40+'08-07'!H40+'15-07'!H40+'23-07'!H40+'01-08'!H40+'08-08'!H40</f>
        <v>3993994.23</v>
      </c>
      <c r="I40" s="11">
        <f>+'01-07'!I40+'08-07'!I40+'15-07'!I40+'23-07'!I40+'01-08'!I40+'08-08'!I40</f>
        <v>0</v>
      </c>
      <c r="J40" s="11">
        <f>+'01-07'!J40+'08-07'!J40+'15-07'!J40+'23-07'!J40+'01-08'!J40+'08-08'!J40</f>
        <v>3709338.9299999997</v>
      </c>
      <c r="K40" s="12">
        <f t="shared" si="0"/>
        <v>167954817.81</v>
      </c>
    </row>
    <row r="41" spans="1:11" x14ac:dyDescent="0.2">
      <c r="A41" s="2" t="s">
        <v>49</v>
      </c>
      <c r="B41" s="11">
        <f>+'01-07'!B41+'08-07'!B41+'15-07'!B41+'23-07'!B41+'01-08'!B41+'08-08'!B41</f>
        <v>95458258.760000005</v>
      </c>
      <c r="C41" s="11">
        <f>+'01-07'!C41+'08-07'!C41+'15-07'!C41+'23-07'!C41+'01-08'!C41+'08-08'!C41</f>
        <v>15131681.979999999</v>
      </c>
      <c r="D41" s="11">
        <f>+'01-07'!D41+'08-07'!D41+'15-07'!D41+'23-07'!D41+'01-08'!D41+'08-08'!D41</f>
        <v>2947203.9899999998</v>
      </c>
      <c r="E41" s="11">
        <f>+'01-07'!E41+'08-07'!E41+'15-07'!E41+'23-07'!E41+'01-08'!E41+'08-08'!E41</f>
        <v>302566.33</v>
      </c>
      <c r="F41" s="11">
        <f>+'01-07'!F41+'08-07'!F41+'15-07'!F41+'23-07'!F41+'01-08'!F41+'08-08'!F41</f>
        <v>41509747.650000006</v>
      </c>
      <c r="G41" s="11">
        <f>+'01-07'!G41+'08-07'!G41+'15-07'!G41+'23-07'!G41+'01-08'!G41+'08-08'!G41</f>
        <v>1308641.71</v>
      </c>
      <c r="H41" s="11">
        <f>+'01-07'!H41+'08-07'!H41+'15-07'!H41+'23-07'!H41+'01-08'!H41+'08-08'!H41</f>
        <v>4437985.0599999996</v>
      </c>
      <c r="I41" s="11">
        <f>+'01-07'!I41+'08-07'!I41+'15-07'!I41+'23-07'!I41+'01-08'!I41+'08-08'!I41</f>
        <v>14719347.719999999</v>
      </c>
      <c r="J41" s="11">
        <f>+'01-07'!J41+'08-07'!J41+'15-07'!J41+'23-07'!J41+'01-08'!J41+'08-08'!J41</f>
        <v>2202453.89</v>
      </c>
      <c r="K41" s="12">
        <f t="shared" si="0"/>
        <v>178017887.09</v>
      </c>
    </row>
    <row r="42" spans="1:11" x14ac:dyDescent="0.2">
      <c r="A42" s="2" t="s">
        <v>50</v>
      </c>
      <c r="B42" s="11">
        <f>+'01-07'!B42+'08-07'!B42+'15-07'!B42+'23-07'!B42+'01-08'!B42+'08-08'!B42</f>
        <v>135991650.38</v>
      </c>
      <c r="C42" s="11">
        <f>+'01-07'!C42+'08-07'!C42+'15-07'!C42+'23-07'!C42+'01-08'!C42+'08-08'!C42</f>
        <v>21556881.850000001</v>
      </c>
      <c r="D42" s="11">
        <f>+'01-07'!D42+'08-07'!D42+'15-07'!D42+'23-07'!D42+'01-08'!D42+'08-08'!D42</f>
        <v>4198642.8499999996</v>
      </c>
      <c r="E42" s="11">
        <f>+'01-07'!E42+'08-07'!E42+'15-07'!E42+'23-07'!E42+'01-08'!E42+'08-08'!E42</f>
        <v>450823.83</v>
      </c>
      <c r="F42" s="11">
        <f>+'01-07'!F42+'08-07'!F42+'15-07'!F42+'23-07'!F42+'01-08'!F42+'08-08'!F42</f>
        <v>191398862.71000001</v>
      </c>
      <c r="G42" s="11">
        <f>+'01-07'!G42+'08-07'!G42+'15-07'!G42+'23-07'!G42+'01-08'!G42+'08-08'!G42</f>
        <v>6034065.5</v>
      </c>
      <c r="H42" s="11">
        <f>+'01-07'!H42+'08-07'!H42+'15-07'!H42+'23-07'!H42+'01-08'!H42+'08-08'!H42</f>
        <v>5423776.5800000001</v>
      </c>
      <c r="I42" s="11">
        <f>+'01-07'!I42+'08-07'!I42+'15-07'!I42+'23-07'!I42+'01-08'!I42+'08-08'!I42</f>
        <v>0</v>
      </c>
      <c r="J42" s="11">
        <f>+'01-07'!J42+'08-07'!J42+'15-07'!J42+'23-07'!J42+'01-08'!J42+'08-08'!J42</f>
        <v>10155377.819999998</v>
      </c>
      <c r="K42" s="12">
        <f t="shared" si="0"/>
        <v>375210081.51999998</v>
      </c>
    </row>
    <row r="43" spans="1:11" x14ac:dyDescent="0.2">
      <c r="A43" s="2" t="s">
        <v>51</v>
      </c>
      <c r="B43" s="11">
        <f>+'01-07'!B43+'08-07'!B43+'15-07'!B43+'23-07'!B43+'01-08'!B43+'08-08'!B43</f>
        <v>76252306.479999989</v>
      </c>
      <c r="C43" s="11">
        <f>+'01-07'!C43+'08-07'!C43+'15-07'!C43+'23-07'!C43+'01-08'!C43+'08-08'!C43</f>
        <v>12087227.1</v>
      </c>
      <c r="D43" s="11">
        <f>+'01-07'!D43+'08-07'!D43+'15-07'!D43+'23-07'!D43+'01-08'!D43+'08-08'!D43</f>
        <v>2354234.2599999998</v>
      </c>
      <c r="E43" s="11">
        <f>+'01-07'!E43+'08-07'!E43+'15-07'!E43+'23-07'!E43+'01-08'!E43+'08-08'!E43</f>
        <v>254155.72</v>
      </c>
      <c r="F43" s="11">
        <f>+'01-07'!F43+'08-07'!F43+'15-07'!F43+'23-07'!F43+'01-08'!F43+'08-08'!F43</f>
        <v>89809396.539999992</v>
      </c>
      <c r="G43" s="11">
        <f>+'01-07'!G43+'08-07'!G43+'15-07'!G43+'23-07'!G43+'01-08'!G43+'08-08'!G43</f>
        <v>2831342.75</v>
      </c>
      <c r="H43" s="11">
        <f>+'01-07'!H43+'08-07'!H43+'15-07'!H43+'23-07'!H43+'01-08'!H43+'08-08'!H43</f>
        <v>3762107.93</v>
      </c>
      <c r="I43" s="11">
        <f>+'01-07'!I43+'08-07'!I43+'15-07'!I43+'23-07'!I43+'01-08'!I43+'08-08'!I43</f>
        <v>0</v>
      </c>
      <c r="J43" s="11">
        <f>+'01-07'!J43+'08-07'!J43+'15-07'!J43+'23-07'!J43+'01-08'!J43+'08-08'!J43</f>
        <v>4765171.2300000004</v>
      </c>
      <c r="K43" s="12">
        <f t="shared" si="0"/>
        <v>192115942.00999996</v>
      </c>
    </row>
    <row r="44" spans="1:11" x14ac:dyDescent="0.2">
      <c r="A44" s="2" t="s">
        <v>52</v>
      </c>
      <c r="B44" s="11">
        <f>+'01-07'!B44+'08-07'!B44+'15-07'!B44+'23-07'!B44+'01-08'!B44+'08-08'!B44</f>
        <v>1107329656.25</v>
      </c>
      <c r="C44" s="11">
        <f>+'01-07'!C44+'08-07'!C44+'15-07'!C44+'23-07'!C44+'01-08'!C44+'08-08'!C44</f>
        <v>175529707.16</v>
      </c>
      <c r="D44" s="11">
        <f>+'01-07'!D44+'08-07'!D44+'15-07'!D44+'23-07'!D44+'01-08'!D44+'08-08'!D44</f>
        <v>34187994.149999999</v>
      </c>
      <c r="E44" s="11">
        <f>+'01-07'!E44+'08-07'!E44+'15-07'!E44+'23-07'!E44+'01-08'!E44+'08-08'!E44</f>
        <v>3670865.56</v>
      </c>
      <c r="F44" s="11">
        <f>+'01-07'!F44+'08-07'!F44+'15-07'!F44+'23-07'!F44+'01-08'!F44+'08-08'!F44</f>
        <v>697369214.22000003</v>
      </c>
      <c r="G44" s="11">
        <f>+'01-07'!G44+'08-07'!G44+'15-07'!G44+'23-07'!G44+'01-08'!G44+'08-08'!G44</f>
        <v>21985352.809999999</v>
      </c>
      <c r="H44" s="11">
        <f>+'01-07'!H44+'08-07'!H44+'15-07'!H44+'23-07'!H44+'01-08'!H44+'08-08'!H44</f>
        <v>24486808.550000001</v>
      </c>
      <c r="I44" s="11">
        <f>+'01-07'!I44+'08-07'!I44+'15-07'!I44+'23-07'!I44+'01-08'!I44+'08-08'!I44</f>
        <v>0</v>
      </c>
      <c r="J44" s="11">
        <f>+'01-07'!J44+'08-07'!J44+'15-07'!J44+'23-07'!J44+'01-08'!J44+'08-08'!J44</f>
        <v>37001514.829999998</v>
      </c>
      <c r="K44" s="12">
        <f t="shared" si="0"/>
        <v>2101561113.53</v>
      </c>
    </row>
    <row r="45" spans="1:11" x14ac:dyDescent="0.2">
      <c r="A45" s="2" t="s">
        <v>53</v>
      </c>
      <c r="B45" s="11">
        <f>+'01-07'!B45+'08-07'!B45+'15-07'!B45+'23-07'!B45+'01-08'!B45+'08-08'!B45</f>
        <v>175148240.21000001</v>
      </c>
      <c r="C45" s="11">
        <f>+'01-07'!C45+'08-07'!C45+'15-07'!C45+'23-07'!C45+'01-08'!C45+'08-08'!C45</f>
        <v>27763836.300000001</v>
      </c>
      <c r="D45" s="11">
        <f>+'01-07'!D45+'08-07'!D45+'15-07'!D45+'23-07'!D45+'01-08'!D45+'08-08'!D45</f>
        <v>5407573.9399999995</v>
      </c>
      <c r="E45" s="11">
        <f>+'01-07'!E45+'08-07'!E45+'15-07'!E45+'23-07'!E45+'01-08'!E45+'08-08'!E45</f>
        <v>580600.25</v>
      </c>
      <c r="F45" s="11">
        <f>+'01-07'!F45+'08-07'!F45+'15-07'!F45+'23-07'!F45+'01-08'!F45+'08-08'!F45</f>
        <v>147605363.13999999</v>
      </c>
      <c r="G45" s="11">
        <f>+'01-07'!G45+'08-07'!G45+'15-07'!G45+'23-07'!G45+'01-08'!G45+'08-08'!G45</f>
        <v>4653425.93</v>
      </c>
      <c r="H45" s="11">
        <f>+'01-07'!H45+'08-07'!H45+'15-07'!H45+'23-07'!H45+'01-08'!H45+'08-08'!H45</f>
        <v>3477195.5</v>
      </c>
      <c r="I45" s="11">
        <f>+'01-07'!I45+'08-07'!I45+'15-07'!I45+'23-07'!I45+'01-08'!I45+'08-08'!I45</f>
        <v>125879698.92</v>
      </c>
      <c r="J45" s="11">
        <f>+'01-07'!J45+'08-07'!J45+'15-07'!J45+'23-07'!J45+'01-08'!J45+'08-08'!J45</f>
        <v>7831750.9899999993</v>
      </c>
      <c r="K45" s="12">
        <f t="shared" si="0"/>
        <v>498347685.18000007</v>
      </c>
    </row>
    <row r="46" spans="1:11" x14ac:dyDescent="0.2">
      <c r="A46" s="2" t="s">
        <v>54</v>
      </c>
      <c r="B46" s="11">
        <f>+'01-07'!B46+'08-07'!B46+'15-07'!B46+'23-07'!B46+'01-08'!B46+'08-08'!B46</f>
        <v>465263761.02999997</v>
      </c>
      <c r="C46" s="11">
        <f>+'01-07'!C46+'08-07'!C46+'15-07'!C46+'23-07'!C46+'01-08'!C46+'08-08'!C46</f>
        <v>73751850.909999996</v>
      </c>
      <c r="D46" s="11">
        <f>+'01-07'!D46+'08-07'!D46+'15-07'!D46+'23-07'!D46+'01-08'!D46+'08-08'!D46</f>
        <v>14364678.709999999</v>
      </c>
      <c r="E46" s="11">
        <f>+'01-07'!E46+'08-07'!E46+'15-07'!E46+'23-07'!E46+'01-08'!E46+'08-08'!E46</f>
        <v>1542393.2000000002</v>
      </c>
      <c r="F46" s="11">
        <f>+'01-07'!F46+'08-07'!F46+'15-07'!F46+'23-07'!F46+'01-08'!F46+'08-08'!F46</f>
        <v>300371323.88999999</v>
      </c>
      <c r="G46" s="11">
        <f>+'01-07'!G46+'08-07'!G46+'15-07'!G46+'23-07'!G46+'01-08'!G46+'08-08'!G46</f>
        <v>9469545.5500000007</v>
      </c>
      <c r="H46" s="11">
        <f>+'01-07'!H46+'08-07'!H46+'15-07'!H46+'23-07'!H46+'01-08'!H46+'08-08'!H46</f>
        <v>19232276</v>
      </c>
      <c r="I46" s="11">
        <f>+'01-07'!I46+'08-07'!I46+'15-07'!I46+'23-07'!I46+'01-08'!I46+'08-08'!I46</f>
        <v>0</v>
      </c>
      <c r="J46" s="11">
        <f>+'01-07'!J46+'08-07'!J46+'15-07'!J46+'23-07'!J46+'01-08'!J46+'08-08'!J46</f>
        <v>15937316.659999998</v>
      </c>
      <c r="K46" s="12">
        <f t="shared" si="0"/>
        <v>899933145.94999993</v>
      </c>
    </row>
    <row r="47" spans="1:11" x14ac:dyDescent="0.2">
      <c r="A47" s="2" t="s">
        <v>55</v>
      </c>
      <c r="B47" s="11">
        <f>+'01-07'!B47+'08-07'!B47+'15-07'!B47+'23-07'!B47+'01-08'!B47+'08-08'!B47</f>
        <v>107044175.88</v>
      </c>
      <c r="C47" s="11">
        <f>+'01-07'!C47+'08-07'!C47+'15-07'!C47+'23-07'!C47+'01-08'!C47+'08-08'!C47</f>
        <v>16968237.710000001</v>
      </c>
      <c r="D47" s="11">
        <f>+'01-07'!D47+'08-07'!D47+'15-07'!D47+'23-07'!D47+'01-08'!D47+'08-08'!D47</f>
        <v>3304910.7199999997</v>
      </c>
      <c r="E47" s="11">
        <f>+'01-07'!E47+'08-07'!E47+'15-07'!E47+'23-07'!E47+'01-08'!E47+'08-08'!E47</f>
        <v>360299.26</v>
      </c>
      <c r="F47" s="11">
        <f>+'01-07'!F47+'08-07'!F47+'15-07'!F47+'23-07'!F47+'01-08'!F47+'08-08'!F47</f>
        <v>69514681.689999998</v>
      </c>
      <c r="G47" s="11">
        <f>+'01-07'!G47+'08-07'!G47+'15-07'!G47+'23-07'!G47+'01-08'!G47+'08-08'!G47</f>
        <v>2191528.92</v>
      </c>
      <c r="H47" s="11">
        <f>+'01-07'!H47+'08-07'!H47+'15-07'!H47+'23-07'!H47+'01-08'!H47+'08-08'!H47</f>
        <v>4422324.49</v>
      </c>
      <c r="I47" s="11">
        <f>+'01-07'!I47+'08-07'!I47+'15-07'!I47+'23-07'!I47+'01-08'!I47+'08-08'!I47</f>
        <v>29511037.479999997</v>
      </c>
      <c r="J47" s="11">
        <f>+'01-07'!J47+'08-07'!J47+'15-07'!J47+'23-07'!J47+'01-08'!J47+'08-08'!J47</f>
        <v>3688359.73</v>
      </c>
      <c r="K47" s="12">
        <f t="shared" si="0"/>
        <v>237005555.87999997</v>
      </c>
    </row>
    <row r="48" spans="1:11" x14ac:dyDescent="0.2">
      <c r="A48" s="2" t="s">
        <v>56</v>
      </c>
      <c r="B48" s="11">
        <f>+'01-07'!B48+'08-07'!B48+'15-07'!B48+'23-07'!B48+'01-08'!B48+'08-08'!B48</f>
        <v>83396089.460000008</v>
      </c>
      <c r="C48" s="11">
        <f>+'01-07'!C48+'08-07'!C48+'15-07'!C48+'23-07'!C48+'01-08'!C48+'08-08'!C48</f>
        <v>13219632.539999999</v>
      </c>
      <c r="D48" s="11">
        <f>+'01-07'!D48+'08-07'!D48+'15-07'!D48+'23-07'!D48+'01-08'!D48+'08-08'!D48</f>
        <v>2574793.34</v>
      </c>
      <c r="E48" s="11">
        <f>+'01-07'!E48+'08-07'!E48+'15-07'!E48+'23-07'!E48+'01-08'!E48+'08-08'!E48</f>
        <v>277297.95</v>
      </c>
      <c r="F48" s="11">
        <f>+'01-07'!F48+'08-07'!F48+'15-07'!F48+'23-07'!F48+'01-08'!F48+'08-08'!F48</f>
        <v>36649105.5</v>
      </c>
      <c r="G48" s="11">
        <f>+'01-07'!G48+'08-07'!G48+'15-07'!G48+'23-07'!G48+'01-08'!G48+'08-08'!G48</f>
        <v>1155404.48</v>
      </c>
      <c r="H48" s="11">
        <f>+'01-07'!H48+'08-07'!H48+'15-07'!H48+'23-07'!H48+'01-08'!H48+'08-08'!H48</f>
        <v>4219011.8600000003</v>
      </c>
      <c r="I48" s="11">
        <f>+'01-07'!I48+'08-07'!I48+'15-07'!I48+'23-07'!I48+'01-08'!I48+'08-08'!I48</f>
        <v>12153465.42</v>
      </c>
      <c r="J48" s="11">
        <f>+'01-07'!J48+'08-07'!J48+'15-07'!J48+'23-07'!J48+'01-08'!J48+'08-08'!J48</f>
        <v>1944554.46</v>
      </c>
      <c r="K48" s="12">
        <f t="shared" si="0"/>
        <v>155589355.01000002</v>
      </c>
    </row>
    <row r="49" spans="1:12" x14ac:dyDescent="0.2">
      <c r="A49" s="2" t="s">
        <v>57</v>
      </c>
      <c r="B49" s="11">
        <f>+'01-07'!B49+'08-07'!B49+'15-07'!B49+'23-07'!B49+'01-08'!B49+'08-08'!B49</f>
        <v>97276676.24000001</v>
      </c>
      <c r="C49" s="11">
        <f>+'01-07'!C49+'08-07'!C49+'15-07'!C49+'23-07'!C49+'01-08'!C49+'08-08'!C49</f>
        <v>15419930.630000001</v>
      </c>
      <c r="D49" s="11">
        <f>+'01-07'!D49+'08-07'!D49+'15-07'!D49+'23-07'!D49+'01-08'!D49+'08-08'!D49</f>
        <v>3003346.3099999996</v>
      </c>
      <c r="E49" s="11">
        <f>+'01-07'!E49+'08-07'!E49+'15-07'!E49+'23-07'!E49+'01-08'!E49+'08-08'!E49</f>
        <v>316018.26</v>
      </c>
      <c r="F49" s="11">
        <f>+'01-07'!F49+'08-07'!F49+'15-07'!F49+'23-07'!F49+'01-08'!F49+'08-08'!F49</f>
        <v>43466275.420000002</v>
      </c>
      <c r="G49" s="11">
        <f>+'01-07'!G49+'08-07'!G49+'15-07'!G49+'23-07'!G49+'01-08'!G49+'08-08'!G49</f>
        <v>1370323.47</v>
      </c>
      <c r="H49" s="11">
        <f>+'01-07'!H49+'08-07'!H49+'15-07'!H49+'23-07'!H49+'01-08'!H49+'08-08'!H49</f>
        <v>4019820.43</v>
      </c>
      <c r="I49" s="11">
        <f>+'01-07'!I49+'08-07'!I49+'15-07'!I49+'23-07'!I49+'01-08'!I49+'08-08'!I49</f>
        <v>15754743.4</v>
      </c>
      <c r="J49" s="11">
        <f>+'01-07'!J49+'08-07'!J49+'15-07'!J49+'23-07'!J49+'01-08'!J49+'08-08'!J49</f>
        <v>2306264.7400000002</v>
      </c>
      <c r="K49" s="12">
        <f t="shared" si="0"/>
        <v>182933398.90000004</v>
      </c>
    </row>
    <row r="50" spans="1:12" x14ac:dyDescent="0.2">
      <c r="A50" s="2" t="s">
        <v>58</v>
      </c>
      <c r="B50" s="11">
        <f>+'01-07'!B50+'08-07'!B50+'15-07'!B50+'23-07'!B50+'01-08'!B50+'08-08'!B50</f>
        <v>244551174.17000002</v>
      </c>
      <c r="C50" s="11">
        <f>+'01-07'!C50+'08-07'!C50+'15-07'!C50+'23-07'!C50+'01-08'!C50+'08-08'!C50</f>
        <v>38765326.780000001</v>
      </c>
      <c r="D50" s="11">
        <f>+'01-07'!D50+'08-07'!D50+'15-07'!D50+'23-07'!D50+'01-08'!D50+'08-08'!D50</f>
        <v>7550338.830000001</v>
      </c>
      <c r="E50" s="11">
        <f>+'01-07'!E50+'08-07'!E50+'15-07'!E50+'23-07'!E50+'01-08'!E50+'08-08'!E50</f>
        <v>728816.87</v>
      </c>
      <c r="F50" s="11">
        <f>+'01-07'!F50+'08-07'!F50+'15-07'!F50+'23-07'!F50+'01-08'!F50+'08-08'!F50</f>
        <v>152527359.81</v>
      </c>
      <c r="G50" s="11">
        <f>+'01-07'!G50+'08-07'!G50+'15-07'!G50+'23-07'!G50+'01-08'!G50+'08-08'!G50</f>
        <v>4808597.4300000006</v>
      </c>
      <c r="H50" s="11">
        <f>+'01-07'!H50+'08-07'!H50+'15-07'!H50+'23-07'!H50+'01-08'!H50+'08-08'!H50</f>
        <v>10989872</v>
      </c>
      <c r="I50" s="11">
        <f>+'01-07'!I50+'08-07'!I50+'15-07'!I50+'23-07'!I50+'01-08'!I50+'08-08'!I50</f>
        <v>133276674.14999999</v>
      </c>
      <c r="J50" s="11">
        <f>+'01-07'!J50+'08-07'!J50+'15-07'!J50+'23-07'!J50+'01-08'!J50+'08-08'!J50</f>
        <v>8092905.8099999987</v>
      </c>
      <c r="K50" s="12">
        <f t="shared" si="0"/>
        <v>601291065.85000002</v>
      </c>
    </row>
    <row r="51" spans="1:12" x14ac:dyDescent="0.2">
      <c r="A51" s="2" t="s">
        <v>59</v>
      </c>
      <c r="B51" s="11">
        <f>+'01-07'!B51+'08-07'!B51+'15-07'!B51+'23-07'!B51+'01-08'!B51+'08-08'!B51</f>
        <v>86089079.159999996</v>
      </c>
      <c r="C51" s="11">
        <f>+'01-07'!C51+'08-07'!C51+'15-07'!C51+'23-07'!C51+'01-08'!C51+'08-08'!C51</f>
        <v>13646515.079999998</v>
      </c>
      <c r="D51" s="11">
        <f>+'01-07'!D51+'08-07'!D51+'15-07'!D51+'23-07'!D51+'01-08'!D51+'08-08'!D51</f>
        <v>2657937.4099999997</v>
      </c>
      <c r="E51" s="11">
        <f>+'01-07'!E51+'08-07'!E51+'15-07'!E51+'23-07'!E51+'01-08'!E51+'08-08'!E51</f>
        <v>275171.81</v>
      </c>
      <c r="F51" s="11">
        <f>+'01-07'!F51+'08-07'!F51+'15-07'!F51+'23-07'!F51+'01-08'!F51+'08-08'!F51</f>
        <v>35728787.560000002</v>
      </c>
      <c r="G51" s="11">
        <f>+'01-07'!G51+'08-07'!G51+'15-07'!G51+'23-07'!G51+'01-08'!G51+'08-08'!G51</f>
        <v>1126390.42</v>
      </c>
      <c r="H51" s="11">
        <f>+'01-07'!H51+'08-07'!H51+'15-07'!H51+'23-07'!H51+'01-08'!H51+'08-08'!H51</f>
        <v>3871182.41</v>
      </c>
      <c r="I51" s="11">
        <f>+'01-07'!I51+'08-07'!I51+'15-07'!I51+'23-07'!I51+'01-08'!I51+'08-08'!I51</f>
        <v>0</v>
      </c>
      <c r="J51" s="11">
        <f>+'01-07'!J51+'08-07'!J51+'15-07'!J51+'23-07'!J51+'01-08'!J51+'08-08'!J51</f>
        <v>1895723.58</v>
      </c>
      <c r="K51" s="12">
        <f t="shared" si="0"/>
        <v>145290787.42999998</v>
      </c>
    </row>
    <row r="52" spans="1:12" x14ac:dyDescent="0.2">
      <c r="A52" s="2" t="s">
        <v>60</v>
      </c>
      <c r="B52" s="11">
        <f>+'01-07'!B52+'08-07'!B52+'15-07'!B52+'23-07'!B52+'01-08'!B52+'08-08'!B52</f>
        <v>1483170572.74</v>
      </c>
      <c r="C52" s="11">
        <f>+'01-07'!C52+'08-07'!C52+'15-07'!C52+'23-07'!C52+'01-08'!C52+'08-08'!C52</f>
        <v>235106587.11999997</v>
      </c>
      <c r="D52" s="11">
        <f>+'01-07'!D52+'08-07'!D52+'15-07'!D52+'23-07'!D52+'01-08'!D52+'08-08'!D52</f>
        <v>45791807.849999994</v>
      </c>
      <c r="E52" s="11">
        <f>+'01-07'!E52+'08-07'!E52+'15-07'!E52+'23-07'!E52+'01-08'!E52+'08-08'!E52</f>
        <v>5007718.0999999996</v>
      </c>
      <c r="F52" s="11">
        <f>+'01-07'!F52+'08-07'!F52+'15-07'!F52+'23-07'!F52+'01-08'!F52+'08-08'!F52</f>
        <v>722620011.62</v>
      </c>
      <c r="G52" s="11">
        <f>+'01-07'!G52+'08-07'!G52+'15-07'!G52+'23-07'!G52+'01-08'!G52+'08-08'!G52</f>
        <v>22781412.740000002</v>
      </c>
      <c r="H52" s="11">
        <f>+'01-07'!H52+'08-07'!H52+'15-07'!H52+'23-07'!H52+'01-08'!H52+'08-08'!H52</f>
        <v>42783022.219999999</v>
      </c>
      <c r="I52" s="11">
        <f>+'01-07'!I52+'08-07'!I52+'15-07'!I52+'23-07'!I52+'01-08'!I52+'08-08'!I52</f>
        <v>0</v>
      </c>
      <c r="J52" s="11">
        <f>+'01-07'!J52+'08-07'!J52+'15-07'!J52+'23-07'!J52+'01-08'!J52+'08-08'!J52</f>
        <v>38341289.699999996</v>
      </c>
      <c r="K52" s="12">
        <f t="shared" si="0"/>
        <v>2595602422.0899992</v>
      </c>
    </row>
    <row r="53" spans="1:12" ht="13.5" thickBot="1" x14ac:dyDescent="0.25">
      <c r="A53" s="4" t="s">
        <v>61</v>
      </c>
      <c r="B53" s="11">
        <f>+'01-07'!B53+'08-07'!B53+'15-07'!B53+'23-07'!B53+'01-08'!B53+'08-08'!B53</f>
        <v>159899510.74000001</v>
      </c>
      <c r="C53" s="11">
        <f>+'01-07'!C53+'08-07'!C53+'15-07'!C53+'23-07'!C53+'01-08'!C53+'08-08'!C53</f>
        <v>25346665.399999999</v>
      </c>
      <c r="D53" s="11">
        <f>+'01-07'!D53+'08-07'!D53+'15-07'!D53+'23-07'!D53+'01-08'!D53+'08-08'!D53</f>
        <v>4936780.58</v>
      </c>
      <c r="E53" s="11">
        <f>+'01-07'!E53+'08-07'!E53+'15-07'!E53+'23-07'!E53+'01-08'!E53+'08-08'!E53</f>
        <v>13277551</v>
      </c>
      <c r="F53" s="11">
        <f>+'01-07'!F53+'08-07'!F53+'15-07'!F53+'23-07'!F53+'01-08'!F53+'08-08'!F53</f>
        <v>130446546.43000001</v>
      </c>
      <c r="G53" s="11">
        <f>+'01-07'!G53+'08-07'!G53+'15-07'!G53+'23-07'!G53+'01-08'!G53+'08-08'!G53</f>
        <v>4112474.83</v>
      </c>
      <c r="H53" s="11">
        <f>+'01-07'!H53+'08-07'!H53+'15-07'!H53+'23-07'!H53+'01-08'!H53+'08-08'!H53</f>
        <v>8100634.6500000004</v>
      </c>
      <c r="I53" s="11">
        <f>+'01-07'!I53+'08-07'!I53+'15-07'!I53+'23-07'!I53+'01-08'!I53+'08-08'!I53</f>
        <v>0</v>
      </c>
      <c r="J53" s="11">
        <f>+'01-07'!J53+'08-07'!J53+'15-07'!J53+'23-07'!J53+'01-08'!J53+'08-08'!J53</f>
        <v>6921326.21</v>
      </c>
      <c r="K53" s="12">
        <f t="shared" si="0"/>
        <v>353041489.83999997</v>
      </c>
    </row>
    <row r="54" spans="1:12" s="14" customFormat="1" ht="13.5" thickBot="1" x14ac:dyDescent="0.25">
      <c r="A54" s="5" t="s">
        <v>13</v>
      </c>
      <c r="B54" s="13">
        <f t="shared" ref="B54:K54" si="1">SUM(B7:B53)</f>
        <v>8659130874.75</v>
      </c>
      <c r="C54" s="13">
        <f t="shared" si="1"/>
        <v>1372612661.4699998</v>
      </c>
      <c r="D54" s="13">
        <f t="shared" si="1"/>
        <v>267344339.46000001</v>
      </c>
      <c r="E54" s="13">
        <f t="shared" si="1"/>
        <v>40887341.969999999</v>
      </c>
      <c r="F54" s="13">
        <f t="shared" si="1"/>
        <v>6817169921.0800018</v>
      </c>
      <c r="G54" s="13">
        <f t="shared" si="1"/>
        <v>214918988.01999998</v>
      </c>
      <c r="H54" s="13">
        <f t="shared" si="1"/>
        <v>274746800.03000003</v>
      </c>
      <c r="I54" s="13">
        <f t="shared" si="1"/>
        <v>2260689251.75</v>
      </c>
      <c r="J54" s="13">
        <f t="shared" si="1"/>
        <v>361710280.27999997</v>
      </c>
      <c r="K54" s="13">
        <f t="shared" si="1"/>
        <v>20269210458.810001</v>
      </c>
    </row>
    <row r="55" spans="1:12" x14ac:dyDescent="0.2">
      <c r="F55" s="8"/>
      <c r="G55" s="8"/>
      <c r="H55" s="8"/>
      <c r="I55" s="8"/>
      <c r="J55" s="8"/>
    </row>
    <row r="56" spans="1:12" hidden="1" x14ac:dyDescent="0.2">
      <c r="B56" s="8">
        <f>+'01-07'!B54+'08-07'!B54+'15-07'!B54+'23-07'!B54+'01-08'!B54+'08-08'!B54</f>
        <v>8659130874.75</v>
      </c>
      <c r="C56" s="8">
        <f>+'01-07'!C54+'08-07'!C54+'15-07'!C54+'23-07'!C54+'01-08'!C54+'08-08'!C54</f>
        <v>1372612661.47</v>
      </c>
      <c r="D56" s="8">
        <f>+'01-07'!D54+'08-07'!D54+'15-07'!D54+'23-07'!D54+'01-08'!D54+'08-08'!D54</f>
        <v>267344339.46000001</v>
      </c>
      <c r="E56" s="8">
        <f>+'01-07'!E54+'08-07'!E54+'15-07'!E54+'23-07'!E54+'01-08'!E54+'08-08'!E54</f>
        <v>40887341.969999999</v>
      </c>
      <c r="F56" s="8">
        <f>+'01-07'!F54+'08-07'!F54+'15-07'!F54+'23-07'!F54+'01-08'!F54+'08-08'!F54</f>
        <v>6817169921.0799999</v>
      </c>
      <c r="G56" s="8">
        <f>+'01-07'!G54+'08-07'!G54+'15-07'!G54+'23-07'!G54+'01-08'!G54+'08-08'!G54</f>
        <v>214918988.02000001</v>
      </c>
      <c r="H56" s="8">
        <f>+'01-07'!H54+'08-07'!H54+'15-07'!H54+'23-07'!H54+'01-08'!H54+'08-08'!H54</f>
        <v>274746800.02999997</v>
      </c>
      <c r="I56" s="8">
        <f>+'01-07'!I54+'08-07'!I54+'15-07'!I54+'23-07'!I54+'01-08'!I54+'08-08'!I54</f>
        <v>2260689251.7500005</v>
      </c>
      <c r="J56" s="8">
        <f>+'01-07'!J54+'08-07'!J54+'15-07'!J54+'23-07'!J54+'01-08'!J54+'08-08'!J54</f>
        <v>361710280.27999997</v>
      </c>
      <c r="K56" s="8">
        <f>+'01-07'!K54+'08-07'!K54+'15-07'!K54+'23-07'!K54+'01-08'!K54+'08-08'!K54</f>
        <v>20269210458.810001</v>
      </c>
      <c r="L56" s="8"/>
    </row>
    <row r="57" spans="1:12" hidden="1" x14ac:dyDescent="0.2">
      <c r="B57" s="8">
        <f>+B54-B56</f>
        <v>0</v>
      </c>
      <c r="C57" s="8">
        <f t="shared" ref="C57:K57" si="2">+C54-C56</f>
        <v>0</v>
      </c>
      <c r="D57" s="8">
        <f t="shared" si="2"/>
        <v>0</v>
      </c>
      <c r="E57" s="8">
        <f t="shared" si="2"/>
        <v>0</v>
      </c>
      <c r="F57" s="8">
        <f t="shared" si="2"/>
        <v>0</v>
      </c>
      <c r="G57" s="8">
        <f t="shared" si="2"/>
        <v>0</v>
      </c>
      <c r="H57" s="8">
        <f t="shared" si="2"/>
        <v>0</v>
      </c>
      <c r="I57" s="8">
        <f t="shared" si="2"/>
        <v>0</v>
      </c>
      <c r="J57" s="8">
        <f t="shared" si="2"/>
        <v>0</v>
      </c>
      <c r="K57" s="8">
        <f t="shared" si="2"/>
        <v>0</v>
      </c>
    </row>
    <row r="58" spans="1:12" x14ac:dyDescent="0.2">
      <c r="F58" s="8"/>
      <c r="G58" s="8"/>
      <c r="H58" s="8"/>
      <c r="I58" s="8"/>
      <c r="J58" s="8"/>
    </row>
    <row r="59" spans="1:12" x14ac:dyDescent="0.2">
      <c r="F59" s="8"/>
      <c r="G59" s="8"/>
      <c r="H59" s="8"/>
      <c r="I59" s="8"/>
      <c r="J59" s="8"/>
    </row>
    <row r="60" spans="1:12" x14ac:dyDescent="0.2">
      <c r="F60" s="8"/>
      <c r="G60" s="8"/>
      <c r="H60" s="8"/>
      <c r="I60" s="8"/>
      <c r="J60" s="8"/>
    </row>
    <row r="61" spans="1:12" x14ac:dyDescent="0.2">
      <c r="F61" s="8"/>
      <c r="G61" s="8"/>
      <c r="H61" s="8"/>
      <c r="I61" s="8"/>
      <c r="J61" s="8"/>
    </row>
    <row r="62" spans="1:12" x14ac:dyDescent="0.2">
      <c r="F62" s="8"/>
      <c r="G62" s="8"/>
      <c r="H62" s="8"/>
      <c r="I62" s="8"/>
      <c r="J62" s="8"/>
    </row>
    <row r="63" spans="1:12" x14ac:dyDescent="0.2">
      <c r="G63" s="8"/>
      <c r="H63" s="8"/>
      <c r="I63" s="8"/>
      <c r="J63" s="8"/>
    </row>
    <row r="64" spans="1:12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6"/>
  <sheetViews>
    <sheetView workbookViewId="0">
      <pane xSplit="1" ySplit="6" topLeftCell="B40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6.7109375" style="6" customWidth="1"/>
    <col min="7" max="7" width="18" style="6" bestFit="1" customWidth="1"/>
    <col min="8" max="8" width="15" style="6" customWidth="1"/>
    <col min="9" max="10" width="17.140625" style="6" customWidth="1"/>
    <col min="11" max="11" width="18" style="6" customWidth="1"/>
    <col min="12" max="16384" width="11.42578125" style="6"/>
  </cols>
  <sheetData>
    <row r="1" spans="1:11" x14ac:dyDescent="0.2">
      <c r="A1" s="155" t="s">
        <v>14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x14ac:dyDescent="0.2">
      <c r="A2" s="157" t="s">
        <v>62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158"/>
      <c r="C4" s="158"/>
      <c r="D4" s="158"/>
      <c r="E4" s="158"/>
      <c r="F4" s="158"/>
      <c r="G4" s="158"/>
      <c r="H4" s="158"/>
      <c r="I4" s="158"/>
      <c r="J4" s="158"/>
      <c r="K4" s="158"/>
    </row>
    <row r="5" spans="1:11" ht="12.75" customHeight="1" x14ac:dyDescent="0.2">
      <c r="A5" s="159" t="s">
        <v>0</v>
      </c>
      <c r="B5" s="161" t="s">
        <v>9</v>
      </c>
      <c r="C5" s="9" t="s">
        <v>10</v>
      </c>
      <c r="D5" s="9" t="s">
        <v>10</v>
      </c>
      <c r="E5" s="161" t="s">
        <v>1</v>
      </c>
      <c r="F5" s="153" t="s">
        <v>7</v>
      </c>
      <c r="G5" s="153" t="s">
        <v>8</v>
      </c>
      <c r="H5" s="153" t="s">
        <v>2</v>
      </c>
      <c r="I5" s="153" t="s">
        <v>3</v>
      </c>
      <c r="J5" s="153" t="s">
        <v>4</v>
      </c>
      <c r="K5" s="153" t="s">
        <v>5</v>
      </c>
    </row>
    <row r="6" spans="1:11" ht="23.25" customHeight="1" thickBot="1" x14ac:dyDescent="0.25">
      <c r="A6" s="160"/>
      <c r="B6" s="162"/>
      <c r="C6" s="10" t="s">
        <v>11</v>
      </c>
      <c r="D6" s="10" t="s">
        <v>12</v>
      </c>
      <c r="E6" s="162" t="s">
        <v>6</v>
      </c>
      <c r="F6" s="154" t="s">
        <v>6</v>
      </c>
      <c r="G6" s="154" t="s">
        <v>6</v>
      </c>
      <c r="H6" s="154"/>
      <c r="I6" s="154"/>
      <c r="J6" s="154"/>
      <c r="K6" s="154" t="s">
        <v>6</v>
      </c>
    </row>
    <row r="7" spans="1:11" x14ac:dyDescent="0.2">
      <c r="A7" s="1" t="s">
        <v>15</v>
      </c>
      <c r="B7" s="11">
        <f>+'Total Trimestre'!B7+'[1]Total Acumulado 2025'!B7</f>
        <v>315118431.13999999</v>
      </c>
      <c r="C7" s="11">
        <f>+'Total Trimestre'!C7+'[1]Total Acumulado 2025'!C7</f>
        <v>49131595.329999998</v>
      </c>
      <c r="D7" s="11">
        <f>+'Total Trimestre'!D7+'[1]Total Acumulado 2025'!D7</f>
        <v>15770441.17</v>
      </c>
      <c r="E7" s="11">
        <f>+'Total Trimestre'!E7+'[1]Total Acumulado 2025'!E7</f>
        <v>1774697.33</v>
      </c>
      <c r="F7" s="11">
        <f>+'Total Trimestre'!F7+'[1]Total Acumulado 2025'!F7</f>
        <v>236430932.97999999</v>
      </c>
      <c r="G7" s="11">
        <f>+'Total Trimestre'!G7+'[1]Total Acumulado 2025'!G7</f>
        <v>6454100.919999999</v>
      </c>
      <c r="H7" s="11">
        <f>+'Total Trimestre'!H7+'[1]Total Acumulado 2025'!H7</f>
        <v>27888370.260000002</v>
      </c>
      <c r="I7" s="11">
        <f>+'Total Trimestre'!I7+'[1]Total Acumulado 2025'!I7</f>
        <v>0</v>
      </c>
      <c r="J7" s="11">
        <f>+'Total Trimestre'!J7+'[1]Total Acumulado 2025'!J7</f>
        <v>13338083.100000001</v>
      </c>
      <c r="K7" s="12">
        <f>SUM(B7:J7)</f>
        <v>665906652.2299999</v>
      </c>
    </row>
    <row r="8" spans="1:11" x14ac:dyDescent="0.2">
      <c r="A8" s="2" t="s">
        <v>16</v>
      </c>
      <c r="B8" s="11">
        <f>+'Total Trimestre'!B8+'[1]Total Acumulado 2025'!B8</f>
        <v>297846314.71999997</v>
      </c>
      <c r="C8" s="11">
        <f>+'Total Trimestre'!C8+'[1]Total Acumulado 2025'!C8</f>
        <v>46438618.5</v>
      </c>
      <c r="D8" s="11">
        <f>+'Total Trimestre'!D8+'[1]Total Acumulado 2025'!D8</f>
        <v>14906039.520000001</v>
      </c>
      <c r="E8" s="11">
        <f>+'Total Trimestre'!E8+'[1]Total Acumulado 2025'!E8</f>
        <v>1671902.3699999999</v>
      </c>
      <c r="F8" s="11">
        <f>+'Total Trimestre'!F8+'[1]Total Acumulado 2025'!F8</f>
        <v>212640361.43000001</v>
      </c>
      <c r="G8" s="11">
        <f>+'Total Trimestre'!G8+'[1]Total Acumulado 2025'!G8</f>
        <v>5804664.9399999995</v>
      </c>
      <c r="H8" s="11">
        <f>+'Total Trimestre'!H8+'[1]Total Acumulado 2025'!H8</f>
        <v>27228086.289999995</v>
      </c>
      <c r="I8" s="11">
        <f>+'Total Trimestre'!I8+'[1]Total Acumulado 2025'!I8</f>
        <v>0</v>
      </c>
      <c r="J8" s="11">
        <f>+'Total Trimestre'!J8+'[1]Total Acumulado 2025'!J8</f>
        <v>11995954.880000001</v>
      </c>
      <c r="K8" s="12">
        <f t="shared" ref="K8:K53" si="0">SUM(B8:J8)</f>
        <v>618531942.64999998</v>
      </c>
    </row>
    <row r="9" spans="1:11" x14ac:dyDescent="0.2">
      <c r="A9" s="2" t="s">
        <v>17</v>
      </c>
      <c r="B9" s="11">
        <f>+'Total Trimestre'!B9+'[1]Total Acumulado 2025'!B9</f>
        <v>0</v>
      </c>
      <c r="C9" s="11">
        <f>+'Total Trimestre'!C9+'[1]Total Acumulado 2025'!C9</f>
        <v>0</v>
      </c>
      <c r="D9" s="11">
        <f>+'Total Trimestre'!D9+'[1]Total Acumulado 2025'!D9</f>
        <v>0</v>
      </c>
      <c r="E9" s="11">
        <f>+'Total Trimestre'!E9+'[1]Total Acumulado 2025'!E9</f>
        <v>0</v>
      </c>
      <c r="F9" s="11">
        <f>+'Total Trimestre'!F9+'[1]Total Acumulado 2025'!F9</f>
        <v>82626634.339999989</v>
      </c>
      <c r="G9" s="11">
        <f>+'Total Trimestre'!G9+'[1]Total Acumulado 2025'!G9</f>
        <v>2255545.1199999996</v>
      </c>
      <c r="H9" s="11">
        <f>+'Total Trimestre'!H9+'[1]Total Acumulado 2025'!H9</f>
        <v>0</v>
      </c>
      <c r="I9" s="11">
        <f>+'Total Trimestre'!I9+'[1]Total Acumulado 2025'!I9</f>
        <v>7567260.29</v>
      </c>
      <c r="J9" s="11">
        <f>+'Total Trimestre'!J9+'[1]Total Acumulado 2025'!J9</f>
        <v>4661322.8599999994</v>
      </c>
      <c r="K9" s="12">
        <f t="shared" si="0"/>
        <v>97110762.609999999</v>
      </c>
    </row>
    <row r="10" spans="1:11" x14ac:dyDescent="0.2">
      <c r="A10" s="2" t="s">
        <v>18</v>
      </c>
      <c r="B10" s="11">
        <f>+'Total Trimestre'!B10+'[1]Total Acumulado 2025'!B10</f>
        <v>0</v>
      </c>
      <c r="C10" s="11">
        <f>+'Total Trimestre'!C10+'[1]Total Acumulado 2025'!C10</f>
        <v>0</v>
      </c>
      <c r="D10" s="11">
        <f>+'Total Trimestre'!D10+'[1]Total Acumulado 2025'!D10</f>
        <v>0</v>
      </c>
      <c r="E10" s="11">
        <f>+'Total Trimestre'!E10+'[1]Total Acumulado 2025'!E10</f>
        <v>0</v>
      </c>
      <c r="F10" s="11">
        <f>+'Total Trimestre'!F10+'[1]Total Acumulado 2025'!F10</f>
        <v>87439082.729999989</v>
      </c>
      <c r="G10" s="11">
        <f>+'Total Trimestre'!G10+'[1]Total Acumulado 2025'!G10</f>
        <v>2386915.52</v>
      </c>
      <c r="H10" s="11">
        <f>+'Total Trimestre'!H10+'[1]Total Acumulado 2025'!H10</f>
        <v>0</v>
      </c>
      <c r="I10" s="11">
        <f>+'Total Trimestre'!I10+'[1]Total Acumulado 2025'!I10</f>
        <v>11234576.279999999</v>
      </c>
      <c r="J10" s="11">
        <f>+'Total Trimestre'!J10+'[1]Total Acumulado 2025'!J10</f>
        <v>4932813.71</v>
      </c>
      <c r="K10" s="12">
        <f t="shared" si="0"/>
        <v>105993388.23999998</v>
      </c>
    </row>
    <row r="11" spans="1:11" x14ac:dyDescent="0.2">
      <c r="A11" s="2" t="s">
        <v>19</v>
      </c>
      <c r="B11" s="11">
        <f>+'Total Trimestre'!B11+'[1]Total Acumulado 2025'!B11</f>
        <v>0</v>
      </c>
      <c r="C11" s="11">
        <f>+'Total Trimestre'!C11+'[1]Total Acumulado 2025'!C11</f>
        <v>0</v>
      </c>
      <c r="D11" s="11">
        <f>+'Total Trimestre'!D11+'[1]Total Acumulado 2025'!D11</f>
        <v>0</v>
      </c>
      <c r="E11" s="11">
        <f>+'Total Trimestre'!E11+'[1]Total Acumulado 2025'!E11</f>
        <v>0</v>
      </c>
      <c r="F11" s="11">
        <f>+'Total Trimestre'!F11+'[1]Total Acumulado 2025'!F11</f>
        <v>84722377.960000008</v>
      </c>
      <c r="G11" s="11">
        <f>+'Total Trimestre'!G11+'[1]Total Acumulado 2025'!G11</f>
        <v>2312754.81</v>
      </c>
      <c r="H11" s="11">
        <f>+'Total Trimestre'!H11+'[1]Total Acumulado 2025'!H11</f>
        <v>0</v>
      </c>
      <c r="I11" s="11">
        <f>+'Total Trimestre'!I11+'[1]Total Acumulado 2025'!I11</f>
        <v>0</v>
      </c>
      <c r="J11" s="11">
        <f>+'Total Trimestre'!J11+'[1]Total Acumulado 2025'!J11</f>
        <v>4779552.76</v>
      </c>
      <c r="K11" s="12">
        <f t="shared" si="0"/>
        <v>91814685.530000016</v>
      </c>
    </row>
    <row r="12" spans="1:11" x14ac:dyDescent="0.2">
      <c r="A12" s="2" t="s">
        <v>20</v>
      </c>
      <c r="B12" s="11">
        <f>+'Total Trimestre'!B12+'[1]Total Acumulado 2025'!B12</f>
        <v>0</v>
      </c>
      <c r="C12" s="11">
        <f>+'Total Trimestre'!C12+'[1]Total Acumulado 2025'!C12</f>
        <v>0</v>
      </c>
      <c r="D12" s="11">
        <f>+'Total Trimestre'!D12+'[1]Total Acumulado 2025'!D12</f>
        <v>0</v>
      </c>
      <c r="E12" s="11">
        <f>+'Total Trimestre'!E12+'[1]Total Acumulado 2025'!E12</f>
        <v>0</v>
      </c>
      <c r="F12" s="11">
        <f>+'Total Trimestre'!F12+'[1]Total Acumulado 2025'!F12</f>
        <v>79250158.420000002</v>
      </c>
      <c r="G12" s="11">
        <f>+'Total Trimestre'!G12+'[1]Total Acumulado 2025'!G12</f>
        <v>2163373.9700000002</v>
      </c>
      <c r="H12" s="11">
        <f>+'Total Trimestre'!H12+'[1]Total Acumulado 2025'!H12</f>
        <v>0</v>
      </c>
      <c r="I12" s="11">
        <f>+'Total Trimestre'!I12+'[1]Total Acumulado 2025'!I12</f>
        <v>4967297.42</v>
      </c>
      <c r="J12" s="11">
        <f>+'Total Trimestre'!J12+'[1]Total Acumulado 2025'!J12</f>
        <v>4470841.3600000003</v>
      </c>
      <c r="K12" s="12">
        <f t="shared" si="0"/>
        <v>90851671.170000002</v>
      </c>
    </row>
    <row r="13" spans="1:11" x14ac:dyDescent="0.2">
      <c r="A13" s="2" t="s">
        <v>21</v>
      </c>
      <c r="B13" s="11">
        <f>+'Total Trimestre'!B13+'[1]Total Acumulado 2025'!B13</f>
        <v>0</v>
      </c>
      <c r="C13" s="11">
        <f>+'Total Trimestre'!C13+'[1]Total Acumulado 2025'!C13</f>
        <v>0</v>
      </c>
      <c r="D13" s="11">
        <f>+'Total Trimestre'!D13+'[1]Total Acumulado 2025'!D13</f>
        <v>0</v>
      </c>
      <c r="E13" s="11">
        <f>+'Total Trimestre'!E13+'[1]Total Acumulado 2025'!E13</f>
        <v>0</v>
      </c>
      <c r="F13" s="11">
        <f>+'Total Trimestre'!F13+'[1]Total Acumulado 2025'!F13</f>
        <v>95744437.230000004</v>
      </c>
      <c r="G13" s="11">
        <f>+'Total Trimestre'!G13+'[1]Total Acumulado 2025'!G13</f>
        <v>2613635.4</v>
      </c>
      <c r="H13" s="11">
        <f>+'Total Trimestre'!H13+'[1]Total Acumulado 2025'!H13</f>
        <v>0</v>
      </c>
      <c r="I13" s="11">
        <f>+'Total Trimestre'!I13+'[1]Total Acumulado 2025'!I13</f>
        <v>0</v>
      </c>
      <c r="J13" s="11">
        <f>+'Total Trimestre'!J13+'[1]Total Acumulado 2025'!J13</f>
        <v>5401354.3899999997</v>
      </c>
      <c r="K13" s="12">
        <f t="shared" si="0"/>
        <v>103759427.02000001</v>
      </c>
    </row>
    <row r="14" spans="1:11" x14ac:dyDescent="0.2">
      <c r="A14" s="2" t="s">
        <v>22</v>
      </c>
      <c r="B14" s="11">
        <f>+'Total Trimestre'!B14+'[1]Total Acumulado 2025'!B14</f>
        <v>0</v>
      </c>
      <c r="C14" s="11">
        <f>+'Total Trimestre'!C14+'[1]Total Acumulado 2025'!C14</f>
        <v>0</v>
      </c>
      <c r="D14" s="11">
        <f>+'Total Trimestre'!D14+'[1]Total Acumulado 2025'!D14</f>
        <v>0</v>
      </c>
      <c r="E14" s="11">
        <f>+'Total Trimestre'!E14+'[1]Total Acumulado 2025'!E14</f>
        <v>0</v>
      </c>
      <c r="F14" s="11">
        <f>+'Total Trimestre'!F14+'[1]Total Acumulado 2025'!F14</f>
        <v>77930616.129999995</v>
      </c>
      <c r="G14" s="11">
        <f>+'Total Trimestre'!G14+'[1]Total Acumulado 2025'!G14</f>
        <v>2127353.02</v>
      </c>
      <c r="H14" s="11">
        <f>+'Total Trimestre'!H14+'[1]Total Acumulado 2025'!H14</f>
        <v>0</v>
      </c>
      <c r="I14" s="11">
        <f>+'Total Trimestre'!I14+'[1]Total Acumulado 2025'!I14</f>
        <v>0</v>
      </c>
      <c r="J14" s="11">
        <f>+'Total Trimestre'!J14+'[1]Total Acumulado 2025'!J14</f>
        <v>4396400.34</v>
      </c>
      <c r="K14" s="12">
        <f t="shared" si="0"/>
        <v>84454369.489999995</v>
      </c>
    </row>
    <row r="15" spans="1:11" x14ac:dyDescent="0.2">
      <c r="A15" s="2" t="s">
        <v>23</v>
      </c>
      <c r="B15" s="11">
        <f>+'Total Trimestre'!B15+'[1]Total Acumulado 2025'!B15</f>
        <v>0</v>
      </c>
      <c r="C15" s="11">
        <f>+'Total Trimestre'!C15+'[1]Total Acumulado 2025'!C15</f>
        <v>0</v>
      </c>
      <c r="D15" s="11">
        <f>+'Total Trimestre'!D15+'[1]Total Acumulado 2025'!D15</f>
        <v>0</v>
      </c>
      <c r="E15" s="11">
        <f>+'Total Trimestre'!E15+'[1]Total Acumulado 2025'!E15</f>
        <v>0</v>
      </c>
      <c r="F15" s="11">
        <f>+'Total Trimestre'!F15+'[1]Total Acumulado 2025'!F15</f>
        <v>90854368.700000018</v>
      </c>
      <c r="G15" s="11">
        <f>+'Total Trimestre'!G15+'[1]Total Acumulado 2025'!G15</f>
        <v>2480146.14</v>
      </c>
      <c r="H15" s="11">
        <f>+'Total Trimestre'!H15+'[1]Total Acumulado 2025'!H15</f>
        <v>0</v>
      </c>
      <c r="I15" s="11">
        <f>+'Total Trimestre'!I15+'[1]Total Acumulado 2025'!I15</f>
        <v>0</v>
      </c>
      <c r="J15" s="11">
        <f>+'Total Trimestre'!J15+'[1]Total Acumulado 2025'!J15</f>
        <v>5125484.6399999997</v>
      </c>
      <c r="K15" s="12">
        <f t="shared" si="0"/>
        <v>98459999.480000019</v>
      </c>
    </row>
    <row r="16" spans="1:11" x14ac:dyDescent="0.2">
      <c r="A16" s="2" t="s">
        <v>24</v>
      </c>
      <c r="B16" s="11">
        <f>+'Total Trimestre'!B16+'[1]Total Acumulado 2025'!B16</f>
        <v>0</v>
      </c>
      <c r="C16" s="11">
        <f>+'Total Trimestre'!C16+'[1]Total Acumulado 2025'!C16</f>
        <v>0</v>
      </c>
      <c r="D16" s="11">
        <f>+'Total Trimestre'!D16+'[1]Total Acumulado 2025'!D16</f>
        <v>0</v>
      </c>
      <c r="E16" s="11">
        <f>+'Total Trimestre'!E16+'[1]Total Acumulado 2025'!E16</f>
        <v>0</v>
      </c>
      <c r="F16" s="11">
        <f>+'Total Trimestre'!F16+'[1]Total Acumulado 2025'!F16</f>
        <v>143558440.75</v>
      </c>
      <c r="G16" s="11">
        <f>+'Total Trimestre'!G16+'[1]Total Acumulado 2025'!G16</f>
        <v>3918863.9699999997</v>
      </c>
      <c r="H16" s="11">
        <f>+'Total Trimestre'!H16+'[1]Total Acumulado 2025'!H16</f>
        <v>0</v>
      </c>
      <c r="I16" s="11">
        <f>+'Total Trimestre'!I16+'[1]Total Acumulado 2025'!I16</f>
        <v>0</v>
      </c>
      <c r="J16" s="11">
        <f>+'Total Trimestre'!J16+'[1]Total Acumulado 2025'!J16</f>
        <v>8098747.4299999997</v>
      </c>
      <c r="K16" s="12">
        <f t="shared" si="0"/>
        <v>155576052.15000001</v>
      </c>
    </row>
    <row r="17" spans="1:11" x14ac:dyDescent="0.2">
      <c r="A17" s="2" t="s">
        <v>25</v>
      </c>
      <c r="B17" s="11">
        <f>+'Total Trimestre'!B17+'[1]Total Acumulado 2025'!B17</f>
        <v>0</v>
      </c>
      <c r="C17" s="11">
        <f>+'Total Trimestre'!C17+'[1]Total Acumulado 2025'!C17</f>
        <v>0</v>
      </c>
      <c r="D17" s="11">
        <f>+'Total Trimestre'!D17+'[1]Total Acumulado 2025'!D17</f>
        <v>0</v>
      </c>
      <c r="E17" s="11">
        <f>+'Total Trimestre'!E17+'[1]Total Acumulado 2025'!E17</f>
        <v>0</v>
      </c>
      <c r="F17" s="11">
        <f>+'Total Trimestre'!F17+'[1]Total Acumulado 2025'!F17</f>
        <v>85576199.469999999</v>
      </c>
      <c r="G17" s="11">
        <f>+'Total Trimestre'!G17+'[1]Total Acumulado 2025'!G17</f>
        <v>2336062.44</v>
      </c>
      <c r="H17" s="11">
        <f>+'Total Trimestre'!H17+'[1]Total Acumulado 2025'!H17</f>
        <v>0</v>
      </c>
      <c r="I17" s="11">
        <f>+'Total Trimestre'!I17+'[1]Total Acumulado 2025'!I17</f>
        <v>0</v>
      </c>
      <c r="J17" s="11">
        <f>+'Total Trimestre'!J17+'[1]Total Acumulado 2025'!J17</f>
        <v>4827720.4800000004</v>
      </c>
      <c r="K17" s="12">
        <f t="shared" si="0"/>
        <v>92739982.390000001</v>
      </c>
    </row>
    <row r="18" spans="1:11" x14ac:dyDescent="0.2">
      <c r="A18" s="2" t="s">
        <v>26</v>
      </c>
      <c r="B18" s="11">
        <f>+'Total Trimestre'!B18+'[1]Total Acumulado 2025'!B18</f>
        <v>0</v>
      </c>
      <c r="C18" s="11">
        <f>+'Total Trimestre'!C18+'[1]Total Acumulado 2025'!C18</f>
        <v>0</v>
      </c>
      <c r="D18" s="11">
        <f>+'Total Trimestre'!D18+'[1]Total Acumulado 2025'!D18</f>
        <v>0</v>
      </c>
      <c r="E18" s="11">
        <f>+'Total Trimestre'!E18+'[1]Total Acumulado 2025'!E18</f>
        <v>0</v>
      </c>
      <c r="F18" s="11">
        <f>+'Total Trimestre'!F18+'[1]Total Acumulado 2025'!F18</f>
        <v>84644757.840000004</v>
      </c>
      <c r="G18" s="11">
        <f>+'Total Trimestre'!G18+'[1]Total Acumulado 2025'!G18</f>
        <v>2310635.91</v>
      </c>
      <c r="H18" s="11">
        <f>+'Total Trimestre'!H18+'[1]Total Acumulado 2025'!H18</f>
        <v>0</v>
      </c>
      <c r="I18" s="11">
        <f>+'Total Trimestre'!I18+'[1]Total Acumulado 2025'!I18</f>
        <v>9086185.9299999997</v>
      </c>
      <c r="J18" s="11">
        <f>+'Total Trimestre'!J18+'[1]Total Acumulado 2025'!J18</f>
        <v>4775173.8600000003</v>
      </c>
      <c r="K18" s="12">
        <f t="shared" si="0"/>
        <v>100816753.54000001</v>
      </c>
    </row>
    <row r="19" spans="1:11" x14ac:dyDescent="0.2">
      <c r="A19" s="2" t="s">
        <v>27</v>
      </c>
      <c r="B19" s="11">
        <f>+'Total Trimestre'!B19+'[1]Total Acumulado 2025'!B19</f>
        <v>0</v>
      </c>
      <c r="C19" s="11">
        <f>+'Total Trimestre'!C19+'[1]Total Acumulado 2025'!C19</f>
        <v>0</v>
      </c>
      <c r="D19" s="11">
        <f>+'Total Trimestre'!D19+'[1]Total Acumulado 2025'!D19</f>
        <v>0</v>
      </c>
      <c r="E19" s="11">
        <f>+'Total Trimestre'!E19+'[1]Total Acumulado 2025'!E19</f>
        <v>0</v>
      </c>
      <c r="F19" s="11">
        <f>+'Total Trimestre'!F19+'[1]Total Acumulado 2025'!F19</f>
        <v>91552949.900000006</v>
      </c>
      <c r="G19" s="11">
        <f>+'Total Trimestre'!G19+'[1]Total Acumulado 2025'!G19</f>
        <v>2499216.02</v>
      </c>
      <c r="H19" s="11">
        <f>+'Total Trimestre'!H19+'[1]Total Acumulado 2025'!H19</f>
        <v>0</v>
      </c>
      <c r="I19" s="11">
        <f>+'Total Trimestre'!I19+'[1]Total Acumulado 2025'!I19</f>
        <v>14395583.75</v>
      </c>
      <c r="J19" s="11">
        <f>+'Total Trimestre'!J19+'[1]Total Acumulado 2025'!J19</f>
        <v>5164894.62</v>
      </c>
      <c r="K19" s="12">
        <f t="shared" si="0"/>
        <v>113612644.29000001</v>
      </c>
    </row>
    <row r="20" spans="1:11" x14ac:dyDescent="0.2">
      <c r="A20" s="2" t="s">
        <v>28</v>
      </c>
      <c r="B20" s="11">
        <f>+'Total Trimestre'!B20+'[1]Total Acumulado 2025'!B20</f>
        <v>0</v>
      </c>
      <c r="C20" s="11">
        <f>+'Total Trimestre'!C20+'[1]Total Acumulado 2025'!C20</f>
        <v>0</v>
      </c>
      <c r="D20" s="11">
        <f>+'Total Trimestre'!D20+'[1]Total Acumulado 2025'!D20</f>
        <v>0</v>
      </c>
      <c r="E20" s="11">
        <f>+'Total Trimestre'!E20+'[1]Total Acumulado 2025'!E20</f>
        <v>0</v>
      </c>
      <c r="F20" s="11">
        <f>+'Total Trimestre'!F20+'[1]Total Acumulado 2025'!F20</f>
        <v>128461324.38000003</v>
      </c>
      <c r="G20" s="11">
        <f>+'Total Trimestre'!G20+'[1]Total Acumulado 2025'!G20</f>
        <v>3506742.29</v>
      </c>
      <c r="H20" s="11">
        <f>+'Total Trimestre'!H20+'[1]Total Acumulado 2025'!H20</f>
        <v>0</v>
      </c>
      <c r="I20" s="11">
        <f>+'Total Trimestre'!I20+'[1]Total Acumulado 2025'!I20</f>
        <v>0</v>
      </c>
      <c r="J20" s="11">
        <f>+'Total Trimestre'!J20+'[1]Total Acumulado 2025'!J20</f>
        <v>7247054.3300000001</v>
      </c>
      <c r="K20" s="12">
        <f t="shared" si="0"/>
        <v>139215121.00000003</v>
      </c>
    </row>
    <row r="21" spans="1:11" x14ac:dyDescent="0.2">
      <c r="A21" s="2" t="s">
        <v>29</v>
      </c>
      <c r="B21" s="11">
        <f>+'Total Trimestre'!B21+'[1]Total Acumulado 2025'!B21</f>
        <v>0</v>
      </c>
      <c r="C21" s="11">
        <f>+'Total Trimestre'!C21+'[1]Total Acumulado 2025'!C21</f>
        <v>0</v>
      </c>
      <c r="D21" s="11">
        <f>+'Total Trimestre'!D21+'[1]Total Acumulado 2025'!D21</f>
        <v>0</v>
      </c>
      <c r="E21" s="11">
        <f>+'Total Trimestre'!E21+'[1]Total Acumulado 2025'!E21</f>
        <v>0</v>
      </c>
      <c r="F21" s="11">
        <f>+'Total Trimestre'!F21+'[1]Total Acumulado 2025'!F21</f>
        <v>117206404.74000001</v>
      </c>
      <c r="G21" s="11">
        <f>+'Total Trimestre'!G21+'[1]Total Acumulado 2025'!G21</f>
        <v>3199505.04</v>
      </c>
      <c r="H21" s="11">
        <f>+'Total Trimestre'!H21+'[1]Total Acumulado 2025'!H21</f>
        <v>0</v>
      </c>
      <c r="I21" s="11">
        <f>+'Total Trimestre'!I21+'[1]Total Acumulado 2025'!I21</f>
        <v>0</v>
      </c>
      <c r="J21" s="11">
        <f>+'Total Trimestre'!J21+'[1]Total Acumulado 2025'!J21</f>
        <v>6612116.0499999998</v>
      </c>
      <c r="K21" s="12">
        <f t="shared" si="0"/>
        <v>127018025.83000001</v>
      </c>
    </row>
    <row r="22" spans="1:11" x14ac:dyDescent="0.2">
      <c r="A22" s="2" t="s">
        <v>30</v>
      </c>
      <c r="B22" s="11">
        <f>+'Total Trimestre'!B22+'[1]Total Acumulado 2025'!B22</f>
        <v>0</v>
      </c>
      <c r="C22" s="11">
        <f>+'Total Trimestre'!C22+'[1]Total Acumulado 2025'!C22</f>
        <v>0</v>
      </c>
      <c r="D22" s="11">
        <f>+'Total Trimestre'!D22+'[1]Total Acumulado 2025'!D22</f>
        <v>0</v>
      </c>
      <c r="E22" s="11">
        <f>+'Total Trimestre'!E22+'[1]Total Acumulado 2025'!E22</f>
        <v>0</v>
      </c>
      <c r="F22" s="11">
        <f>+'Total Trimestre'!F22+'[1]Total Acumulado 2025'!F22</f>
        <v>89496016.329999998</v>
      </c>
      <c r="G22" s="11">
        <f>+'Total Trimestre'!G22+'[1]Total Acumulado 2025'!G22</f>
        <v>2443065.7800000003</v>
      </c>
      <c r="H22" s="11">
        <f>+'Total Trimestre'!H22+'[1]Total Acumulado 2025'!H22</f>
        <v>0</v>
      </c>
      <c r="I22" s="11">
        <f>+'Total Trimestre'!I22+'[1]Total Acumulado 2025'!I22</f>
        <v>12821922.049999999</v>
      </c>
      <c r="J22" s="11">
        <f>+'Total Trimestre'!J22+'[1]Total Acumulado 2025'!J22</f>
        <v>5048854.16</v>
      </c>
      <c r="K22" s="12">
        <f t="shared" si="0"/>
        <v>109809858.31999999</v>
      </c>
    </row>
    <row r="23" spans="1:11" x14ac:dyDescent="0.2">
      <c r="A23" s="2" t="s">
        <v>31</v>
      </c>
      <c r="B23" s="11">
        <f>+'Total Trimestre'!B23+'[1]Total Acumulado 2025'!B23</f>
        <v>0</v>
      </c>
      <c r="C23" s="11">
        <f>+'Total Trimestre'!C23+'[1]Total Acumulado 2025'!C23</f>
        <v>0</v>
      </c>
      <c r="D23" s="11">
        <f>+'Total Trimestre'!D23+'[1]Total Acumulado 2025'!D23</f>
        <v>0</v>
      </c>
      <c r="E23" s="11">
        <f>+'Total Trimestre'!E23+'[1]Total Acumulado 2025'!E23</f>
        <v>0</v>
      </c>
      <c r="F23" s="11">
        <f>+'Total Trimestre'!F23+'[1]Total Acumulado 2025'!F23</f>
        <v>83519265.890000001</v>
      </c>
      <c r="G23" s="11">
        <f>+'Total Trimestre'!G23+'[1]Total Acumulado 2025'!G23</f>
        <v>2279912.23</v>
      </c>
      <c r="H23" s="11">
        <f>+'Total Trimestre'!H23+'[1]Total Acumulado 2025'!H23</f>
        <v>0</v>
      </c>
      <c r="I23" s="11">
        <f>+'Total Trimestre'!I23+'[1]Total Acumulado 2025'!I23</f>
        <v>0</v>
      </c>
      <c r="J23" s="11">
        <f>+'Total Trimestre'!J23+'[1]Total Acumulado 2025'!J23</f>
        <v>4711680.01</v>
      </c>
      <c r="K23" s="12">
        <f t="shared" si="0"/>
        <v>90510858.13000001</v>
      </c>
    </row>
    <row r="24" spans="1:11" x14ac:dyDescent="0.2">
      <c r="A24" s="2" t="s">
        <v>32</v>
      </c>
      <c r="B24" s="11">
        <f>+'Total Trimestre'!B24+'[1]Total Acumulado 2025'!B24</f>
        <v>0</v>
      </c>
      <c r="C24" s="11">
        <f>+'Total Trimestre'!C24+'[1]Total Acumulado 2025'!C24</f>
        <v>0</v>
      </c>
      <c r="D24" s="11">
        <f>+'Total Trimestre'!D24+'[1]Total Acumulado 2025'!D24</f>
        <v>0</v>
      </c>
      <c r="E24" s="11">
        <f>+'Total Trimestre'!E24+'[1]Total Acumulado 2025'!E24</f>
        <v>0</v>
      </c>
      <c r="F24" s="11">
        <f>+'Total Trimestre'!F24+'[1]Total Acumulado 2025'!F24</f>
        <v>115654002.03999999</v>
      </c>
      <c r="G24" s="11">
        <f>+'Total Trimestre'!G24+'[1]Total Acumulado 2025'!G24</f>
        <v>3157127.51</v>
      </c>
      <c r="H24" s="11">
        <f>+'Total Trimestre'!H24+'[1]Total Acumulado 2025'!H24</f>
        <v>0</v>
      </c>
      <c r="I24" s="11">
        <f>+'Total Trimestre'!I24+'[1]Total Acumulado 2025'!I24</f>
        <v>0</v>
      </c>
      <c r="J24" s="11">
        <f>+'Total Trimestre'!J24+'[1]Total Acumulado 2025'!J24</f>
        <v>6524538.3499999996</v>
      </c>
      <c r="K24" s="12">
        <f t="shared" si="0"/>
        <v>125335667.89999999</v>
      </c>
    </row>
    <row r="25" spans="1:11" x14ac:dyDescent="0.2">
      <c r="A25" s="2" t="s">
        <v>33</v>
      </c>
      <c r="B25" s="11">
        <f>+'Total Trimestre'!B25+'[1]Total Acumulado 2025'!B25</f>
        <v>0</v>
      </c>
      <c r="C25" s="11">
        <f>+'Total Trimestre'!C25+'[1]Total Acumulado 2025'!C25</f>
        <v>0</v>
      </c>
      <c r="D25" s="11">
        <f>+'Total Trimestre'!D25+'[1]Total Acumulado 2025'!D25</f>
        <v>0</v>
      </c>
      <c r="E25" s="11">
        <f>+'Total Trimestre'!E25+'[1]Total Acumulado 2025'!E25</f>
        <v>0</v>
      </c>
      <c r="F25" s="11">
        <f>+'Total Trimestre'!F25+'[1]Total Acumulado 2025'!F25</f>
        <v>87633133.060000002</v>
      </c>
      <c r="G25" s="11">
        <f>+'Total Trimestre'!G25+'[1]Total Acumulado 2025'!G25</f>
        <v>2392212.71</v>
      </c>
      <c r="H25" s="11">
        <f>+'Total Trimestre'!H25+'[1]Total Acumulado 2025'!H25</f>
        <v>0</v>
      </c>
      <c r="I25" s="11">
        <f>+'Total Trimestre'!I25+'[1]Total Acumulado 2025'!I25</f>
        <v>0</v>
      </c>
      <c r="J25" s="11">
        <f>+'Total Trimestre'!J25+'[1]Total Acumulado 2025'!J25</f>
        <v>4943760.92</v>
      </c>
      <c r="K25" s="12">
        <f t="shared" si="0"/>
        <v>94969106.689999998</v>
      </c>
    </row>
    <row r="26" spans="1:11" x14ac:dyDescent="0.2">
      <c r="A26" s="2" t="s">
        <v>34</v>
      </c>
      <c r="B26" s="11">
        <f>+'Total Trimestre'!B26+'[1]Total Acumulado 2025'!B26</f>
        <v>0</v>
      </c>
      <c r="C26" s="11">
        <f>+'Total Trimestre'!C26+'[1]Total Acumulado 2025'!C26</f>
        <v>0</v>
      </c>
      <c r="D26" s="11">
        <f>+'Total Trimestre'!D26+'[1]Total Acumulado 2025'!D26</f>
        <v>0</v>
      </c>
      <c r="E26" s="11">
        <f>+'Total Trimestre'!E26+'[1]Total Acumulado 2025'!E26</f>
        <v>0</v>
      </c>
      <c r="F26" s="11">
        <f>+'Total Trimestre'!F26+'[1]Total Acumulado 2025'!F26</f>
        <v>109599631.45</v>
      </c>
      <c r="G26" s="11">
        <f>+'Total Trimestre'!G26+'[1]Total Acumulado 2025'!G26</f>
        <v>2991855.05</v>
      </c>
      <c r="H26" s="11">
        <f>+'Total Trimestre'!H26+'[1]Total Acumulado 2025'!H26</f>
        <v>0</v>
      </c>
      <c r="I26" s="11">
        <f>+'Total Trimestre'!I26+'[1]Total Acumulado 2025'!I26</f>
        <v>0</v>
      </c>
      <c r="J26" s="11">
        <f>+'Total Trimestre'!J26+'[1]Total Acumulado 2025'!J26</f>
        <v>6182985.3300000001</v>
      </c>
      <c r="K26" s="12">
        <f t="shared" si="0"/>
        <v>118774471.83</v>
      </c>
    </row>
    <row r="27" spans="1:11" x14ac:dyDescent="0.2">
      <c r="A27" s="2" t="s">
        <v>35</v>
      </c>
      <c r="B27" s="11">
        <f>+'Total Trimestre'!B27+'[1]Total Acumulado 2025'!B27</f>
        <v>0</v>
      </c>
      <c r="C27" s="11">
        <f>+'Total Trimestre'!C27+'[1]Total Acumulado 2025'!C27</f>
        <v>0</v>
      </c>
      <c r="D27" s="11">
        <f>+'Total Trimestre'!D27+'[1]Total Acumulado 2025'!D27</f>
        <v>0</v>
      </c>
      <c r="E27" s="11">
        <f>+'Total Trimestre'!E27+'[1]Total Acumulado 2025'!E27</f>
        <v>0</v>
      </c>
      <c r="F27" s="11">
        <f>+'Total Trimestre'!F27+'[1]Total Acumulado 2025'!F27</f>
        <v>90000547.200000003</v>
      </c>
      <c r="G27" s="11">
        <f>+'Total Trimestre'!G27+'[1]Total Acumulado 2025'!G27</f>
        <v>2456838.4700000002</v>
      </c>
      <c r="H27" s="11">
        <f>+'Total Trimestre'!H27+'[1]Total Acumulado 2025'!H27</f>
        <v>0</v>
      </c>
      <c r="I27" s="11">
        <f>+'Total Trimestre'!I27+'[1]Total Acumulado 2025'!I27</f>
        <v>13205074.450000001</v>
      </c>
      <c r="J27" s="11">
        <f>+'Total Trimestre'!J27+'[1]Total Acumulado 2025'!J27</f>
        <v>5077316.93</v>
      </c>
      <c r="K27" s="12">
        <f t="shared" si="0"/>
        <v>110739777.05000001</v>
      </c>
    </row>
    <row r="28" spans="1:11" x14ac:dyDescent="0.2">
      <c r="A28" s="2" t="s">
        <v>36</v>
      </c>
      <c r="B28" s="11">
        <f>+'Total Trimestre'!B28+'[1]Total Acumulado 2025'!B28</f>
        <v>0</v>
      </c>
      <c r="C28" s="11">
        <f>+'Total Trimestre'!C28+'[1]Total Acumulado 2025'!C28</f>
        <v>0</v>
      </c>
      <c r="D28" s="11">
        <f>+'Total Trimestre'!D28+'[1]Total Acumulado 2025'!D28</f>
        <v>0</v>
      </c>
      <c r="E28" s="11">
        <f>+'Total Trimestre'!E28+'[1]Total Acumulado 2025'!E28</f>
        <v>0</v>
      </c>
      <c r="F28" s="11">
        <f>+'Total Trimestre'!F28+'[1]Total Acumulado 2025'!F28</f>
        <v>115033040.94</v>
      </c>
      <c r="G28" s="11">
        <f>+'Total Trimestre'!G28+'[1]Total Acumulado 2025'!G28</f>
        <v>3140176.4399999995</v>
      </c>
      <c r="H28" s="11">
        <f>+'Total Trimestre'!H28+'[1]Total Acumulado 2025'!H28</f>
        <v>0</v>
      </c>
      <c r="I28" s="11">
        <f>+'Total Trimestre'!I28+'[1]Total Acumulado 2025'!I28</f>
        <v>0</v>
      </c>
      <c r="J28" s="11">
        <f>+'Total Trimestre'!J28+'[1]Total Acumulado 2025'!J28</f>
        <v>6489507.2499999991</v>
      </c>
      <c r="K28" s="12">
        <f t="shared" si="0"/>
        <v>124662724.63</v>
      </c>
    </row>
    <row r="29" spans="1:11" x14ac:dyDescent="0.2">
      <c r="A29" s="2" t="s">
        <v>37</v>
      </c>
      <c r="B29" s="11">
        <f>+'Total Trimestre'!B29+'[1]Total Acumulado 2025'!B29</f>
        <v>345559559.33999997</v>
      </c>
      <c r="C29" s="11">
        <f>+'Total Trimestre'!C29+'[1]Total Acumulado 2025'!C29</f>
        <v>53877814.670000009</v>
      </c>
      <c r="D29" s="11">
        <f>+'Total Trimestre'!D29+'[1]Total Acumulado 2025'!D29</f>
        <v>17293900.240000002</v>
      </c>
      <c r="E29" s="11">
        <f>+'Total Trimestre'!E29+'[1]Total Acumulado 2025'!E29</f>
        <v>1946855.49</v>
      </c>
      <c r="F29" s="11">
        <f>+'Total Trimestre'!F29+'[1]Total Acumulado 2025'!F29</f>
        <v>241941962.61999997</v>
      </c>
      <c r="G29" s="11">
        <f>+'Total Trimestre'!G29+'[1]Total Acumulado 2025'!G29</f>
        <v>6604541.2199999997</v>
      </c>
      <c r="H29" s="11">
        <f>+'Total Trimestre'!H29+'[1]Total Acumulado 2025'!H29</f>
        <v>30474290.739999995</v>
      </c>
      <c r="I29" s="11">
        <f>+'Total Trimestre'!I29+'[1]Total Acumulado 2025'!I29</f>
        <v>92257628.920000017</v>
      </c>
      <c r="J29" s="11">
        <f>+'Total Trimestre'!J29+'[1]Total Acumulado 2025'!J29</f>
        <v>13648983.880000001</v>
      </c>
      <c r="K29" s="12">
        <f t="shared" si="0"/>
        <v>803605537.12</v>
      </c>
    </row>
    <row r="30" spans="1:11" x14ac:dyDescent="0.2">
      <c r="A30" s="2" t="s">
        <v>38</v>
      </c>
      <c r="B30" s="11">
        <f>+'Total Trimestre'!B30+'[1]Total Acumulado 2025'!B30</f>
        <v>437586333.33999997</v>
      </c>
      <c r="C30" s="11">
        <f>+'Total Trimestre'!C30+'[1]Total Acumulado 2025'!C30</f>
        <v>68226141.400000006</v>
      </c>
      <c r="D30" s="11">
        <f>+'Total Trimestre'!D30+'[1]Total Acumulado 2025'!D30</f>
        <v>21899479.25</v>
      </c>
      <c r="E30" s="11">
        <f>+'Total Trimestre'!E30+'[1]Total Acumulado 2025'!E30</f>
        <v>2360534.9299999997</v>
      </c>
      <c r="F30" s="11">
        <f>+'Total Trimestre'!F30+'[1]Total Acumulado 2025'!F30</f>
        <v>361205300.92000002</v>
      </c>
      <c r="G30" s="11">
        <f>+'Total Trimestre'!G30+'[1]Total Acumulado 2025'!G30</f>
        <v>9860196.5199999996</v>
      </c>
      <c r="H30" s="11">
        <f>+'Total Trimestre'!H30+'[1]Total Acumulado 2025'!H30</f>
        <v>42739007.939999998</v>
      </c>
      <c r="I30" s="11">
        <f>+'Total Trimestre'!I30+'[1]Total Acumulado 2025'!I30</f>
        <v>0</v>
      </c>
      <c r="J30" s="11">
        <f>+'Total Trimestre'!J30+'[1]Total Acumulado 2025'!J30</f>
        <v>20377140.359999999</v>
      </c>
      <c r="K30" s="12">
        <f t="shared" si="0"/>
        <v>964254134.65999997</v>
      </c>
    </row>
    <row r="31" spans="1:11" x14ac:dyDescent="0.2">
      <c r="A31" s="2" t="s">
        <v>39</v>
      </c>
      <c r="B31" s="11">
        <f>+'Total Trimestre'!B31+'[1]Total Acumulado 2025'!B31</f>
        <v>11893337066.42</v>
      </c>
      <c r="C31" s="11">
        <f>+'Total Trimestre'!C31+'[1]Total Acumulado 2025'!C31</f>
        <v>1854346068.3199999</v>
      </c>
      <c r="D31" s="11">
        <f>+'Total Trimestre'!D31+'[1]Total Acumulado 2025'!D31</f>
        <v>595214859.77999997</v>
      </c>
      <c r="E31" s="11">
        <f>+'Total Trimestre'!E31+'[1]Total Acumulado 2025'!E31</f>
        <v>63798494.780000001</v>
      </c>
      <c r="F31" s="11">
        <f>+'Total Trimestre'!F31+'[1]Total Acumulado 2025'!F31</f>
        <v>15524027116.08</v>
      </c>
      <c r="G31" s="11">
        <f>+'Total Trimestre'!G31+'[1]Total Acumulado 2025'!G31</f>
        <v>423775502.81</v>
      </c>
      <c r="H31" s="11">
        <f>+'Total Trimestre'!H31+'[1]Total Acumulado 2025'!H31</f>
        <v>509672505</v>
      </c>
      <c r="I31" s="11">
        <f>+'Total Trimestre'!I31+'[1]Total Acumulado 2025'!I31</f>
        <v>11360934483.559999</v>
      </c>
      <c r="J31" s="11">
        <f>+'Total Trimestre'!J31+'[1]Total Acumulado 2025'!J31</f>
        <v>875776957.99000001</v>
      </c>
      <c r="K31" s="12">
        <f t="shared" si="0"/>
        <v>43100883054.739998</v>
      </c>
    </row>
    <row r="32" spans="1:11" x14ac:dyDescent="0.2">
      <c r="A32" s="2" t="s">
        <v>40</v>
      </c>
      <c r="B32" s="11">
        <f>+'Total Trimestre'!B32+'[1]Total Acumulado 2025'!B32</f>
        <v>372053891.71999997</v>
      </c>
      <c r="C32" s="11">
        <f>+'Total Trimestre'!C32+'[1]Total Acumulado 2025'!C32</f>
        <v>58008670.530000001</v>
      </c>
      <c r="D32" s="11">
        <f>+'Total Trimestre'!D32+'[1]Total Acumulado 2025'!D32</f>
        <v>18619837.600000001</v>
      </c>
      <c r="E32" s="11">
        <f>+'Total Trimestre'!E32+'[1]Total Acumulado 2025'!E32</f>
        <v>2118701.19</v>
      </c>
      <c r="F32" s="11">
        <f>+'Total Trimestre'!F32+'[1]Total Acumulado 2025'!F32</f>
        <v>239419308.20000002</v>
      </c>
      <c r="G32" s="11">
        <f>+'Total Trimestre'!G32+'[1]Total Acumulado 2025'!G32</f>
        <v>6535677.6899999995</v>
      </c>
      <c r="H32" s="11">
        <f>+'Total Trimestre'!H32+'[1]Total Acumulado 2025'!H32</f>
        <v>38850924.649999999</v>
      </c>
      <c r="I32" s="11">
        <f>+'Total Trimestre'!I32+'[1]Total Acumulado 2025'!I32</f>
        <v>0</v>
      </c>
      <c r="J32" s="11">
        <f>+'Total Trimestre'!J32+'[1]Total Acumulado 2025'!J32</f>
        <v>13506670.130000001</v>
      </c>
      <c r="K32" s="12">
        <f t="shared" si="0"/>
        <v>749113681.71000004</v>
      </c>
    </row>
    <row r="33" spans="1:11" x14ac:dyDescent="0.2">
      <c r="A33" s="2" t="s">
        <v>41</v>
      </c>
      <c r="B33" s="11">
        <f>+'Total Trimestre'!B33+'[1]Total Acumulado 2025'!B33</f>
        <v>596200632.89999998</v>
      </c>
      <c r="C33" s="11">
        <f>+'Total Trimestre'!C33+'[1]Total Acumulado 2025'!C33</f>
        <v>92956442.180000007</v>
      </c>
      <c r="D33" s="11">
        <f>+'Total Trimestre'!D33+'[1]Total Acumulado 2025'!D33</f>
        <v>29837502.610000003</v>
      </c>
      <c r="E33" s="11">
        <f>+'Total Trimestre'!E33+'[1]Total Acumulado 2025'!E33</f>
        <v>3061665.36</v>
      </c>
      <c r="F33" s="11">
        <f>+'Total Trimestre'!F33+'[1]Total Acumulado 2025'!F33</f>
        <v>476005481.45000005</v>
      </c>
      <c r="G33" s="11">
        <f>+'Total Trimestre'!G33+'[1]Total Acumulado 2025'!G33</f>
        <v>12994016.35</v>
      </c>
      <c r="H33" s="11">
        <f>+'Total Trimestre'!H33+'[1]Total Acumulado 2025'!H33</f>
        <v>40005846.43</v>
      </c>
      <c r="I33" s="11">
        <f>+'Total Trimestre'!I33+'[1]Total Acumulado 2025'!I33</f>
        <v>0</v>
      </c>
      <c r="J33" s="11">
        <f>+'Total Trimestre'!J33+'[1]Total Acumulado 2025'!J33</f>
        <v>26853510.989999998</v>
      </c>
      <c r="K33" s="12">
        <f t="shared" si="0"/>
        <v>1277915098.27</v>
      </c>
    </row>
    <row r="34" spans="1:11" x14ac:dyDescent="0.2">
      <c r="A34" s="2" t="s">
        <v>42</v>
      </c>
      <c r="B34" s="11">
        <f>+'Total Trimestre'!B34+'[1]Total Acumulado 2025'!B34</f>
        <v>435319856.47999996</v>
      </c>
      <c r="C34" s="11">
        <f>+'Total Trimestre'!C34+'[1]Total Acumulado 2025'!C34</f>
        <v>67872764.36999999</v>
      </c>
      <c r="D34" s="11">
        <f>+'Total Trimestre'!D34+'[1]Total Acumulado 2025'!D34</f>
        <v>21786050.959999997</v>
      </c>
      <c r="E34" s="11">
        <f>+'Total Trimestre'!E34+'[1]Total Acumulado 2025'!E34</f>
        <v>2443645.7599999998</v>
      </c>
      <c r="F34" s="11">
        <f>+'Total Trimestre'!F34+'[1]Total Acumulado 2025'!F34</f>
        <v>503172528.89999998</v>
      </c>
      <c r="G34" s="11">
        <f>+'Total Trimestre'!G34+'[1]Total Acumulado 2025'!G34</f>
        <v>13735623.469999999</v>
      </c>
      <c r="H34" s="11">
        <f>+'Total Trimestre'!H34+'[1]Total Acumulado 2025'!H34</f>
        <v>39370869.520000003</v>
      </c>
      <c r="I34" s="11">
        <f>+'Total Trimestre'!I34+'[1]Total Acumulado 2025'!I34</f>
        <v>0</v>
      </c>
      <c r="J34" s="11">
        <f>+'Total Trimestre'!J34+'[1]Total Acumulado 2025'!J34</f>
        <v>28386120.640000001</v>
      </c>
      <c r="K34" s="12">
        <f t="shared" si="0"/>
        <v>1112087460.1000001</v>
      </c>
    </row>
    <row r="35" spans="1:11" x14ac:dyDescent="0.2">
      <c r="A35" s="2" t="s">
        <v>43</v>
      </c>
      <c r="B35" s="11">
        <f>+'Total Trimestre'!B35+'[1]Total Acumulado 2025'!B35</f>
        <v>617341390.72000003</v>
      </c>
      <c r="C35" s="11">
        <f>+'Total Trimestre'!C35+'[1]Total Acumulado 2025'!C35</f>
        <v>96252597.069999993</v>
      </c>
      <c r="D35" s="11">
        <f>+'Total Trimestre'!D35+'[1]Total Acumulado 2025'!D35</f>
        <v>30895514.610000007</v>
      </c>
      <c r="E35" s="11">
        <f>+'Total Trimestre'!E35+'[1]Total Acumulado 2025'!E35</f>
        <v>3232573.7199999993</v>
      </c>
      <c r="F35" s="11">
        <f>+'Total Trimestre'!F35+'[1]Total Acumulado 2025'!F35</f>
        <v>561698111.13</v>
      </c>
      <c r="G35" s="11">
        <f>+'Total Trimestre'!G35+'[1]Total Acumulado 2025'!G35</f>
        <v>15333257.139999999</v>
      </c>
      <c r="H35" s="11">
        <f>+'Total Trimestre'!H35+'[1]Total Acumulado 2025'!H35</f>
        <v>53473798.859999992</v>
      </c>
      <c r="I35" s="11">
        <f>+'Total Trimestre'!I35+'[1]Total Acumulado 2025'!I35</f>
        <v>0</v>
      </c>
      <c r="J35" s="11">
        <f>+'Total Trimestre'!J35+'[1]Total Acumulado 2025'!J35</f>
        <v>31687799.790000003</v>
      </c>
      <c r="K35" s="12">
        <f t="shared" si="0"/>
        <v>1409915043.04</v>
      </c>
    </row>
    <row r="36" spans="1:11" x14ac:dyDescent="0.2">
      <c r="A36" s="2" t="s">
        <v>44</v>
      </c>
      <c r="B36" s="11">
        <f>+'Total Trimestre'!B36+'[1]Total Acumulado 2025'!B36</f>
        <v>366192313.73000002</v>
      </c>
      <c r="C36" s="11">
        <f>+'Total Trimestre'!C36+'[1]Total Acumulado 2025'!C36</f>
        <v>57094764.350000009</v>
      </c>
      <c r="D36" s="11">
        <f>+'Total Trimestre'!D36+'[1]Total Acumulado 2025'!D36</f>
        <v>18326488.630000003</v>
      </c>
      <c r="E36" s="11">
        <f>+'Total Trimestre'!E36+'[1]Total Acumulado 2025'!E36</f>
        <v>2055586.9300000002</v>
      </c>
      <c r="F36" s="11">
        <f>+'Total Trimestre'!F36+'[1]Total Acumulado 2025'!F36</f>
        <v>320066629.06999999</v>
      </c>
      <c r="G36" s="11">
        <f>+'Total Trimestre'!G36+'[1]Total Acumulado 2025'!G36</f>
        <v>8737191.4299999997</v>
      </c>
      <c r="H36" s="11">
        <f>+'Total Trimestre'!H36+'[1]Total Acumulado 2025'!H36</f>
        <v>35432172.119999997</v>
      </c>
      <c r="I36" s="11">
        <f>+'Total Trimestre'!I36+'[1]Total Acumulado 2025'!I36</f>
        <v>0</v>
      </c>
      <c r="J36" s="11">
        <f>+'Total Trimestre'!J36+'[1]Total Acumulado 2025'!J36</f>
        <v>18056331.43</v>
      </c>
      <c r="K36" s="12">
        <f t="shared" si="0"/>
        <v>825961477.68999994</v>
      </c>
    </row>
    <row r="37" spans="1:11" x14ac:dyDescent="0.2">
      <c r="A37" s="2" t="s">
        <v>45</v>
      </c>
      <c r="B37" s="11">
        <f>+'Total Trimestre'!B37+'[1]Total Acumulado 2025'!B37</f>
        <v>2346858583.5700002</v>
      </c>
      <c r="C37" s="11">
        <f>+'Total Trimestre'!C37+'[1]Total Acumulado 2025'!C37</f>
        <v>365909749.54999995</v>
      </c>
      <c r="D37" s="11">
        <f>+'Total Trimestre'!D37+'[1]Total Acumulado 2025'!D37</f>
        <v>117451064.79000001</v>
      </c>
      <c r="E37" s="11">
        <f>+'Total Trimestre'!E37+'[1]Total Acumulado 2025'!E37</f>
        <v>12879678.49</v>
      </c>
      <c r="F37" s="11">
        <f>+'Total Trimestre'!F37+'[1]Total Acumulado 2025'!F37</f>
        <v>1670851038.53</v>
      </c>
      <c r="G37" s="11">
        <f>+'Total Trimestre'!G37+'[1]Total Acumulado 2025'!G37</f>
        <v>45610957.380000003</v>
      </c>
      <c r="H37" s="11">
        <f>+'Total Trimestre'!H37+'[1]Total Acumulado 2025'!H37</f>
        <v>163867756.84999996</v>
      </c>
      <c r="I37" s="11">
        <f>+'Total Trimestre'!I37+'[1]Total Acumulado 2025'!I37</f>
        <v>0</v>
      </c>
      <c r="J37" s="11">
        <f>+'Total Trimestre'!J37+'[1]Total Acumulado 2025'!J37</f>
        <v>94259874</v>
      </c>
      <c r="K37" s="12">
        <f t="shared" si="0"/>
        <v>4817688703.1599998</v>
      </c>
    </row>
    <row r="38" spans="1:11" x14ac:dyDescent="0.2">
      <c r="A38" s="2" t="s">
        <v>46</v>
      </c>
      <c r="B38" s="11">
        <f>+'Total Trimestre'!B38+'[1]Total Acumulado 2025'!B38</f>
        <v>766655319.95999992</v>
      </c>
      <c r="C38" s="11">
        <f>+'Total Trimestre'!C38+'[1]Total Acumulado 2025'!C38</f>
        <v>119532833.42</v>
      </c>
      <c r="D38" s="11">
        <f>+'Total Trimestre'!D38+'[1]Total Acumulado 2025'!D38</f>
        <v>38368090.950000003</v>
      </c>
      <c r="E38" s="11">
        <f>+'Total Trimestre'!E38+'[1]Total Acumulado 2025'!E38</f>
        <v>4018377.2099999995</v>
      </c>
      <c r="F38" s="11">
        <f>+'Total Trimestre'!F38+'[1]Total Acumulado 2025'!F38</f>
        <v>637649413.79999995</v>
      </c>
      <c r="G38" s="11">
        <f>+'Total Trimestre'!G38+'[1]Total Acumulado 2025'!G38</f>
        <v>17406578.77</v>
      </c>
      <c r="H38" s="11">
        <f>+'Total Trimestre'!H38+'[1]Total Acumulado 2025'!H38</f>
        <v>53899417.460000001</v>
      </c>
      <c r="I38" s="11">
        <f>+'Total Trimestre'!I38+'[1]Total Acumulado 2025'!I38</f>
        <v>0</v>
      </c>
      <c r="J38" s="11">
        <f>+'Total Trimestre'!J38+'[1]Total Acumulado 2025'!J38</f>
        <v>35972538.549999997</v>
      </c>
      <c r="K38" s="12">
        <f t="shared" si="0"/>
        <v>1673502570.1199999</v>
      </c>
    </row>
    <row r="39" spans="1:11" x14ac:dyDescent="0.2">
      <c r="A39" s="2" t="s">
        <v>47</v>
      </c>
      <c r="B39" s="11">
        <f>+'Total Trimestre'!B39+'[1]Total Acumulado 2025'!B39</f>
        <v>472325951.96999991</v>
      </c>
      <c r="C39" s="11">
        <f>+'Total Trimestre'!C39+'[1]Total Acumulado 2025'!C39</f>
        <v>73642558.61999999</v>
      </c>
      <c r="D39" s="11">
        <f>+'Total Trimestre'!D39+'[1]Total Acumulado 2025'!D39</f>
        <v>23638060.830000002</v>
      </c>
      <c r="E39" s="11">
        <f>+'Total Trimestre'!E39+'[1]Total Acumulado 2025'!E39</f>
        <v>2548940.31</v>
      </c>
      <c r="F39" s="11">
        <f>+'Total Trimestre'!F39+'[1]Total Acumulado 2025'!F39</f>
        <v>348708459.09000003</v>
      </c>
      <c r="G39" s="11">
        <f>+'Total Trimestre'!G39+'[1]Total Acumulado 2025'!G39</f>
        <v>9519057.2299999986</v>
      </c>
      <c r="H39" s="11">
        <f>+'Total Trimestre'!H39+'[1]Total Acumulado 2025'!H39</f>
        <v>38459815.669999994</v>
      </c>
      <c r="I39" s="11">
        <f>+'Total Trimestre'!I39+'[1]Total Acumulado 2025'!I39</f>
        <v>152207298.50999999</v>
      </c>
      <c r="J39" s="11">
        <f>+'Total Trimestre'!J39+'[1]Total Acumulado 2025'!J39</f>
        <v>19672139.920000002</v>
      </c>
      <c r="K39" s="12">
        <f t="shared" si="0"/>
        <v>1140722282.1500001</v>
      </c>
    </row>
    <row r="40" spans="1:11" x14ac:dyDescent="0.2">
      <c r="A40" s="2" t="s">
        <v>48</v>
      </c>
      <c r="B40" s="11">
        <f>+'Total Trimestre'!B40+'[1]Total Acumulado 2025'!B40</f>
        <v>333484708.73000002</v>
      </c>
      <c r="C40" s="11">
        <f>+'Total Trimestre'!C40+'[1]Total Acumulado 2025'!C40</f>
        <v>51995167.970000006</v>
      </c>
      <c r="D40" s="11">
        <f>+'Total Trimestre'!D40+'[1]Total Acumulado 2025'!D40</f>
        <v>16689601.310000001</v>
      </c>
      <c r="E40" s="11">
        <f>+'Total Trimestre'!E40+'[1]Total Acumulado 2025'!E40</f>
        <v>1872180.7099999997</v>
      </c>
      <c r="F40" s="11">
        <f>+'Total Trimestre'!F40+'[1]Total Acumulado 2025'!F40</f>
        <v>397997245.21000004</v>
      </c>
      <c r="G40" s="11">
        <f>+'Total Trimestre'!G40+'[1]Total Acumulado 2025'!G40</f>
        <v>10864544.470000001</v>
      </c>
      <c r="H40" s="11">
        <f>+'Total Trimestre'!H40+'[1]Total Acumulado 2025'!H40</f>
        <v>33444418.280000001</v>
      </c>
      <c r="I40" s="11">
        <f>+'Total Trimestre'!I40+'[1]Total Acumulado 2025'!I40</f>
        <v>0</v>
      </c>
      <c r="J40" s="11">
        <f>+'Total Trimestre'!J40+'[1]Total Acumulado 2025'!J40</f>
        <v>22452731.770000003</v>
      </c>
      <c r="K40" s="12">
        <f t="shared" si="0"/>
        <v>868800598.45000005</v>
      </c>
    </row>
    <row r="41" spans="1:11" x14ac:dyDescent="0.2">
      <c r="A41" s="2" t="s">
        <v>49</v>
      </c>
      <c r="B41" s="11">
        <f>+'Total Trimestre'!B41+'[1]Total Acumulado 2025'!B41</f>
        <v>430786902.84999996</v>
      </c>
      <c r="C41" s="11">
        <f>+'Total Trimestre'!C41+'[1]Total Acumulado 2025'!C41</f>
        <v>67166010.280000001</v>
      </c>
      <c r="D41" s="11">
        <f>+'Total Trimestre'!D41+'[1]Total Acumulado 2025'!D41</f>
        <v>21559194.370000001</v>
      </c>
      <c r="E41" s="11">
        <f>+'Total Trimestre'!E41+'[1]Total Acumulado 2025'!E41</f>
        <v>2312105.6900000004</v>
      </c>
      <c r="F41" s="11">
        <f>+'Total Trimestre'!F41+'[1]Total Acumulado 2025'!F41</f>
        <v>236314502.75999999</v>
      </c>
      <c r="G41" s="11">
        <f>+'Total Trimestre'!G41+'[1]Total Acumulado 2025'!G41</f>
        <v>6450922.5899999999</v>
      </c>
      <c r="H41" s="11">
        <f>+'Total Trimestre'!H41+'[1]Total Acumulado 2025'!H41</f>
        <v>37162254.140000001</v>
      </c>
      <c r="I41" s="11">
        <f>+'Total Trimestre'!I41+'[1]Total Acumulado 2025'!I41</f>
        <v>89096621.460000008</v>
      </c>
      <c r="J41" s="11">
        <f>+'Total Trimestre'!J41+'[1]Total Acumulado 2025'!J41</f>
        <v>13331514.75</v>
      </c>
      <c r="K41" s="12">
        <f t="shared" si="0"/>
        <v>904180028.8900001</v>
      </c>
    </row>
    <row r="42" spans="1:11" x14ac:dyDescent="0.2">
      <c r="A42" s="2" t="s">
        <v>50</v>
      </c>
      <c r="B42" s="11">
        <f>+'Total Trimestre'!B42+'[1]Total Acumulado 2025'!B42</f>
        <v>613707212.38</v>
      </c>
      <c r="C42" s="11">
        <f>+'Total Trimestre'!C42+'[1]Total Acumulado 2025'!C42</f>
        <v>95685975.25</v>
      </c>
      <c r="D42" s="11">
        <f>+'Total Trimestre'!D42+'[1]Total Acumulado 2025'!D42</f>
        <v>30713638.280000001</v>
      </c>
      <c r="E42" s="11">
        <f>+'Total Trimestre'!E42+'[1]Total Acumulado 2025'!E42</f>
        <v>3445037.49</v>
      </c>
      <c r="F42" s="11">
        <f>+'Total Trimestre'!F42+'[1]Total Acumulado 2025'!F42</f>
        <v>1089631463.28</v>
      </c>
      <c r="G42" s="11">
        <f>+'Total Trimestre'!G42+'[1]Total Acumulado 2025'!G42</f>
        <v>29744802.52</v>
      </c>
      <c r="H42" s="11">
        <f>+'Total Trimestre'!H42+'[1]Total Acumulado 2025'!H42</f>
        <v>45416954.07</v>
      </c>
      <c r="I42" s="11">
        <f>+'Total Trimestre'!I42+'[1]Total Acumulado 2025'!I42</f>
        <v>0</v>
      </c>
      <c r="J42" s="11">
        <f>+'Total Trimestre'!J42+'[1]Total Acumulado 2025'!J42</f>
        <v>61470784.68</v>
      </c>
      <c r="K42" s="12">
        <f t="shared" si="0"/>
        <v>1969815867.9499998</v>
      </c>
    </row>
    <row r="43" spans="1:11" x14ac:dyDescent="0.2">
      <c r="A43" s="2" t="s">
        <v>51</v>
      </c>
      <c r="B43" s="11">
        <f>+'Total Trimestre'!B43+'[1]Total Acumulado 2025'!B43</f>
        <v>344113703.40999997</v>
      </c>
      <c r="C43" s="11">
        <f>+'Total Trimestre'!C43+'[1]Total Acumulado 2025'!C43</f>
        <v>53652384.469999999</v>
      </c>
      <c r="D43" s="11">
        <f>+'Total Trimestre'!D43+'[1]Total Acumulado 2025'!D43</f>
        <v>17221540.780000001</v>
      </c>
      <c r="E43" s="11">
        <f>+'Total Trimestre'!E43+'[1]Total Acumulado 2025'!E43</f>
        <v>1942168.79</v>
      </c>
      <c r="F43" s="11">
        <f>+'Total Trimestre'!F43+'[1]Total Acumulado 2025'!F43</f>
        <v>511283833.06999993</v>
      </c>
      <c r="G43" s="11">
        <f>+'Total Trimestre'!G43+'[1]Total Acumulado 2025'!G43</f>
        <v>13957046.199999999</v>
      </c>
      <c r="H43" s="11">
        <f>+'Total Trimestre'!H43+'[1]Total Acumulado 2025'!H43</f>
        <v>31502677.259999998</v>
      </c>
      <c r="I43" s="11">
        <f>+'Total Trimestre'!I43+'[1]Total Acumulado 2025'!I43</f>
        <v>0</v>
      </c>
      <c r="J43" s="11">
        <f>+'Total Trimestre'!J43+'[1]Total Acumulado 2025'!J43</f>
        <v>28843714.109999999</v>
      </c>
      <c r="K43" s="12">
        <f t="shared" si="0"/>
        <v>1002517068.09</v>
      </c>
    </row>
    <row r="44" spans="1:11" x14ac:dyDescent="0.2">
      <c r="A44" s="2" t="s">
        <v>52</v>
      </c>
      <c r="B44" s="11">
        <f>+'Total Trimestre'!B44+'[1]Total Acumulado 2025'!B44</f>
        <v>4997190596.6900005</v>
      </c>
      <c r="C44" s="11">
        <f>+'Total Trimestre'!C44+'[1]Total Acumulado 2025'!C44</f>
        <v>779135467.51999998</v>
      </c>
      <c r="D44" s="11">
        <f>+'Total Trimestre'!D44+'[1]Total Acumulado 2025'!D44</f>
        <v>250089784.18999997</v>
      </c>
      <c r="E44" s="11">
        <f>+'Total Trimestre'!E44+'[1]Total Acumulado 2025'!E44</f>
        <v>28051466.059999999</v>
      </c>
      <c r="F44" s="11">
        <f>+'Total Trimestre'!F44+'[1]Total Acumulado 2025'!F44</f>
        <v>3970114694.6599998</v>
      </c>
      <c r="G44" s="11">
        <f>+'Total Trimestre'!G44+'[1]Total Acumulado 2025'!G44</f>
        <v>108376347.09</v>
      </c>
      <c r="H44" s="11">
        <f>+'Total Trimestre'!H44+'[1]Total Acumulado 2025'!H44</f>
        <v>205044629.54000002</v>
      </c>
      <c r="I44" s="11">
        <f>+'Total Trimestre'!I44+'[1]Total Acumulado 2025'!I44</f>
        <v>0</v>
      </c>
      <c r="J44" s="11">
        <f>+'Total Trimestre'!J44+'[1]Total Acumulado 2025'!J44</f>
        <v>223971199.20999998</v>
      </c>
      <c r="K44" s="12">
        <f t="shared" si="0"/>
        <v>10561974184.960001</v>
      </c>
    </row>
    <row r="45" spans="1:11" x14ac:dyDescent="0.2">
      <c r="A45" s="2" t="s">
        <v>53</v>
      </c>
      <c r="B45" s="11">
        <f>+'Total Trimestre'!B45+'[1]Total Acumulado 2025'!B45</f>
        <v>790414249.30000007</v>
      </c>
      <c r="C45" s="11">
        <f>+'Total Trimestre'!C45+'[1]Total Acumulado 2025'!C45</f>
        <v>123237199.73</v>
      </c>
      <c r="D45" s="11">
        <f>+'Total Trimestre'!D45+'[1]Total Acumulado 2025'!D45</f>
        <v>39557132.129999995</v>
      </c>
      <c r="E45" s="11">
        <f>+'Total Trimestre'!E45+'[1]Total Acumulado 2025'!E45</f>
        <v>4436743.3499999996</v>
      </c>
      <c r="F45" s="11">
        <f>+'Total Trimestre'!F45+'[1]Total Acumulado 2025'!F45</f>
        <v>840315587.81000006</v>
      </c>
      <c r="G45" s="11">
        <f>+'Total Trimestre'!G45+'[1]Total Acumulado 2025'!G45</f>
        <v>22938967.969999999</v>
      </c>
      <c r="H45" s="11">
        <f>+'Total Trimestre'!H45+'[1]Total Acumulado 2025'!H45</f>
        <v>29116912.560000002</v>
      </c>
      <c r="I45" s="11">
        <f>+'Total Trimestre'!I45+'[1]Total Acumulado 2025'!I45</f>
        <v>761953321.50999999</v>
      </c>
      <c r="J45" s="11">
        <f>+'Total Trimestre'!J45+'[1]Total Acumulado 2025'!J45</f>
        <v>47405806.740000002</v>
      </c>
      <c r="K45" s="12">
        <f t="shared" si="0"/>
        <v>2659375921.0999999</v>
      </c>
    </row>
    <row r="46" spans="1:11" x14ac:dyDescent="0.2">
      <c r="A46" s="2" t="s">
        <v>54</v>
      </c>
      <c r="B46" s="11">
        <f>+'Total Trimestre'!B46+'[1]Total Acumulado 2025'!B46</f>
        <v>2099656302.4200001</v>
      </c>
      <c r="C46" s="11">
        <f>+'Total Trimestre'!C46+'[1]Total Acumulado 2025'!C46</f>
        <v>327367280.28999996</v>
      </c>
      <c r="D46" s="11">
        <f>+'Total Trimestre'!D46+'[1]Total Acumulado 2025'!D46</f>
        <v>105079560.45</v>
      </c>
      <c r="E46" s="11">
        <f>+'Total Trimestre'!E46+'[1]Total Acumulado 2025'!E46</f>
        <v>11786427.440000001</v>
      </c>
      <c r="F46" s="11">
        <f>+'Total Trimestre'!F46+'[1]Total Acumulado 2025'!F46</f>
        <v>1710010396.9200001</v>
      </c>
      <c r="G46" s="11">
        <f>+'Total Trimestre'!G46+'[1]Total Acumulado 2025'!G46</f>
        <v>46679931.099999994</v>
      </c>
      <c r="H46" s="11">
        <f>+'Total Trimestre'!H46+'[1]Total Acumulado 2025'!H46</f>
        <v>161044870.31</v>
      </c>
      <c r="I46" s="11">
        <f>+'Total Trimestre'!I46+'[1]Total Acumulado 2025'!I46</f>
        <v>0</v>
      </c>
      <c r="J46" s="11">
        <f>+'Total Trimestre'!J46+'[1]Total Acumulado 2025'!J46</f>
        <v>96469021.370000005</v>
      </c>
      <c r="K46" s="12">
        <f t="shared" si="0"/>
        <v>4558093790.3000002</v>
      </c>
    </row>
    <row r="47" spans="1:11" x14ac:dyDescent="0.2">
      <c r="A47" s="2" t="s">
        <v>55</v>
      </c>
      <c r="B47" s="11">
        <f>+'Total Trimestre'!B47+'[1]Total Acumulado 2025'!B47</f>
        <v>483072178.27999997</v>
      </c>
      <c r="C47" s="11">
        <f>+'Total Trimestre'!C47+'[1]Total Acumulado 2025'!C47</f>
        <v>75318053.229999989</v>
      </c>
      <c r="D47" s="11">
        <f>+'Total Trimestre'!D47+'[1]Total Acumulado 2025'!D47</f>
        <v>24175867.32</v>
      </c>
      <c r="E47" s="11">
        <f>+'Total Trimestre'!E47+'[1]Total Acumulado 2025'!E47</f>
        <v>2753280.46</v>
      </c>
      <c r="F47" s="11">
        <f>+'Total Trimestre'!F47+'[1]Total Acumulado 2025'!F47</f>
        <v>395746261.28000003</v>
      </c>
      <c r="G47" s="11">
        <f>+'Total Trimestre'!G47+'[1]Total Acumulado 2025'!G47</f>
        <v>10803097.029999999</v>
      </c>
      <c r="H47" s="11">
        <f>+'Total Trimestre'!H47+'[1]Total Acumulado 2025'!H47</f>
        <v>37031117.600000001</v>
      </c>
      <c r="I47" s="11">
        <f>+'Total Trimestre'!I47+'[1]Total Acumulado 2025'!I47</f>
        <v>178631131.38</v>
      </c>
      <c r="J47" s="11">
        <f>+'Total Trimestre'!J47+'[1]Total Acumulado 2025'!J47</f>
        <v>22325744.099999998</v>
      </c>
      <c r="K47" s="12">
        <f t="shared" si="0"/>
        <v>1229856730.6800001</v>
      </c>
    </row>
    <row r="48" spans="1:11" x14ac:dyDescent="0.2">
      <c r="A48" s="2" t="s">
        <v>56</v>
      </c>
      <c r="B48" s="11">
        <f>+'Total Trimestre'!B48+'[1]Total Acumulado 2025'!B48</f>
        <v>376352382.21000004</v>
      </c>
      <c r="C48" s="11">
        <f>+'Total Trimestre'!C48+'[1]Total Acumulado 2025'!C48</f>
        <v>58678868.359999999</v>
      </c>
      <c r="D48" s="11">
        <f>+'Total Trimestre'!D48+'[1]Total Acumulado 2025'!D48</f>
        <v>18834960.199999999</v>
      </c>
      <c r="E48" s="11">
        <f>+'Total Trimestre'!E48+'[1]Total Acumulado 2025'!E48</f>
        <v>2119013.62</v>
      </c>
      <c r="F48" s="11">
        <f>+'Total Trimestre'!F48+'[1]Total Acumulado 2025'!F48</f>
        <v>208642924.44999999</v>
      </c>
      <c r="G48" s="11">
        <f>+'Total Trimestre'!G48+'[1]Total Acumulado 2025'!G48</f>
        <v>5695542.7699999996</v>
      </c>
      <c r="H48" s="11">
        <f>+'Total Trimestre'!H48+'[1]Total Acumulado 2025'!H48</f>
        <v>35328643.270000003</v>
      </c>
      <c r="I48" s="11">
        <f>+'Total Trimestre'!I48+'[1]Total Acumulado 2025'!I48</f>
        <v>73565264.480000004</v>
      </c>
      <c r="J48" s="11">
        <f>+'Total Trimestre'!J48+'[1]Total Acumulado 2025'!J48</f>
        <v>11770442.32</v>
      </c>
      <c r="K48" s="12">
        <f t="shared" si="0"/>
        <v>790988041.68000007</v>
      </c>
    </row>
    <row r="49" spans="1:11" x14ac:dyDescent="0.2">
      <c r="A49" s="2" t="s">
        <v>57</v>
      </c>
      <c r="B49" s="11">
        <f>+'Total Trimestre'!B49+'[1]Total Acumulado 2025'!B49</f>
        <v>438993112.01999998</v>
      </c>
      <c r="C49" s="11">
        <f>+'Total Trimestre'!C49+'[1]Total Acumulado 2025'!C49</f>
        <v>68445478.890000001</v>
      </c>
      <c r="D49" s="11">
        <f>+'Total Trimestre'!D49+'[1]Total Acumulado 2025'!D49</f>
        <v>21969883.010000002</v>
      </c>
      <c r="E49" s="11">
        <f>+'Total Trimestre'!E49+'[1]Total Acumulado 2025'!E49</f>
        <v>2414900.6500000004</v>
      </c>
      <c r="F49" s="11">
        <f>+'Total Trimestre'!F49+'[1]Total Acumulado 2025'!F49</f>
        <v>247452992.22000003</v>
      </c>
      <c r="G49" s="11">
        <f>+'Total Trimestre'!G49+'[1]Total Acumulado 2025'!G49</f>
        <v>6754981.5099999998</v>
      </c>
      <c r="H49" s="11">
        <f>+'Total Trimestre'!H49+'[1]Total Acumulado 2025'!H49</f>
        <v>33660678.549999997</v>
      </c>
      <c r="I49" s="11">
        <f>+'Total Trimestre'!I49+'[1]Total Acumulado 2025'!I49</f>
        <v>95363900.330000013</v>
      </c>
      <c r="J49" s="11">
        <f>+'Total Trimestre'!J49+'[1]Total Acumulado 2025'!J49</f>
        <v>13959884.689999999</v>
      </c>
      <c r="K49" s="12">
        <f t="shared" si="0"/>
        <v>929015811.87</v>
      </c>
    </row>
    <row r="50" spans="1:11" x14ac:dyDescent="0.2">
      <c r="A50" s="2" t="s">
        <v>58</v>
      </c>
      <c r="B50" s="11">
        <f>+'Total Trimestre'!B50+'[1]Total Acumulado 2025'!B50</f>
        <v>1103617898.3</v>
      </c>
      <c r="C50" s="11">
        <f>+'Total Trimestre'!C50+'[1]Total Acumulado 2025'!C50</f>
        <v>172070252.37</v>
      </c>
      <c r="D50" s="11">
        <f>+'Total Trimestre'!D50+'[1]Total Acumulado 2025'!D50</f>
        <v>55231746.07</v>
      </c>
      <c r="E50" s="11">
        <f>+'Total Trimestre'!E50+'[1]Total Acumulado 2025'!E50</f>
        <v>5569362.6900000004</v>
      </c>
      <c r="F50" s="11">
        <f>+'Total Trimestre'!F50+'[1]Total Acumulado 2025'!F50</f>
        <v>868336456.74000001</v>
      </c>
      <c r="G50" s="11">
        <f>+'Total Trimestre'!G50+'[1]Total Acumulado 2025'!G50</f>
        <v>23703882.75</v>
      </c>
      <c r="H50" s="11">
        <f>+'Total Trimestre'!H50+'[1]Total Acumulado 2025'!H50</f>
        <v>92025640.180000007</v>
      </c>
      <c r="I50" s="11">
        <f>+'Total Trimestre'!I50+'[1]Total Acumulado 2025'!I50</f>
        <v>806727418.43999994</v>
      </c>
      <c r="J50" s="11">
        <f>+'Total Trimestre'!J50+'[1]Total Acumulado 2025'!J50</f>
        <v>48986584.159999996</v>
      </c>
      <c r="K50" s="12">
        <f t="shared" si="0"/>
        <v>3176269241.6999998</v>
      </c>
    </row>
    <row r="51" spans="1:11" x14ac:dyDescent="0.2">
      <c r="A51" s="2" t="s">
        <v>59</v>
      </c>
      <c r="B51" s="11">
        <f>+'Total Trimestre'!B51+'[1]Total Acumulado 2025'!B51</f>
        <v>388505387.19999993</v>
      </c>
      <c r="C51" s="11">
        <f>+'Total Trimestre'!C51+'[1]Total Acumulado 2025'!C51</f>
        <v>60573700.480000004</v>
      </c>
      <c r="D51" s="11">
        <f>+'Total Trimestre'!D51+'[1]Total Acumulado 2025'!D51</f>
        <v>19443170.379999999</v>
      </c>
      <c r="E51" s="11">
        <f>+'Total Trimestre'!E51+'[1]Total Acumulado 2025'!E51</f>
        <v>2102766.38</v>
      </c>
      <c r="F51" s="11">
        <f>+'Total Trimestre'!F51+'[1]Total Acumulado 2025'!F51</f>
        <v>203403565.28</v>
      </c>
      <c r="G51" s="11">
        <f>+'Total Trimestre'!G51+'[1]Total Acumulado 2025'!G51</f>
        <v>5552518.5300000003</v>
      </c>
      <c r="H51" s="11">
        <f>+'Total Trimestre'!H51+'[1]Total Acumulado 2025'!H51</f>
        <v>32416031.760000002</v>
      </c>
      <c r="I51" s="11">
        <f>+'Total Trimestre'!I51+'[1]Total Acumulado 2025'!I51</f>
        <v>0</v>
      </c>
      <c r="J51" s="11">
        <f>+'Total Trimestre'!J51+'[1]Total Acumulado 2025'!J51</f>
        <v>11474867.590000002</v>
      </c>
      <c r="K51" s="12">
        <f t="shared" si="0"/>
        <v>723472007.5999999</v>
      </c>
    </row>
    <row r="52" spans="1:11" x14ac:dyDescent="0.2">
      <c r="A52" s="2" t="s">
        <v>60</v>
      </c>
      <c r="B52" s="11">
        <f>+'Total Trimestre'!B52+'[1]Total Acumulado 2025'!B52</f>
        <v>6693296795.1400003</v>
      </c>
      <c r="C52" s="11">
        <f>+'Total Trimestre'!C52+'[1]Total Acumulado 2025'!C52</f>
        <v>1043583354.85</v>
      </c>
      <c r="D52" s="11">
        <f>+'Total Trimestre'!D52+'[1]Total Acumulado 2025'!D52</f>
        <v>334973245.25999999</v>
      </c>
      <c r="E52" s="11">
        <f>+'Total Trimestre'!E52+'[1]Total Acumulado 2025'!E52</f>
        <v>38267223.890000001</v>
      </c>
      <c r="F52" s="11">
        <f>+'Total Trimestre'!F52+'[1]Total Acumulado 2025'!F52</f>
        <v>4113867185.75</v>
      </c>
      <c r="G52" s="11">
        <f>+'Total Trimestre'!G52+'[1]Total Acumulado 2025'!G52</f>
        <v>112300508.22</v>
      </c>
      <c r="H52" s="11">
        <f>+'Total Trimestre'!H52+'[1]Total Acumulado 2025'!H52</f>
        <v>358251215.98000002</v>
      </c>
      <c r="I52" s="11">
        <f>+'Total Trimestre'!I52+'[1]Total Acumulado 2025'!I52</f>
        <v>0</v>
      </c>
      <c r="J52" s="11">
        <f>+'Total Trimestre'!J52+'[1]Total Acumulado 2025'!J52</f>
        <v>232080893.86000001</v>
      </c>
      <c r="K52" s="12">
        <f t="shared" si="0"/>
        <v>12926620422.950001</v>
      </c>
    </row>
    <row r="53" spans="1:11" ht="13.5" thickBot="1" x14ac:dyDescent="0.25">
      <c r="A53" s="4" t="s">
        <v>61</v>
      </c>
      <c r="B53" s="11">
        <f>+'Total Trimestre'!B53+'[1]Total Acumulado 2025'!B53</f>
        <v>721599324.05999994</v>
      </c>
      <c r="C53" s="11">
        <f>+'Total Trimestre'!C53+'[1]Total Acumulado 2025'!C53</f>
        <v>112507941.38</v>
      </c>
      <c r="D53" s="11">
        <f>+'Total Trimestre'!D53+'[1]Total Acumulado 2025'!D53</f>
        <v>36113215.189999998</v>
      </c>
      <c r="E53" s="11">
        <f>+'Total Trimestre'!E53+'[1]Total Acumulado 2025'!E53</f>
        <v>101462384</v>
      </c>
      <c r="F53" s="11">
        <f>+'Total Trimestre'!F53+'[1]Total Acumulado 2025'!F53</f>
        <v>742630647.16000009</v>
      </c>
      <c r="G53" s="11">
        <f>+'Total Trimestre'!G53+'[1]Total Acumulado 2025'!G53</f>
        <v>20272360.620000005</v>
      </c>
      <c r="H53" s="11">
        <f>+'Total Trimestre'!H53+'[1]Total Acumulado 2025'!H53</f>
        <v>67832099.379999995</v>
      </c>
      <c r="I53" s="11">
        <f>+'Total Trimestre'!I53+'[1]Total Acumulado 2025'!I53</f>
        <v>0</v>
      </c>
      <c r="J53" s="11">
        <f>+'Total Trimestre'!J53+'[1]Total Acumulado 2025'!J53</f>
        <v>41894980.210000001</v>
      </c>
      <c r="K53" s="12">
        <f t="shared" si="0"/>
        <v>1844312952</v>
      </c>
    </row>
    <row r="54" spans="1:11" s="14" customFormat="1" ht="13.5" thickBot="1" x14ac:dyDescent="0.25">
      <c r="A54" s="5" t="s">
        <v>13</v>
      </c>
      <c r="B54" s="13">
        <f t="shared" ref="B54:J54" si="1">SUM(B7:B53)</f>
        <v>39077186399</v>
      </c>
      <c r="C54" s="13">
        <f t="shared" si="1"/>
        <v>6092707753.3799992</v>
      </c>
      <c r="D54" s="13">
        <f t="shared" si="1"/>
        <v>1955659869.8800001</v>
      </c>
      <c r="E54" s="13">
        <f t="shared" si="1"/>
        <v>312446715.08999997</v>
      </c>
      <c r="F54" s="13">
        <f t="shared" si="1"/>
        <v>38810067790.290001</v>
      </c>
      <c r="G54" s="13">
        <f t="shared" si="1"/>
        <v>1059438757.08</v>
      </c>
      <c r="H54" s="13">
        <f t="shared" si="1"/>
        <v>2300641004.6700001</v>
      </c>
      <c r="I54" s="13">
        <f t="shared" si="1"/>
        <v>13684014968.759998</v>
      </c>
      <c r="J54" s="13">
        <f t="shared" si="1"/>
        <v>2189442395</v>
      </c>
      <c r="K54" s="13">
        <f>SUM(K7:K53)</f>
        <v>105481605653.14999</v>
      </c>
    </row>
    <row r="55" spans="1:11" x14ac:dyDescent="0.2">
      <c r="F55" s="8"/>
      <c r="G55" s="8"/>
      <c r="H55" s="8"/>
      <c r="I55" s="8"/>
      <c r="J55" s="8"/>
      <c r="K55" s="8"/>
    </row>
    <row r="56" spans="1:11" x14ac:dyDescent="0.2">
      <c r="F56" s="8"/>
      <c r="G56" s="8"/>
      <c r="H56" s="8"/>
      <c r="I56" s="8"/>
      <c r="J56" s="8"/>
      <c r="K56" s="8"/>
    </row>
    <row r="57" spans="1:11" x14ac:dyDescent="0.2">
      <c r="F57" s="8"/>
      <c r="G57" s="8"/>
      <c r="H57" s="8"/>
      <c r="I57" s="8"/>
      <c r="J57" s="8"/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01-07</vt:lpstr>
      <vt:lpstr>08-07</vt:lpstr>
      <vt:lpstr>15-07</vt:lpstr>
      <vt:lpstr>23-07</vt:lpstr>
      <vt:lpstr>01-08</vt:lpstr>
      <vt:lpstr>08-08</vt:lpstr>
      <vt:lpstr>Total Trimestre</vt:lpstr>
      <vt:lpstr>Total Acumulado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cp:lastPrinted>2018-12-20T14:23:39Z</cp:lastPrinted>
  <dcterms:created xsi:type="dcterms:W3CDTF">2018-01-03T11:49:25Z</dcterms:created>
  <dcterms:modified xsi:type="dcterms:W3CDTF">2025-08-08T20:31:05Z</dcterms:modified>
</cp:coreProperties>
</file>