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4\"/>
    </mc:Choice>
  </mc:AlternateContent>
  <xr:revisionPtr revIDLastSave="0" documentId="13_ncr:1_{B8608EA8-3DD8-4A52-9E61-D8166F241D33}" xr6:coauthVersionLast="47" xr6:coauthVersionMax="47" xr10:uidLastSave="{00000000-0000-0000-0000-000000000000}"/>
  <bookViews>
    <workbookView xWindow="-120" yWindow="-120" windowWidth="20730" windowHeight="11160" tabRatio="486" activeTab="2" xr2:uid="{00000000-000D-0000-FFFF-FFFF00000000}"/>
  </bookViews>
  <sheets>
    <sheet name="01-10" sheetId="118" r:id="rId1"/>
    <sheet name="08-10" sheetId="119" r:id="rId2"/>
    <sheet name="15-10" sheetId="120" r:id="rId3"/>
    <sheet name="Total Trimestre" sheetId="79" r:id="rId4"/>
    <sheet name="Total Acumulado 2024" sheetId="80" r:id="rId5"/>
  </sheets>
  <externalReferences>
    <externalReference r:id="rId6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H53" i="80" s="1"/>
  <c r="G53" i="79"/>
  <c r="F53" i="79"/>
  <c r="E53" i="79"/>
  <c r="D53" i="79"/>
  <c r="D53" i="80" s="1"/>
  <c r="C53" i="79"/>
  <c r="C53" i="80" s="1"/>
  <c r="B53" i="79"/>
  <c r="J52" i="79"/>
  <c r="J52" i="80" s="1"/>
  <c r="I52" i="79"/>
  <c r="I52" i="80" s="1"/>
  <c r="H52" i="79"/>
  <c r="H52" i="80" s="1"/>
  <c r="G52" i="79"/>
  <c r="F52" i="79"/>
  <c r="E52" i="79"/>
  <c r="E52" i="80" s="1"/>
  <c r="D52" i="79"/>
  <c r="D52" i="80" s="1"/>
  <c r="C52" i="79"/>
  <c r="B52" i="79"/>
  <c r="J51" i="79"/>
  <c r="J51" i="80" s="1"/>
  <c r="I51" i="79"/>
  <c r="H51" i="79"/>
  <c r="G51" i="79"/>
  <c r="F51" i="79"/>
  <c r="F51" i="80" s="1"/>
  <c r="E51" i="79"/>
  <c r="E51" i="80" s="1"/>
  <c r="D51" i="79"/>
  <c r="C51" i="79"/>
  <c r="C51" i="80" s="1"/>
  <c r="B51" i="79"/>
  <c r="B51" i="80" s="1"/>
  <c r="J50" i="79"/>
  <c r="J50" i="80" s="1"/>
  <c r="I50" i="79"/>
  <c r="H50" i="79"/>
  <c r="G50" i="79"/>
  <c r="G50" i="80" s="1"/>
  <c r="F50" i="79"/>
  <c r="F50" i="80" s="1"/>
  <c r="E50" i="79"/>
  <c r="D50" i="79"/>
  <c r="C50" i="79"/>
  <c r="C50" i="80" s="1"/>
  <c r="B50" i="79"/>
  <c r="J49" i="79"/>
  <c r="I49" i="79"/>
  <c r="H49" i="79"/>
  <c r="H49" i="80" s="1"/>
  <c r="G49" i="79"/>
  <c r="G49" i="80" s="1"/>
  <c r="F49" i="79"/>
  <c r="E49" i="79"/>
  <c r="E49" i="80" s="1"/>
  <c r="D49" i="79"/>
  <c r="D49" i="80" s="1"/>
  <c r="C49" i="79"/>
  <c r="C49" i="80" s="1"/>
  <c r="B49" i="79"/>
  <c r="J48" i="79"/>
  <c r="I48" i="79"/>
  <c r="I48" i="80" s="1"/>
  <c r="H48" i="79"/>
  <c r="H48" i="80" s="1"/>
  <c r="G48" i="79"/>
  <c r="F48" i="79"/>
  <c r="E48" i="79"/>
  <c r="E48" i="80" s="1"/>
  <c r="D48" i="79"/>
  <c r="C48" i="79"/>
  <c r="B48" i="79"/>
  <c r="J47" i="79"/>
  <c r="J47" i="80" s="1"/>
  <c r="I47" i="79"/>
  <c r="I47" i="80" s="1"/>
  <c r="H47" i="79"/>
  <c r="G47" i="79"/>
  <c r="G47" i="80" s="1"/>
  <c r="F47" i="79"/>
  <c r="F47" i="80" s="1"/>
  <c r="E47" i="79"/>
  <c r="E47" i="80" s="1"/>
  <c r="D47" i="79"/>
  <c r="C47" i="79"/>
  <c r="B47" i="79"/>
  <c r="B47" i="80" s="1"/>
  <c r="J46" i="79"/>
  <c r="J46" i="80" s="1"/>
  <c r="I46" i="79"/>
  <c r="H46" i="79"/>
  <c r="G46" i="79"/>
  <c r="G46" i="80" s="1"/>
  <c r="F46" i="79"/>
  <c r="E46" i="79"/>
  <c r="D46" i="79"/>
  <c r="C46" i="79"/>
  <c r="C46" i="80" s="1"/>
  <c r="B46" i="79"/>
  <c r="B46" i="80" s="1"/>
  <c r="J45" i="79"/>
  <c r="I45" i="79"/>
  <c r="I45" i="80" s="1"/>
  <c r="H45" i="79"/>
  <c r="H45" i="80" s="1"/>
  <c r="G45" i="79"/>
  <c r="G45" i="80" s="1"/>
  <c r="F45" i="79"/>
  <c r="E45" i="79"/>
  <c r="D45" i="79"/>
  <c r="D45" i="80" s="1"/>
  <c r="C45" i="79"/>
  <c r="C45" i="80" s="1"/>
  <c r="B45" i="79"/>
  <c r="J44" i="79"/>
  <c r="I44" i="79"/>
  <c r="I44" i="80" s="1"/>
  <c r="H44" i="79"/>
  <c r="G44" i="79"/>
  <c r="F44" i="79"/>
  <c r="E44" i="79"/>
  <c r="E44" i="80" s="1"/>
  <c r="D44" i="79"/>
  <c r="D44" i="80" s="1"/>
  <c r="C44" i="79"/>
  <c r="B44" i="79"/>
  <c r="B44" i="80" s="1"/>
  <c r="J43" i="79"/>
  <c r="J43" i="80" s="1"/>
  <c r="I43" i="79"/>
  <c r="H43" i="79"/>
  <c r="G43" i="79"/>
  <c r="F43" i="79"/>
  <c r="E43" i="79"/>
  <c r="E43" i="80" s="1"/>
  <c r="D43" i="79"/>
  <c r="C43" i="79"/>
  <c r="B43" i="79"/>
  <c r="J42" i="79"/>
  <c r="J42" i="80" s="1"/>
  <c r="I42" i="79"/>
  <c r="H42" i="79"/>
  <c r="H42" i="80" s="1"/>
  <c r="G42" i="79"/>
  <c r="G42" i="80" s="1"/>
  <c r="F42" i="79"/>
  <c r="F42" i="80" s="1"/>
  <c r="E42" i="79"/>
  <c r="D42" i="79"/>
  <c r="C42" i="79"/>
  <c r="C42" i="80" s="1"/>
  <c r="B42" i="79"/>
  <c r="B42" i="80" s="1"/>
  <c r="J41" i="79"/>
  <c r="I41" i="79"/>
  <c r="I41" i="80" s="1"/>
  <c r="H41" i="79"/>
  <c r="H41" i="80" s="1"/>
  <c r="G41" i="79"/>
  <c r="G41" i="80" s="1"/>
  <c r="F41" i="79"/>
  <c r="E41" i="79"/>
  <c r="D41" i="79"/>
  <c r="D41" i="80" s="1"/>
  <c r="C41" i="79"/>
  <c r="B41" i="79"/>
  <c r="J40" i="79"/>
  <c r="J40" i="80" s="1"/>
  <c r="I40" i="79"/>
  <c r="H40" i="79"/>
  <c r="H40" i="80" s="1"/>
  <c r="G40" i="79"/>
  <c r="F40" i="79"/>
  <c r="F40" i="80" s="1"/>
  <c r="E40" i="79"/>
  <c r="E40" i="80" s="1"/>
  <c r="D40" i="79"/>
  <c r="D40" i="80" s="1"/>
  <c r="C40" i="79"/>
  <c r="B40" i="79"/>
  <c r="J39" i="79"/>
  <c r="I39" i="79"/>
  <c r="I39" i="80" s="1"/>
  <c r="H39" i="79"/>
  <c r="G39" i="79"/>
  <c r="F39" i="79"/>
  <c r="E39" i="79"/>
  <c r="E39" i="80" s="1"/>
  <c r="D39" i="79"/>
  <c r="C39" i="79"/>
  <c r="C39" i="80" s="1"/>
  <c r="B39" i="79"/>
  <c r="B39" i="80" s="1"/>
  <c r="J38" i="79"/>
  <c r="I38" i="79"/>
  <c r="H38" i="79"/>
  <c r="G38" i="79"/>
  <c r="G38" i="80" s="1"/>
  <c r="F38" i="79"/>
  <c r="F38" i="80" s="1"/>
  <c r="E38" i="79"/>
  <c r="D38" i="79"/>
  <c r="D38" i="80" s="1"/>
  <c r="C38" i="79"/>
  <c r="C38" i="80" s="1"/>
  <c r="B38" i="79"/>
  <c r="B38" i="80" s="1"/>
  <c r="J37" i="79"/>
  <c r="I37" i="79"/>
  <c r="H37" i="79"/>
  <c r="H37" i="80" s="1"/>
  <c r="G37" i="79"/>
  <c r="G37" i="80" s="1"/>
  <c r="F37" i="79"/>
  <c r="E37" i="79"/>
  <c r="E37" i="80" s="1"/>
  <c r="D37" i="79"/>
  <c r="C37" i="79"/>
  <c r="C37" i="80" s="1"/>
  <c r="B37" i="79"/>
  <c r="J36" i="79"/>
  <c r="J36" i="80" s="1"/>
  <c r="I36" i="79"/>
  <c r="I36" i="80" s="1"/>
  <c r="H36" i="79"/>
  <c r="G36" i="79"/>
  <c r="F36" i="79"/>
  <c r="E36" i="79"/>
  <c r="D36" i="79"/>
  <c r="D36" i="80" s="1"/>
  <c r="C36" i="79"/>
  <c r="B36" i="79"/>
  <c r="J35" i="79"/>
  <c r="I35" i="79"/>
  <c r="I35" i="80" s="1"/>
  <c r="H35" i="79"/>
  <c r="G35" i="79"/>
  <c r="G35" i="80" s="1"/>
  <c r="F35" i="79"/>
  <c r="F35" i="80" s="1"/>
  <c r="E35" i="79"/>
  <c r="E35" i="80" s="1"/>
  <c r="D35" i="79"/>
  <c r="C35" i="79"/>
  <c r="B35" i="79"/>
  <c r="B35" i="80" s="1"/>
  <c r="J34" i="79"/>
  <c r="J34" i="80" s="1"/>
  <c r="I34" i="79"/>
  <c r="H34" i="79"/>
  <c r="H34" i="80" s="1"/>
  <c r="G34" i="79"/>
  <c r="G34" i="80" s="1"/>
  <c r="F34" i="79"/>
  <c r="F34" i="80" s="1"/>
  <c r="E34" i="79"/>
  <c r="D34" i="79"/>
  <c r="C34" i="79"/>
  <c r="C34" i="80" s="1"/>
  <c r="B34" i="79"/>
  <c r="J33" i="79"/>
  <c r="I33" i="79"/>
  <c r="I33" i="80" s="1"/>
  <c r="H33" i="79"/>
  <c r="G33" i="79"/>
  <c r="G33" i="80" s="1"/>
  <c r="F33" i="79"/>
  <c r="E33" i="79"/>
  <c r="E33" i="80" s="1"/>
  <c r="D33" i="79"/>
  <c r="D33" i="80" s="1"/>
  <c r="C33" i="79"/>
  <c r="C33" i="80" s="1"/>
  <c r="B33" i="79"/>
  <c r="J32" i="79"/>
  <c r="I32" i="79"/>
  <c r="H32" i="79"/>
  <c r="H32" i="80" s="1"/>
  <c r="G32" i="79"/>
  <c r="F32" i="79"/>
  <c r="E32" i="79"/>
  <c r="D32" i="79"/>
  <c r="D32" i="80" s="1"/>
  <c r="C32" i="79"/>
  <c r="B32" i="79"/>
  <c r="B32" i="80" s="1"/>
  <c r="J31" i="79"/>
  <c r="J31" i="80" s="1"/>
  <c r="I31" i="79"/>
  <c r="H31" i="79"/>
  <c r="G31" i="79"/>
  <c r="F31" i="79"/>
  <c r="F31" i="80" s="1"/>
  <c r="E31" i="79"/>
  <c r="E31" i="80" s="1"/>
  <c r="D31" i="79"/>
  <c r="C31" i="79"/>
  <c r="C31" i="80" s="1"/>
  <c r="B31" i="79"/>
  <c r="B31" i="80" s="1"/>
  <c r="J30" i="79"/>
  <c r="J30" i="80" s="1"/>
  <c r="I30" i="79"/>
  <c r="H30" i="79"/>
  <c r="G30" i="79"/>
  <c r="G30" i="80" s="1"/>
  <c r="F30" i="79"/>
  <c r="F30" i="80" s="1"/>
  <c r="E30" i="79"/>
  <c r="D30" i="79"/>
  <c r="D30" i="80" s="1"/>
  <c r="C30" i="79"/>
  <c r="B30" i="79"/>
  <c r="B30" i="80" s="1"/>
  <c r="J29" i="79"/>
  <c r="I29" i="79"/>
  <c r="I29" i="80" s="1"/>
  <c r="H29" i="79"/>
  <c r="H29" i="80" s="1"/>
  <c r="G29" i="79"/>
  <c r="F29" i="79"/>
  <c r="E29" i="79"/>
  <c r="D29" i="79"/>
  <c r="C29" i="79"/>
  <c r="C29" i="80" s="1"/>
  <c r="B29" i="79"/>
  <c r="J28" i="79"/>
  <c r="I28" i="79"/>
  <c r="H28" i="79"/>
  <c r="H28" i="80" s="1"/>
  <c r="G28" i="79"/>
  <c r="F28" i="79"/>
  <c r="F28" i="80" s="1"/>
  <c r="E28" i="79"/>
  <c r="E28" i="80" s="1"/>
  <c r="D28" i="79"/>
  <c r="D28" i="80" s="1"/>
  <c r="C28" i="79"/>
  <c r="B28" i="79"/>
  <c r="J27" i="79"/>
  <c r="J27" i="80" s="1"/>
  <c r="I27" i="79"/>
  <c r="I27" i="80" s="1"/>
  <c r="H27" i="79"/>
  <c r="G27" i="79"/>
  <c r="G27" i="80" s="1"/>
  <c r="F27" i="79"/>
  <c r="F27" i="80" s="1"/>
  <c r="E27" i="79"/>
  <c r="E27" i="80" s="1"/>
  <c r="D27" i="79"/>
  <c r="C27" i="79"/>
  <c r="B27" i="79"/>
  <c r="B27" i="80" s="1"/>
  <c r="J26" i="79"/>
  <c r="I26" i="79"/>
  <c r="H26" i="79"/>
  <c r="H26" i="80" s="1"/>
  <c r="G26" i="79"/>
  <c r="F26" i="79"/>
  <c r="F26" i="80" s="1"/>
  <c r="E26" i="79"/>
  <c r="D26" i="79"/>
  <c r="D26" i="80" s="1"/>
  <c r="C26" i="79"/>
  <c r="C26" i="80" s="1"/>
  <c r="B26" i="79"/>
  <c r="B26" i="80" s="1"/>
  <c r="J25" i="79"/>
  <c r="I25" i="79"/>
  <c r="H25" i="79"/>
  <c r="H25" i="80" s="1"/>
  <c r="G25" i="79"/>
  <c r="G25" i="80" s="1"/>
  <c r="F25" i="79"/>
  <c r="E25" i="79"/>
  <c r="E25" i="80" s="1"/>
  <c r="D25" i="79"/>
  <c r="C25" i="79"/>
  <c r="C25" i="80" s="1"/>
  <c r="B25" i="79"/>
  <c r="J24" i="79"/>
  <c r="I24" i="79"/>
  <c r="I24" i="80" s="1"/>
  <c r="H24" i="79"/>
  <c r="H24" i="80" s="1"/>
  <c r="G24" i="79"/>
  <c r="F24" i="79"/>
  <c r="F24" i="80" s="1"/>
  <c r="E24" i="79"/>
  <c r="D24" i="79"/>
  <c r="C24" i="79"/>
  <c r="B24" i="79"/>
  <c r="J23" i="79"/>
  <c r="I23" i="79"/>
  <c r="I23" i="80" s="1"/>
  <c r="H23" i="79"/>
  <c r="G23" i="79"/>
  <c r="F23" i="79"/>
  <c r="F23" i="80" s="1"/>
  <c r="E23" i="79"/>
  <c r="E23" i="80" s="1"/>
  <c r="D23" i="79"/>
  <c r="C23" i="79"/>
  <c r="B23" i="79"/>
  <c r="J22" i="79"/>
  <c r="J22" i="80" s="1"/>
  <c r="I22" i="79"/>
  <c r="H22" i="79"/>
  <c r="G22" i="79"/>
  <c r="F22" i="79"/>
  <c r="F22" i="80" s="1"/>
  <c r="E22" i="79"/>
  <c r="D22" i="79"/>
  <c r="D22" i="80" s="1"/>
  <c r="C22" i="79"/>
  <c r="C22" i="80" s="1"/>
  <c r="B22" i="79"/>
  <c r="B22" i="80" s="1"/>
  <c r="J21" i="79"/>
  <c r="I21" i="79"/>
  <c r="H21" i="79"/>
  <c r="H21" i="80" s="1"/>
  <c r="G21" i="79"/>
  <c r="G21" i="80" s="1"/>
  <c r="F21" i="79"/>
  <c r="E21" i="79"/>
  <c r="E21" i="80" s="1"/>
  <c r="D21" i="79"/>
  <c r="C21" i="79"/>
  <c r="C21" i="80" s="1"/>
  <c r="B21" i="79"/>
  <c r="J20" i="79"/>
  <c r="I20" i="79"/>
  <c r="I20" i="80" s="1"/>
  <c r="H20" i="79"/>
  <c r="G20" i="79"/>
  <c r="F20" i="79"/>
  <c r="E20" i="79"/>
  <c r="E20" i="80" s="1"/>
  <c r="D20" i="79"/>
  <c r="D20" i="80" s="1"/>
  <c r="C20" i="79"/>
  <c r="B20" i="79"/>
  <c r="J19" i="79"/>
  <c r="I19" i="79"/>
  <c r="I19" i="80" s="1"/>
  <c r="H19" i="79"/>
  <c r="G19" i="79"/>
  <c r="F19" i="79"/>
  <c r="F19" i="80" s="1"/>
  <c r="E19" i="79"/>
  <c r="E19" i="80" s="1"/>
  <c r="D19" i="79"/>
  <c r="C19" i="79"/>
  <c r="B19" i="79"/>
  <c r="J18" i="79"/>
  <c r="J18" i="80" s="1"/>
  <c r="I18" i="79"/>
  <c r="H18" i="79"/>
  <c r="G18" i="79"/>
  <c r="G18" i="80" s="1"/>
  <c r="F18" i="79"/>
  <c r="E18" i="79"/>
  <c r="D18" i="79"/>
  <c r="D18" i="80" s="1"/>
  <c r="C18" i="79"/>
  <c r="C18" i="80" s="1"/>
  <c r="B18" i="79"/>
  <c r="B18" i="80" s="1"/>
  <c r="J17" i="79"/>
  <c r="I17" i="79"/>
  <c r="I17" i="80" s="1"/>
  <c r="H17" i="79"/>
  <c r="H17" i="80" s="1"/>
  <c r="G17" i="79"/>
  <c r="G17" i="80" s="1"/>
  <c r="F17" i="79"/>
  <c r="E17" i="79"/>
  <c r="E17" i="80" s="1"/>
  <c r="D17" i="79"/>
  <c r="C17" i="79"/>
  <c r="C17" i="80" s="1"/>
  <c r="B17" i="79"/>
  <c r="J16" i="79"/>
  <c r="J16" i="80" s="1"/>
  <c r="I16" i="79"/>
  <c r="I16" i="80" s="1"/>
  <c r="H16" i="79"/>
  <c r="H16" i="80" s="1"/>
  <c r="G16" i="79"/>
  <c r="F16" i="79"/>
  <c r="E16" i="79"/>
  <c r="E16" i="80" s="1"/>
  <c r="D16" i="79"/>
  <c r="D16" i="80" s="1"/>
  <c r="C16" i="79"/>
  <c r="B16" i="79"/>
  <c r="J15" i="79"/>
  <c r="J15" i="80" s="1"/>
  <c r="I15" i="79"/>
  <c r="I15" i="80" s="1"/>
  <c r="H15" i="79"/>
  <c r="G15" i="79"/>
  <c r="G15" i="80" s="1"/>
  <c r="F15" i="79"/>
  <c r="F15" i="80" s="1"/>
  <c r="E15" i="79"/>
  <c r="E15" i="80" s="1"/>
  <c r="D15" i="79"/>
  <c r="C15" i="79"/>
  <c r="C15" i="80" s="1"/>
  <c r="B15" i="79"/>
  <c r="J14" i="79"/>
  <c r="I14" i="79"/>
  <c r="H14" i="79"/>
  <c r="H14" i="80" s="1"/>
  <c r="G14" i="79"/>
  <c r="G14" i="80" s="1"/>
  <c r="F14" i="79"/>
  <c r="F14" i="80" s="1"/>
  <c r="E14" i="79"/>
  <c r="D14" i="79"/>
  <c r="C14" i="79"/>
  <c r="B14" i="79"/>
  <c r="B14" i="80" s="1"/>
  <c r="J13" i="79"/>
  <c r="I13" i="79"/>
  <c r="I13" i="80" s="1"/>
  <c r="H13" i="79"/>
  <c r="H13" i="80" s="1"/>
  <c r="G13" i="79"/>
  <c r="G13" i="80" s="1"/>
  <c r="F13" i="79"/>
  <c r="E13" i="79"/>
  <c r="D13" i="79"/>
  <c r="C13" i="79"/>
  <c r="C13" i="80" s="1"/>
  <c r="B13" i="79"/>
  <c r="J12" i="79"/>
  <c r="J12" i="80" s="1"/>
  <c r="I12" i="79"/>
  <c r="I12" i="80" s="1"/>
  <c r="H12" i="79"/>
  <c r="H12" i="80" s="1"/>
  <c r="G12" i="79"/>
  <c r="F12" i="79"/>
  <c r="E12" i="79"/>
  <c r="E12" i="80" s="1"/>
  <c r="D12" i="79"/>
  <c r="C12" i="79"/>
  <c r="B12" i="79"/>
  <c r="J11" i="79"/>
  <c r="J11" i="80" s="1"/>
  <c r="I11" i="79"/>
  <c r="I11" i="80" s="1"/>
  <c r="H11" i="79"/>
  <c r="G11" i="79"/>
  <c r="G11" i="80" s="1"/>
  <c r="F11" i="79"/>
  <c r="E11" i="79"/>
  <c r="E11" i="80" s="1"/>
  <c r="D11" i="79"/>
  <c r="C11" i="79"/>
  <c r="B11" i="79"/>
  <c r="B11" i="80" s="1"/>
  <c r="J10" i="79"/>
  <c r="J10" i="80" s="1"/>
  <c r="I10" i="79"/>
  <c r="H10" i="79"/>
  <c r="G10" i="79"/>
  <c r="F10" i="79"/>
  <c r="F10" i="80" s="1"/>
  <c r="E10" i="79"/>
  <c r="D10" i="79"/>
  <c r="C10" i="79"/>
  <c r="C10" i="80" s="1"/>
  <c r="B10" i="79"/>
  <c r="B10" i="80" s="1"/>
  <c r="J9" i="79"/>
  <c r="I9" i="79"/>
  <c r="H9" i="79"/>
  <c r="G9" i="79"/>
  <c r="G9" i="80" s="1"/>
  <c r="F9" i="79"/>
  <c r="E9" i="79"/>
  <c r="E9" i="80" s="1"/>
  <c r="D9" i="79"/>
  <c r="C9" i="79"/>
  <c r="C9" i="80" s="1"/>
  <c r="B9" i="79"/>
  <c r="J8" i="79"/>
  <c r="I8" i="79"/>
  <c r="I8" i="80" s="1"/>
  <c r="H8" i="79"/>
  <c r="H8" i="80" s="1"/>
  <c r="G8" i="79"/>
  <c r="F8" i="79"/>
  <c r="E8" i="79"/>
  <c r="D8" i="79"/>
  <c r="D8" i="80" s="1"/>
  <c r="C8" i="79"/>
  <c r="B8" i="79"/>
  <c r="B8" i="80" s="1"/>
  <c r="J7" i="79"/>
  <c r="J7" i="80" s="1"/>
  <c r="I7" i="79"/>
  <c r="I7" i="80" s="1"/>
  <c r="H7" i="79"/>
  <c r="G7" i="79"/>
  <c r="F7" i="79"/>
  <c r="E7" i="79"/>
  <c r="E7" i="80" s="1"/>
  <c r="D7" i="79"/>
  <c r="C7" i="79"/>
  <c r="C7" i="80" s="1"/>
  <c r="B7" i="79"/>
  <c r="I43" i="80"/>
  <c r="C41" i="80"/>
  <c r="J38" i="80"/>
  <c r="H36" i="80"/>
  <c r="B34" i="80"/>
  <c r="I31" i="80"/>
  <c r="G29" i="80"/>
  <c r="J26" i="80"/>
  <c r="D25" i="80"/>
  <c r="E24" i="80"/>
  <c r="J23" i="80"/>
  <c r="B23" i="80"/>
  <c r="G22" i="80"/>
  <c r="D21" i="80"/>
  <c r="J19" i="80"/>
  <c r="B19" i="80"/>
  <c r="F18" i="80"/>
  <c r="D17" i="80"/>
  <c r="B16" i="80"/>
  <c r="B15" i="80"/>
  <c r="D14" i="80"/>
  <c r="C14" i="80"/>
  <c r="E13" i="80"/>
  <c r="D13" i="80"/>
  <c r="F12" i="80"/>
  <c r="B12" i="80"/>
  <c r="F11" i="80"/>
  <c r="C11" i="80"/>
  <c r="H10" i="80"/>
  <c r="G10" i="80"/>
  <c r="D10" i="80"/>
  <c r="I9" i="80"/>
  <c r="H9" i="80"/>
  <c r="D9" i="80"/>
  <c r="J8" i="80"/>
  <c r="F8" i="80"/>
  <c r="E8" i="80"/>
  <c r="G7" i="80"/>
  <c r="F7" i="80"/>
  <c r="J53" i="80"/>
  <c r="I53" i="80"/>
  <c r="G53" i="80"/>
  <c r="F53" i="80"/>
  <c r="E53" i="80"/>
  <c r="B53" i="80"/>
  <c r="G52" i="80"/>
  <c r="F52" i="80"/>
  <c r="C52" i="80"/>
  <c r="B52" i="80"/>
  <c r="I51" i="80"/>
  <c r="H51" i="80"/>
  <c r="G51" i="80"/>
  <c r="D51" i="80"/>
  <c r="I50" i="80"/>
  <c r="H50" i="80"/>
  <c r="E50" i="80"/>
  <c r="D50" i="80"/>
  <c r="B50" i="80"/>
  <c r="J49" i="80"/>
  <c r="I49" i="80"/>
  <c r="F49" i="80"/>
  <c r="B49" i="80"/>
  <c r="J48" i="80"/>
  <c r="G48" i="80"/>
  <c r="F48" i="80"/>
  <c r="D48" i="80"/>
  <c r="C48" i="80"/>
  <c r="B48" i="80"/>
  <c r="H47" i="80"/>
  <c r="D47" i="80"/>
  <c r="C47" i="80"/>
  <c r="I46" i="80"/>
  <c r="H46" i="80"/>
  <c r="F46" i="80"/>
  <c r="E46" i="80"/>
  <c r="D46" i="80"/>
  <c r="J45" i="80"/>
  <c r="F45" i="80"/>
  <c r="E45" i="80"/>
  <c r="B45" i="80"/>
  <c r="J44" i="80"/>
  <c r="H44" i="80"/>
  <c r="G44" i="80"/>
  <c r="F44" i="80"/>
  <c r="C44" i="80"/>
  <c r="H43" i="80"/>
  <c r="G43" i="80"/>
  <c r="F43" i="80"/>
  <c r="D43" i="80"/>
  <c r="C43" i="80"/>
  <c r="B43" i="80"/>
  <c r="I42" i="80"/>
  <c r="E42" i="80"/>
  <c r="D42" i="80"/>
  <c r="J41" i="80"/>
  <c r="F41" i="80"/>
  <c r="E41" i="80"/>
  <c r="B41" i="80"/>
  <c r="I40" i="80"/>
  <c r="G40" i="80"/>
  <c r="C40" i="80"/>
  <c r="B40" i="80"/>
  <c r="J39" i="80"/>
  <c r="H39" i="80"/>
  <c r="G39" i="80"/>
  <c r="F39" i="80"/>
  <c r="D39" i="80"/>
  <c r="I38" i="80"/>
  <c r="H38" i="80"/>
  <c r="E38" i="80"/>
  <c r="J37" i="80"/>
  <c r="I37" i="80"/>
  <c r="F37" i="80"/>
  <c r="D37" i="80"/>
  <c r="B37" i="80"/>
  <c r="G36" i="80"/>
  <c r="F36" i="80"/>
  <c r="E36" i="80"/>
  <c r="C36" i="80"/>
  <c r="B36" i="80"/>
  <c r="J35" i="80"/>
  <c r="H35" i="80"/>
  <c r="D35" i="80"/>
  <c r="C35" i="80"/>
  <c r="I34" i="80"/>
  <c r="E34" i="80"/>
  <c r="D34" i="80"/>
  <c r="J33" i="80"/>
  <c r="H33" i="80"/>
  <c r="F33" i="80"/>
  <c r="B33" i="80"/>
  <c r="J32" i="80"/>
  <c r="I32" i="80"/>
  <c r="G32" i="80"/>
  <c r="F32" i="80"/>
  <c r="E32" i="80"/>
  <c r="C32" i="80"/>
  <c r="H31" i="80"/>
  <c r="G31" i="80"/>
  <c r="D31" i="80"/>
  <c r="I30" i="80"/>
  <c r="H30" i="80"/>
  <c r="E30" i="80"/>
  <c r="C30" i="80"/>
  <c r="J29" i="80"/>
  <c r="F29" i="80"/>
  <c r="E29" i="80"/>
  <c r="D29" i="80"/>
  <c r="B29" i="80"/>
  <c r="J28" i="80"/>
  <c r="I28" i="80"/>
  <c r="G28" i="80"/>
  <c r="C28" i="80"/>
  <c r="B28" i="80"/>
  <c r="H27" i="80"/>
  <c r="D27" i="80"/>
  <c r="C27" i="80"/>
  <c r="I26" i="80"/>
  <c r="G26" i="80"/>
  <c r="E26" i="80"/>
  <c r="J25" i="80"/>
  <c r="I25" i="80"/>
  <c r="F25" i="80"/>
  <c r="B25" i="80"/>
  <c r="J24" i="80"/>
  <c r="G24" i="80"/>
  <c r="D24" i="80"/>
  <c r="C24" i="80"/>
  <c r="B24" i="80"/>
  <c r="H23" i="80"/>
  <c r="G23" i="80"/>
  <c r="D23" i="80"/>
  <c r="C23" i="80"/>
  <c r="I22" i="80"/>
  <c r="H22" i="80"/>
  <c r="E22" i="80"/>
  <c r="J21" i="80"/>
  <c r="I21" i="80"/>
  <c r="F21" i="80"/>
  <c r="B21" i="80"/>
  <c r="J20" i="80"/>
  <c r="H20" i="80"/>
  <c r="G20" i="80"/>
  <c r="F20" i="80"/>
  <c r="C20" i="80"/>
  <c r="B20" i="80"/>
  <c r="H19" i="80"/>
  <c r="G19" i="80"/>
  <c r="D19" i="80"/>
  <c r="C19" i="80"/>
  <c r="I18" i="80"/>
  <c r="H18" i="80"/>
  <c r="E18" i="80"/>
  <c r="J17" i="80"/>
  <c r="F17" i="80"/>
  <c r="B17" i="80"/>
  <c r="G16" i="80"/>
  <c r="F16" i="80"/>
  <c r="C16" i="80"/>
  <c r="H15" i="80"/>
  <c r="D15" i="80"/>
  <c r="J14" i="80"/>
  <c r="I14" i="80"/>
  <c r="E14" i="80"/>
  <c r="J13" i="80"/>
  <c r="F13" i="80"/>
  <c r="B13" i="80"/>
  <c r="G12" i="80"/>
  <c r="D12" i="80"/>
  <c r="C12" i="80"/>
  <c r="H11" i="80"/>
  <c r="D11" i="80"/>
  <c r="I10" i="80"/>
  <c r="E10" i="80"/>
  <c r="J9" i="80"/>
  <c r="F9" i="80"/>
  <c r="B9" i="80"/>
  <c r="G8" i="80"/>
  <c r="C8" i="80"/>
  <c r="H7" i="80"/>
  <c r="D7" i="80"/>
  <c r="B7" i="80"/>
  <c r="I54" i="79" l="1"/>
  <c r="I57" i="79" s="1"/>
  <c r="F54" i="79"/>
  <c r="F57" i="79" s="1"/>
  <c r="F54" i="80"/>
  <c r="J54" i="79"/>
  <c r="J57" i="79" s="1"/>
  <c r="K8" i="80"/>
  <c r="K9" i="80"/>
  <c r="E54" i="79"/>
  <c r="E57" i="79" s="1"/>
  <c r="K34" i="80"/>
  <c r="K34" i="79"/>
  <c r="K52" i="80"/>
  <c r="K50" i="79"/>
  <c r="K18" i="79"/>
  <c r="K7" i="79"/>
  <c r="K10" i="80"/>
  <c r="K14" i="80"/>
  <c r="K18" i="80"/>
  <c r="K22" i="80"/>
  <c r="K26" i="80"/>
  <c r="K30" i="80"/>
  <c r="K38" i="80"/>
  <c r="K41" i="79"/>
  <c r="G54" i="80"/>
  <c r="K42" i="79"/>
  <c r="K43" i="79"/>
  <c r="K44" i="79"/>
  <c r="K45" i="79"/>
  <c r="K46" i="80"/>
  <c r="K47" i="79"/>
  <c r="K48" i="79"/>
  <c r="K49" i="79"/>
  <c r="K50" i="80"/>
  <c r="K51" i="79"/>
  <c r="K53" i="79"/>
  <c r="I54" i="80"/>
  <c r="H54" i="80"/>
  <c r="K13" i="79"/>
  <c r="K17" i="80"/>
  <c r="K17" i="79"/>
  <c r="K21" i="80"/>
  <c r="K21" i="79"/>
  <c r="K29" i="80"/>
  <c r="K29" i="79"/>
  <c r="K46" i="79"/>
  <c r="K30" i="79"/>
  <c r="K14" i="79"/>
  <c r="K15" i="79"/>
  <c r="K15" i="80"/>
  <c r="K19" i="79"/>
  <c r="K19" i="80"/>
  <c r="K23" i="79"/>
  <c r="K23" i="80"/>
  <c r="K27" i="79"/>
  <c r="K27" i="80"/>
  <c r="K28" i="79"/>
  <c r="K28" i="80"/>
  <c r="K32" i="79"/>
  <c r="K32" i="80"/>
  <c r="K36" i="79"/>
  <c r="K36" i="80"/>
  <c r="B54" i="79"/>
  <c r="B57" i="79" s="1"/>
  <c r="H54" i="79"/>
  <c r="H57" i="79" s="1"/>
  <c r="C54" i="79"/>
  <c r="C57" i="79" s="1"/>
  <c r="D54" i="79"/>
  <c r="D57" i="79" s="1"/>
  <c r="K7" i="80"/>
  <c r="K53" i="80"/>
  <c r="K51" i="80"/>
  <c r="K49" i="80"/>
  <c r="K48" i="80"/>
  <c r="K47" i="80"/>
  <c r="K45" i="80"/>
  <c r="K44" i="80"/>
  <c r="K43" i="80"/>
  <c r="K42" i="80"/>
  <c r="K41" i="80"/>
  <c r="K26" i="79"/>
  <c r="K10" i="79"/>
  <c r="K11" i="79"/>
  <c r="K11" i="80"/>
  <c r="K12" i="79"/>
  <c r="K16" i="79"/>
  <c r="K16" i="80"/>
  <c r="K20" i="79"/>
  <c r="K20" i="80"/>
  <c r="K24" i="79"/>
  <c r="K24" i="80"/>
  <c r="K25" i="80"/>
  <c r="K25" i="79"/>
  <c r="K31" i="79"/>
  <c r="K31" i="80"/>
  <c r="K33" i="80"/>
  <c r="K33" i="79"/>
  <c r="K35" i="79"/>
  <c r="K35" i="80"/>
  <c r="K37" i="80"/>
  <c r="K37" i="79"/>
  <c r="K39" i="79"/>
  <c r="K39" i="80"/>
  <c r="K40" i="79"/>
  <c r="K40" i="80"/>
  <c r="K52" i="79"/>
  <c r="G54" i="79"/>
  <c r="G57" i="79" s="1"/>
  <c r="K38" i="79"/>
  <c r="K22" i="79"/>
  <c r="K8" i="79"/>
  <c r="K9" i="79"/>
  <c r="D54" i="80" l="1"/>
  <c r="J54" i="80"/>
  <c r="B54" i="80"/>
  <c r="K54" i="79"/>
  <c r="K57" i="79" s="1"/>
  <c r="K13" i="80"/>
  <c r="C54" i="80"/>
  <c r="E54" i="80"/>
  <c r="K12" i="80"/>
  <c r="K54" i="80" l="1"/>
</calcChain>
</file>

<file path=xl/sharedStrings.xml><?xml version="1.0" encoding="utf-8"?>
<sst xmlns="http://schemas.openxmlformats.org/spreadsheetml/2006/main" count="332" uniqueCount="64">
  <si>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</si>
  <si>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</si>
  <si>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</si>
  <si>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</si>
  <si>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</si>
  <si>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</si>
  <si>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</si>
  <si>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</si>
  <si>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</si>
  <si>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</si>
  <si>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</si>
  <si>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</si>
  <si>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</si>
  <si>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</si>
  <si>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</si>
  <si>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</si>
  <si>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</si>
  <si>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</si>
  <si>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</si>
  <si>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</si>
  <si>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</si>
  <si>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</si>
  <si>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</si>
  <si>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</si>
  <si>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</si>
  <si>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</si>
  <si>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</si>
  <si>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</si>
  <si>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</si>
  <si>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</si>
  <si>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</si>
  <si>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</si>
  <si>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</si>
  <si>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</si>
  <si>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</si>
  <si>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</si>
  <si>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</si>
  <si>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</si>
  <si>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</si>
  <si>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</si>
  <si>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</si>
  <si>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</si>
  <si>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</si>
  <si>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</si>
  <si>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</si>
  <si>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</si>
  <si>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</si>
  <si>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</si>
  <si>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</si>
  <si>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</si>
  <si>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</si>
  <si>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</si>
  <si>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</si>
  <si>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</si>
  <si>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</si>
  <si>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</si>
  <si>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</si>
  <si>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</si>
  <si>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</si>
  <si>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</si>
  <si>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</si>
  <si>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</si>
  <si>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2024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</si>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</sst>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64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9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1" applyNumberFormat="0" applyAlignment="0" applyProtection="0"/>
    <xf numFmtId="0" fontId="42" fillId="17" borderId="2" applyNumberFormat="0" applyAlignment="0" applyProtection="0"/>
    <xf numFmtId="0" fontId="43" fillId="0" borderId="3" applyNumberFormat="0" applyFill="0" applyAlignment="0" applyProtection="0"/>
    <xf numFmtId="0" fontId="57" fillId="0" borderId="4" applyNumberFormat="0" applyFill="0" applyAlignment="0" applyProtection="0"/>
    <xf numFmtId="0" fontId="44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21" borderId="0" applyNumberFormat="0" applyBorder="0" applyAlignment="0" applyProtection="0"/>
    <xf numFmtId="0" fontId="45" fillId="7" borderId="1" applyNumberFormat="0" applyAlignment="0" applyProtection="0"/>
    <xf numFmtId="166" fontId="47" fillId="0" borderId="0" applyFont="0" applyFill="0" applyBorder="0" applyAlignment="0" applyProtection="0"/>
    <xf numFmtId="165" fontId="58" fillId="0" borderId="0">
      <protection locked="0"/>
    </xf>
    <xf numFmtId="165" fontId="58" fillId="0" borderId="0">
      <protection locked="0"/>
    </xf>
    <xf numFmtId="165" fontId="59" fillId="0" borderId="0">
      <protection locked="0"/>
    </xf>
    <xf numFmtId="165" fontId="58" fillId="0" borderId="0">
      <protection locked="0"/>
    </xf>
    <xf numFmtId="165" fontId="58" fillId="0" borderId="0">
      <protection locked="0"/>
    </xf>
    <xf numFmtId="165" fontId="58" fillId="0" borderId="0">
      <protection locked="0"/>
    </xf>
    <xf numFmtId="165" fontId="59" fillId="0" borderId="0">
      <protection locked="0"/>
    </xf>
    <xf numFmtId="0" fontId="46" fillId="3" borderId="0" applyNumberFormat="0" applyBorder="0" applyAlignment="0" applyProtection="0"/>
    <xf numFmtId="164" fontId="47" fillId="0" borderId="0" applyFont="0" applyFill="0" applyBorder="0" applyAlignment="0" applyProtection="0"/>
    <xf numFmtId="164" fontId="60" fillId="0" borderId="0" applyFont="0" applyFill="0" applyBorder="0" applyAlignment="0" applyProtection="0"/>
    <xf numFmtId="0" fontId="48" fillId="22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4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7" fillId="23" borderId="5" applyNumberFormat="0" applyFont="0" applyAlignment="0" applyProtection="0"/>
    <xf numFmtId="9" fontId="47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49" fillId="16" borderId="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4" applyNumberFormat="0" applyFill="0" applyAlignment="0" applyProtection="0"/>
    <xf numFmtId="0" fontId="54" fillId="0" borderId="7" applyNumberFormat="0" applyFill="0" applyAlignment="0" applyProtection="0"/>
    <xf numFmtId="0" fontId="44" fillId="0" borderId="8" applyNumberFormat="0" applyFill="0" applyAlignment="0" applyProtection="0"/>
    <xf numFmtId="0" fontId="55" fillId="0" borderId="9" applyNumberFormat="0" applyFill="0" applyAlignment="0" applyProtection="0"/>
    <xf numFmtId="0" fontId="62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6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56" fillId="0" borderId="10" xfId="73" applyFont="1" applyBorder="1"/>
    <xf numFmtId="0" fontId="56" fillId="0" borderId="11" xfId="73" applyFont="1" applyBorder="1"/>
    <xf numFmtId="0" fontId="47" fillId="0" borderId="0" xfId="73"/>
    <xf numFmtId="0" fontId="56" fillId="0" borderId="12" xfId="73" applyFont="1" applyBorder="1"/>
    <xf numFmtId="0" fontId="56" fillId="0" borderId="13" xfId="73" applyFont="1" applyBorder="1"/>
    <xf numFmtId="0" fontId="62" fillId="0" borderId="0" xfId="48"/>
    <xf numFmtId="14" fontId="62" fillId="0" borderId="0" xfId="48" applyNumberFormat="1"/>
    <xf numFmtId="4" fontId="62" fillId="0" borderId="0" xfId="48" applyNumberFormat="1"/>
    <xf numFmtId="4" fontId="56" fillId="0" borderId="14" xfId="48" applyNumberFormat="1" applyFont="1" applyBorder="1" applyAlignment="1">
      <alignment horizontal="center" wrapText="1"/>
    </xf>
    <xf numFmtId="4" fontId="56" fillId="0" borderId="15" xfId="48" applyNumberFormat="1" applyFont="1" applyBorder="1" applyAlignment="1">
      <alignment horizontal="center" wrapText="1"/>
    </xf>
    <xf numFmtId="167" fontId="62" fillId="0" borderId="16" xfId="48" applyNumberFormat="1" applyBorder="1"/>
    <xf numFmtId="4" fontId="62" fillId="0" borderId="16" xfId="48" applyNumberFormat="1" applyBorder="1"/>
    <xf numFmtId="4" fontId="56" fillId="0" borderId="13" xfId="48" applyNumberFormat="1" applyFont="1" applyBorder="1"/>
    <xf numFmtId="0" fontId="56" fillId="0" borderId="0" xfId="48" applyFont="1"/>
    <xf numFmtId="0" fontId="3" fillId="0" borderId="0" xfId="126"/>
    <xf numFmtId="14" fontId="3" fillId="0" borderId="0" xfId="126" applyNumberFormat="1"/>
    <xf numFmtId="4" fontId="3" fillId="0" borderId="0" xfId="126" applyNumberFormat="1"/>
    <xf numFmtId="4" fontId="56" fillId="0" borderId="14" xfId="126" applyNumberFormat="1" applyFont="1" applyBorder="1" applyAlignment="1">
      <alignment horizontal="center" wrapText="1"/>
    </xf>
    <xf numFmtId="4" fontId="56" fillId="0" borderId="15" xfId="126" applyNumberFormat="1" applyFont="1" applyBorder="1" applyAlignment="1">
      <alignment horizontal="center" wrapText="1"/>
    </xf>
    <xf numFmtId="167" fontId="3" fillId="0" borderId="16" xfId="126" applyNumberFormat="1" applyBorder="1"/>
    <xf numFmtId="167" fontId="3" fillId="0" borderId="17" xfId="126" applyNumberFormat="1" applyBorder="1"/>
    <xf numFmtId="4" fontId="3" fillId="0" borderId="16" xfId="126" applyNumberFormat="1" applyBorder="1"/>
    <xf numFmtId="4" fontId="56" fillId="0" borderId="13" xfId="126" applyNumberFormat="1" applyFont="1" applyBorder="1"/>
    <xf numFmtId="0" fontId="56" fillId="0" borderId="0" xfId="126" applyFont="1"/>
    <xf numFmtId="0" fontId="2" fillId="0" borderId="0" xfId="127"/>
    <xf numFmtId="14" fontId="2" fillId="0" borderId="0" xfId="127" applyNumberFormat="1"/>
    <xf numFmtId="4" fontId="2" fillId="0" borderId="0" xfId="127" applyNumberFormat="1"/>
    <xf numFmtId="4" fontId="56" fillId="0" borderId="14" xfId="127" applyNumberFormat="1" applyFont="1" applyBorder="1" applyAlignment="1">
      <alignment horizontal="center" wrapText="1"/>
    </xf>
    <xf numFmtId="4" fontId="56" fillId="0" borderId="15" xfId="127" applyNumberFormat="1" applyFont="1" applyBorder="1" applyAlignment="1">
      <alignment horizontal="center" wrapText="1"/>
    </xf>
    <xf numFmtId="167" fontId="2" fillId="0" borderId="16" xfId="127" applyNumberFormat="1" applyBorder="1"/>
    <xf numFmtId="167" fontId="2" fillId="0" borderId="17" xfId="127" applyNumberFormat="1" applyBorder="1"/>
    <xf numFmtId="4" fontId="2" fillId="0" borderId="16" xfId="127" applyNumberFormat="1" applyBorder="1"/>
    <xf numFmtId="167" fontId="47" fillId="0" borderId="16" xfId="127" applyNumberFormat="1" applyFont="1" applyBorder="1"/>
    <xf numFmtId="167" fontId="47" fillId="0" borderId="20" xfId="127" applyNumberFormat="1" applyFont="1" applyBorder="1"/>
    <xf numFmtId="4" fontId="56" fillId="0" borderId="13" xfId="127" applyNumberFormat="1" applyFont="1" applyBorder="1"/>
    <xf numFmtId="0" fontId="56" fillId="0" borderId="0" xfId="127" applyFont="1"/>
    <xf numFmtId="0" fontId="1" fillId="0" borderId="0" xfId="128"/>
    <xf numFmtId="14" fontId="1" fillId="0" borderId="0" xfId="128" applyNumberFormat="1"/>
    <xf numFmtId="4" fontId="1" fillId="0" borderId="0" xfId="128" applyNumberFormat="1"/>
    <xf numFmtId="4" fontId="56" fillId="0" borderId="14" xfId="128" applyNumberFormat="1" applyFont="1" applyBorder="1" applyAlignment="1">
      <alignment horizontal="center" wrapText="1"/>
    </xf>
    <xf numFmtId="4" fontId="56" fillId="0" borderId="15" xfId="128" applyNumberFormat="1" applyFont="1" applyBorder="1" applyAlignment="1">
      <alignment horizontal="center" wrapText="1"/>
    </xf>
    <xf numFmtId="167" fontId="1" fillId="0" borderId="16" xfId="128" applyNumberFormat="1" applyBorder="1"/>
    <xf numFmtId="167" fontId="1" fillId="0" borderId="17" xfId="128" applyNumberFormat="1" applyBorder="1"/>
    <xf numFmtId="4" fontId="1" fillId="0" borderId="16" xfId="128" applyNumberFormat="1" applyBorder="1"/>
    <xf numFmtId="167" fontId="47" fillId="0" borderId="16" xfId="128" applyNumberFormat="1" applyFont="1" applyBorder="1"/>
    <xf numFmtId="167" fontId="47" fillId="0" borderId="20" xfId="128" applyNumberFormat="1" applyFont="1" applyBorder="1"/>
    <xf numFmtId="4" fontId="56" fillId="0" borderId="13" xfId="128" applyNumberFormat="1" applyFont="1" applyBorder="1"/>
    <xf numFmtId="0" fontId="56" fillId="0" borderId="0" xfId="128" applyFont="1"/>
    <xf numFmtId="0" fontId="56" fillId="0" borderId="14" xfId="126" applyFont="1" applyBorder="1" applyAlignment="1">
      <alignment horizontal="center" wrapText="1"/>
    </xf>
    <xf numFmtId="0" fontId="3" fillId="0" borderId="15" xfId="126" applyBorder="1" applyAlignment="1">
      <alignment horizontal="center" wrapText="1"/>
    </xf>
    <xf numFmtId="0" fontId="56" fillId="0" borderId="18" xfId="126" applyFont="1" applyBorder="1" applyAlignment="1">
      <alignment horizontal="center"/>
    </xf>
    <xf numFmtId="0" fontId="56" fillId="0" borderId="0" xfId="126" applyFont="1" applyAlignment="1">
      <alignment horizontal="center"/>
    </xf>
    <xf numFmtId="14" fontId="56" fillId="0" borderId="18" xfId="126" applyNumberFormat="1" applyFont="1" applyBorder="1" applyAlignment="1">
      <alignment horizontal="center"/>
    </xf>
    <xf numFmtId="14" fontId="56" fillId="0" borderId="0" xfId="126" applyNumberFormat="1" applyFont="1" applyAlignment="1">
      <alignment horizontal="center"/>
    </xf>
    <xf numFmtId="0" fontId="0" fillId="0" borderId="19" xfId="126" applyFont="1" applyBorder="1" applyAlignment="1">
      <alignment horizontal="center"/>
    </xf>
    <xf numFmtId="0" fontId="56" fillId="0" borderId="14" xfId="126" applyFont="1" applyBorder="1" applyAlignment="1">
      <alignment horizontal="center" vertical="center"/>
    </xf>
    <xf numFmtId="0" fontId="56" fillId="0" borderId="15" xfId="126" applyFont="1" applyBorder="1" applyAlignment="1">
      <alignment horizontal="center" vertical="center"/>
    </xf>
    <xf numFmtId="4" fontId="56" fillId="0" borderId="14" xfId="126" applyNumberFormat="1" applyFont="1" applyBorder="1" applyAlignment="1">
      <alignment horizontal="center" wrapText="1"/>
    </xf>
    <xf numFmtId="4" fontId="3" fillId="0" borderId="15" xfId="126" applyNumberFormat="1" applyBorder="1" applyAlignment="1">
      <alignment horizontal="center" wrapText="1"/>
    </xf>
    <xf numFmtId="0" fontId="56" fillId="0" borderId="14" xfId="127" applyFont="1" applyBorder="1" applyAlignment="1">
      <alignment horizontal="center" wrapText="1"/>
    </xf>
    <xf numFmtId="0" fontId="2" fillId="0" borderId="15" xfId="127" applyBorder="1" applyAlignment="1">
      <alignment horizontal="center" wrapText="1"/>
    </xf>
    <xf numFmtId="0" fontId="56" fillId="0" borderId="18" xfId="127" applyFont="1" applyBorder="1" applyAlignment="1">
      <alignment horizontal="center"/>
    </xf>
    <xf numFmtId="0" fontId="56" fillId="0" borderId="0" xfId="127" applyFont="1" applyAlignment="1">
      <alignment horizontal="center"/>
    </xf>
    <xf numFmtId="14" fontId="56" fillId="0" borderId="18" xfId="127" applyNumberFormat="1" applyFont="1" applyBorder="1" applyAlignment="1">
      <alignment horizontal="center"/>
    </xf>
    <xf numFmtId="14" fontId="56" fillId="0" borderId="0" xfId="127" applyNumberFormat="1" applyFont="1" applyAlignment="1">
      <alignment horizontal="center"/>
    </xf>
    <xf numFmtId="0" fontId="0" fillId="0" borderId="19" xfId="127" applyFont="1" applyBorder="1" applyAlignment="1">
      <alignment horizontal="center"/>
    </xf>
    <xf numFmtId="0" fontId="56" fillId="0" borderId="14" xfId="127" applyFont="1" applyBorder="1" applyAlignment="1">
      <alignment horizontal="center" vertical="center"/>
    </xf>
    <xf numFmtId="0" fontId="56" fillId="0" borderId="15" xfId="127" applyFont="1" applyBorder="1" applyAlignment="1">
      <alignment horizontal="center" vertical="center"/>
    </xf>
    <xf numFmtId="4" fontId="56" fillId="0" borderId="14" xfId="127" applyNumberFormat="1" applyFont="1" applyBorder="1" applyAlignment="1">
      <alignment horizontal="center" wrapText="1"/>
    </xf>
    <xf numFmtId="4" fontId="2" fillId="0" borderId="15" xfId="127" applyNumberFormat="1" applyBorder="1" applyAlignment="1">
      <alignment horizontal="center" wrapText="1"/>
    </xf>
    <xf numFmtId="0" fontId="56" fillId="0" borderId="14" xfId="128" applyFont="1" applyBorder="1" applyAlignment="1">
      <alignment horizontal="center" wrapText="1"/>
    </xf>
    <xf numFmtId="0" fontId="1" fillId="0" borderId="15" xfId="128" applyBorder="1" applyAlignment="1">
      <alignment horizontal="center" wrapText="1"/>
    </xf>
    <xf numFmtId="0" fontId="56" fillId="0" borderId="18" xfId="128" applyFont="1" applyBorder="1" applyAlignment="1">
      <alignment horizontal="center"/>
    </xf>
    <xf numFmtId="0" fontId="56" fillId="0" borderId="0" xfId="128" applyFont="1" applyAlignment="1">
      <alignment horizontal="center"/>
    </xf>
    <xf numFmtId="14" fontId="56" fillId="0" borderId="18" xfId="128" applyNumberFormat="1" applyFont="1" applyBorder="1" applyAlignment="1">
      <alignment horizontal="center"/>
    </xf>
    <xf numFmtId="14" fontId="56" fillId="0" borderId="0" xfId="128" applyNumberFormat="1" applyFont="1" applyAlignment="1">
      <alignment horizontal="center"/>
    </xf>
    <xf numFmtId="0" fontId="0" fillId="0" borderId="19" xfId="128" applyFont="1" applyBorder="1" applyAlignment="1">
      <alignment horizontal="center"/>
    </xf>
    <xf numFmtId="0" fontId="56" fillId="0" borderId="14" xfId="128" applyFont="1" applyBorder="1" applyAlignment="1">
      <alignment horizontal="center" vertical="center"/>
    </xf>
    <xf numFmtId="0" fontId="56" fillId="0" borderId="15" xfId="128" applyFont="1" applyBorder="1" applyAlignment="1">
      <alignment horizontal="center" vertical="center"/>
    </xf>
    <xf numFmtId="4" fontId="56" fillId="0" borderId="14" xfId="128" applyNumberFormat="1" applyFont="1" applyBorder="1" applyAlignment="1">
      <alignment horizontal="center" wrapText="1"/>
    </xf>
    <xf numFmtId="4" fontId="1" fillId="0" borderId="15" xfId="128" applyNumberFormat="1" applyBorder="1" applyAlignment="1">
      <alignment horizontal="center" wrapText="1"/>
    </xf>
    <xf numFmtId="0" fontId="56" fillId="0" borderId="14" xfId="48" applyFont="1" applyBorder="1" applyAlignment="1">
      <alignment horizontal="center" wrapText="1"/>
    </xf>
    <xf numFmtId="0" fontId="62" fillId="0" borderId="15" xfId="48" applyBorder="1" applyAlignment="1">
      <alignment horizontal="center" wrapText="1"/>
    </xf>
    <xf numFmtId="0" fontId="56" fillId="0" borderId="18" xfId="48" applyFont="1" applyBorder="1" applyAlignment="1">
      <alignment horizontal="center"/>
    </xf>
    <xf numFmtId="0" fontId="56" fillId="0" borderId="0" xfId="48" applyFont="1" applyAlignment="1">
      <alignment horizontal="center"/>
    </xf>
    <xf numFmtId="14" fontId="56" fillId="0" borderId="18" xfId="48" applyNumberFormat="1" applyFont="1" applyBorder="1" applyAlignment="1">
      <alignment horizontal="center"/>
    </xf>
    <xf numFmtId="14" fontId="56" fillId="0" borderId="0" xfId="48" applyNumberFormat="1" applyFont="1" applyAlignment="1">
      <alignment horizontal="center"/>
    </xf>
    <xf numFmtId="0" fontId="56" fillId="0" borderId="14" xfId="48" applyFont="1" applyBorder="1" applyAlignment="1">
      <alignment horizontal="center" vertical="center"/>
    </xf>
    <xf numFmtId="0" fontId="56" fillId="0" borderId="15" xfId="48" applyFont="1" applyBorder="1" applyAlignment="1">
      <alignment horizontal="center" vertical="center"/>
    </xf>
    <xf numFmtId="4" fontId="56" fillId="0" borderId="14" xfId="48" applyNumberFormat="1" applyFont="1" applyBorder="1" applyAlignment="1">
      <alignment horizontal="center" wrapText="1"/>
    </xf>
    <xf numFmtId="4" fontId="62" fillId="0" borderId="15" xfId="48" applyNumberFormat="1" applyBorder="1" applyAlignment="1">
      <alignment horizontal="center" wrapText="1"/>
    </xf>
  </cellXfs>
  <cellStyles count="12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00000000-0005-0000-0000-000040000000}"/>
    <cellStyle name="Normal 20 10 9 12 59 11" xfId="100" xr:uid="{00000000-0005-0000-0000-000041000000}"/>
    <cellStyle name="Normal 20 10 9 12 59 12" xfId="101" xr:uid="{00000000-0005-0000-0000-000042000000}"/>
    <cellStyle name="Normal 20 10 9 12 59 13" xfId="102" xr:uid="{00000000-0005-0000-0000-000043000000}"/>
    <cellStyle name="Normal 20 10 9 12 59 14" xfId="103" xr:uid="{00000000-0005-0000-0000-000044000000}"/>
    <cellStyle name="Normal 20 10 9 12 59 15" xfId="104" xr:uid="{00000000-0005-0000-0000-000045000000}"/>
    <cellStyle name="Normal 20 10 9 12 59 16" xfId="106" xr:uid="{00000000-0005-0000-0000-000046000000}"/>
    <cellStyle name="Normal 20 10 9 12 59 17" xfId="107" xr:uid="{00000000-0005-0000-0000-000047000000}"/>
    <cellStyle name="Normal 20 10 9 12 59 18" xfId="105" xr:uid="{00000000-0005-0000-0000-000048000000}"/>
    <cellStyle name="Normal 20 10 9 12 59 19" xfId="108" xr:uid="{00000000-0005-0000-0000-000049000000}"/>
    <cellStyle name="Normal 20 10 9 12 59 2" xfId="91" xr:uid="{00000000-0005-0000-0000-00004A000000}"/>
    <cellStyle name="Normal 20 10 9 12 59 20" xfId="109" xr:uid="{00000000-0005-0000-0000-00004B000000}"/>
    <cellStyle name="Normal 20 10 9 12 59 21" xfId="110" xr:uid="{00000000-0005-0000-0000-00004C000000}"/>
    <cellStyle name="Normal 20 10 9 12 59 22" xfId="111" xr:uid="{00000000-0005-0000-0000-00004D000000}"/>
    <cellStyle name="Normal 20 10 9 12 59 23" xfId="112" xr:uid="{00000000-0005-0000-0000-00004E000000}"/>
    <cellStyle name="Normal 20 10 9 12 59 24" xfId="113" xr:uid="{00000000-0005-0000-0000-00004F000000}"/>
    <cellStyle name="Normal 20 10 9 12 59 25" xfId="114" xr:uid="{00000000-0005-0000-0000-000050000000}"/>
    <cellStyle name="Normal 20 10 9 12 59 26" xfId="115" xr:uid="{00000000-0005-0000-0000-000051000000}"/>
    <cellStyle name="Normal 20 10 9 12 59 27" xfId="116" xr:uid="{00000000-0005-0000-0000-000052000000}"/>
    <cellStyle name="Normal 20 10 9 12 59 28" xfId="118" xr:uid="{00000000-0005-0000-0000-000053000000}"/>
    <cellStyle name="Normal 20 10 9 12 59 29" xfId="119" xr:uid="{00000000-0005-0000-0000-000054000000}"/>
    <cellStyle name="Normal 20 10 9 12 59 3" xfId="92" xr:uid="{00000000-0005-0000-0000-000055000000}"/>
    <cellStyle name="Normal 20 10 9 12 59 30" xfId="120" xr:uid="{00000000-0005-0000-0000-000056000000}"/>
    <cellStyle name="Normal 20 10 9 12 59 31" xfId="121" xr:uid="{902B913F-3487-4E54-89FB-DBD7BECEF74A}"/>
    <cellStyle name="Normal 20 10 9 12 59 32" xfId="122" xr:uid="{B57B7868-0E34-44D0-B657-350E01BAA198}"/>
    <cellStyle name="Normal 20 10 9 12 59 33" xfId="124" xr:uid="{8913C754-C56B-40C9-8F32-E466EFA4A303}"/>
    <cellStyle name="Normal 20 10 9 12 59 34" xfId="127" xr:uid="{A1F9CD42-2DD6-4FDA-8589-B88102EAF723}"/>
    <cellStyle name="Normal 20 10 9 12 59 35" xfId="123" xr:uid="{8DDAA50E-0BB2-4284-8D6E-72CEF64D9865}"/>
    <cellStyle name="Normal 20 10 9 12 59 36" xfId="125" xr:uid="{07105AC3-D63C-497B-B3E5-3E98577B5093}"/>
    <cellStyle name="Normal 20 10 9 12 59 36 2" xfId="126" xr:uid="{F6EBB431-028B-4619-BB71-8009A1E7FCC6}"/>
    <cellStyle name="Normal 20 10 9 12 59 37" xfId="128" xr:uid="{8638952A-5878-40AB-B6A3-F231905DEB82}"/>
    <cellStyle name="Normal 20 10 9 12 59 4" xfId="93" xr:uid="{00000000-0005-0000-0000-000057000000}"/>
    <cellStyle name="Normal 20 10 9 12 59 5" xfId="94" xr:uid="{00000000-0005-0000-0000-000058000000}"/>
    <cellStyle name="Normal 20 10 9 12 59 6" xfId="95" xr:uid="{00000000-0005-0000-0000-000059000000}"/>
    <cellStyle name="Normal 20 10 9 12 59 7" xfId="96" xr:uid="{00000000-0005-0000-0000-00005A000000}"/>
    <cellStyle name="Normal 20 10 9 12 59 8" xfId="97" xr:uid="{00000000-0005-0000-0000-00005B000000}"/>
    <cellStyle name="Normal 20 10 9 12 59 9" xfId="98" xr:uid="{00000000-0005-0000-0000-00005C000000}"/>
    <cellStyle name="Normal 20 10 9 12 6" xfId="63" xr:uid="{00000000-0005-0000-0000-00005D000000}"/>
    <cellStyle name="Normal 20 10 9 12 7" xfId="64" xr:uid="{00000000-0005-0000-0000-00005E000000}"/>
    <cellStyle name="Normal 20 10 9 12 8" xfId="65" xr:uid="{00000000-0005-0000-0000-00005F000000}"/>
    <cellStyle name="Normal 20 10 9 12 9" xfId="66" xr:uid="{00000000-0005-0000-0000-000060000000}"/>
    <cellStyle name="Normal 20 2" xfId="67" xr:uid="{00000000-0005-0000-0000-000061000000}"/>
    <cellStyle name="Normal 20 3" xfId="68" xr:uid="{00000000-0005-0000-0000-000062000000}"/>
    <cellStyle name="Normal 20 4" xfId="69" xr:uid="{00000000-0005-0000-0000-000063000000}"/>
    <cellStyle name="Normal 20 5" xfId="70" xr:uid="{00000000-0005-0000-0000-000064000000}"/>
    <cellStyle name="Normal 21" xfId="117" xr:uid="{00000000-0005-0000-0000-000065000000}"/>
    <cellStyle name="Normal 3" xfId="71" xr:uid="{00000000-0005-0000-0000-000066000000}"/>
    <cellStyle name="Normal 4" xfId="72" xr:uid="{00000000-0005-0000-0000-000067000000}"/>
    <cellStyle name="Normal 4 2" xfId="73" xr:uid="{00000000-0005-0000-0000-000068000000}"/>
    <cellStyle name="Normal 5" xfId="74" xr:uid="{00000000-0005-0000-0000-000069000000}"/>
    <cellStyle name="Normal 6" xfId="75" xr:uid="{00000000-0005-0000-0000-00006A000000}"/>
    <cellStyle name="Normal 7" xfId="76" xr:uid="{00000000-0005-0000-0000-00006B000000}"/>
    <cellStyle name="Normal 8" xfId="77" xr:uid="{00000000-0005-0000-0000-00006C000000}"/>
    <cellStyle name="Normal 9" xfId="78" xr:uid="{00000000-0005-0000-0000-00006D000000}"/>
    <cellStyle name="Notas" xfId="79" builtinId="10" customBuiltin="1"/>
    <cellStyle name="Porcentual 2" xfId="80" xr:uid="{00000000-0005-0000-0000-00006F000000}"/>
    <cellStyle name="Porcentual 3" xfId="81" xr:uid="{00000000-0005-0000-0000-000070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75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3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-07"/>
      <sheetName val="08-07"/>
      <sheetName val="15-07"/>
      <sheetName val="23-07"/>
      <sheetName val="01-08"/>
      <sheetName val="08-08"/>
      <sheetName val="15-08"/>
      <sheetName val="23-08"/>
      <sheetName val="02-09"/>
      <sheetName val="09-09"/>
      <sheetName val="16-09"/>
      <sheetName val="23-09"/>
      <sheetName val="Total Trimestre"/>
      <sheetName val="Total Acumulado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278829620.77999997</v>
          </cell>
          <cell r="C7">
            <v>42464270.640000001</v>
          </cell>
          <cell r="D7">
            <v>3737561.78</v>
          </cell>
          <cell r="E7">
            <v>1498377.49</v>
          </cell>
          <cell r="F7">
            <v>310205349.11000001</v>
          </cell>
          <cell r="G7">
            <v>10727548.449999999</v>
          </cell>
          <cell r="H7">
            <v>21697096.299999997</v>
          </cell>
          <cell r="I7">
            <v>0</v>
          </cell>
          <cell r="J7">
            <v>17505713.859999999</v>
          </cell>
        </row>
        <row r="8">
          <cell r="B8">
            <v>263546548.80000001</v>
          </cell>
          <cell r="C8">
            <v>40136739.979999997</v>
          </cell>
          <cell r="D8">
            <v>3532700.4800000004</v>
          </cell>
          <cell r="E8">
            <v>1411587.65</v>
          </cell>
          <cell r="F8">
            <v>234540853.72</v>
          </cell>
          <cell r="G8">
            <v>8168111.6399999997</v>
          </cell>
          <cell r="H8">
            <v>21183396.700000003</v>
          </cell>
          <cell r="I8">
            <v>0</v>
          </cell>
          <cell r="J8">
            <v>13281791.609999999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90038945.079999998</v>
          </cell>
          <cell r="G9">
            <v>3137373.3600000003</v>
          </cell>
          <cell r="H9">
            <v>0</v>
          </cell>
          <cell r="I9">
            <v>8932871.3499999996</v>
          </cell>
          <cell r="J9">
            <v>5100158.8100000005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100621255.84</v>
          </cell>
          <cell r="G10">
            <v>3497839.37</v>
          </cell>
          <cell r="H10">
            <v>0</v>
          </cell>
          <cell r="I10">
            <v>17723809.93</v>
          </cell>
          <cell r="J10">
            <v>5692927.2300000004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99791817.140000001</v>
          </cell>
          <cell r="G11">
            <v>3465636.2700000005</v>
          </cell>
          <cell r="H11">
            <v>0</v>
          </cell>
          <cell r="I11">
            <v>0</v>
          </cell>
          <cell r="J11">
            <v>5643287.8300000001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88070862.739999995</v>
          </cell>
          <cell r="G12">
            <v>3066144.88</v>
          </cell>
          <cell r="H12">
            <v>0</v>
          </cell>
          <cell r="I12">
            <v>7259758.3700000001</v>
          </cell>
          <cell r="J12">
            <v>4986545.43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106021931.05</v>
          </cell>
          <cell r="G13">
            <v>3691678.6199999996</v>
          </cell>
          <cell r="H13">
            <v>0</v>
          </cell>
          <cell r="I13">
            <v>0</v>
          </cell>
          <cell r="J13">
            <v>6003392.8300000001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100270780.14</v>
          </cell>
          <cell r="G14">
            <v>3470116.6399999997</v>
          </cell>
          <cell r="H14">
            <v>0</v>
          </cell>
          <cell r="I14">
            <v>0</v>
          </cell>
          <cell r="J14">
            <v>5660594.0499999998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101717315.83000001</v>
          </cell>
          <cell r="G15">
            <v>3540099.1599999997</v>
          </cell>
          <cell r="H15">
            <v>0</v>
          </cell>
          <cell r="I15">
            <v>0</v>
          </cell>
          <cell r="J15">
            <v>5758285.75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143463557.29000002</v>
          </cell>
          <cell r="G16">
            <v>5019034.22</v>
          </cell>
          <cell r="H16">
            <v>0</v>
          </cell>
          <cell r="I16">
            <v>0</v>
          </cell>
          <cell r="J16">
            <v>8142512.3300000001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92684362.680000007</v>
          </cell>
          <cell r="G17">
            <v>3230433.17</v>
          </cell>
          <cell r="H17">
            <v>0</v>
          </cell>
          <cell r="I17">
            <v>0</v>
          </cell>
          <cell r="J17">
            <v>5250714.7200000007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84010824.560000002</v>
          </cell>
          <cell r="G18">
            <v>2940072.71</v>
          </cell>
          <cell r="H18">
            <v>0</v>
          </cell>
          <cell r="I18">
            <v>3961231.2</v>
          </cell>
          <cell r="J18">
            <v>4768959.55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95507292.99000001</v>
          </cell>
          <cell r="G19">
            <v>3334514.1899999995</v>
          </cell>
          <cell r="H19">
            <v>0</v>
          </cell>
          <cell r="I19">
            <v>13534644.310000001</v>
          </cell>
          <cell r="J19">
            <v>5415216.9100000001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135836893.67000002</v>
          </cell>
          <cell r="G20">
            <v>4739613.26</v>
          </cell>
          <cell r="H20">
            <v>0</v>
          </cell>
          <cell r="I20">
            <v>0</v>
          </cell>
          <cell r="J20">
            <v>7699506.1699999999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130076675.28</v>
          </cell>
          <cell r="G21">
            <v>4528823.0600000005</v>
          </cell>
          <cell r="H21">
            <v>0</v>
          </cell>
          <cell r="I21">
            <v>0</v>
          </cell>
          <cell r="J21">
            <v>7365115.7199999997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95968889.520000011</v>
          </cell>
          <cell r="G22">
            <v>3346410.3800000004</v>
          </cell>
          <cell r="H22">
            <v>0</v>
          </cell>
          <cell r="I22">
            <v>13895542.6</v>
          </cell>
          <cell r="J22">
            <v>5437993.5999999996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90364811.989999995</v>
          </cell>
          <cell r="G23">
            <v>3149730.29</v>
          </cell>
          <cell r="H23">
            <v>0</v>
          </cell>
          <cell r="I23">
            <v>0</v>
          </cell>
          <cell r="J23">
            <v>5119423.6100000003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120649702.15000001</v>
          </cell>
          <cell r="G24">
            <v>4212328.43</v>
          </cell>
          <cell r="H24">
            <v>0</v>
          </cell>
          <cell r="I24">
            <v>0</v>
          </cell>
          <cell r="J24">
            <v>6840778.75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98547018.670000002</v>
          </cell>
          <cell r="G25">
            <v>3429104.71</v>
          </cell>
          <cell r="H25">
            <v>0</v>
          </cell>
          <cell r="I25">
            <v>0</v>
          </cell>
          <cell r="J25">
            <v>5578283.9100000001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119342229.04000001</v>
          </cell>
          <cell r="G26">
            <v>4158573.8800000004</v>
          </cell>
          <cell r="H26">
            <v>0</v>
          </cell>
          <cell r="I26">
            <v>0</v>
          </cell>
          <cell r="J26">
            <v>6760123.1699999999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97966866.829999998</v>
          </cell>
          <cell r="G27">
            <v>3413785.41</v>
          </cell>
          <cell r="H27">
            <v>0</v>
          </cell>
          <cell r="I27">
            <v>15528661</v>
          </cell>
          <cell r="J27">
            <v>5549361.3899999997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125420463.66999999</v>
          </cell>
          <cell r="G28">
            <v>4370123.83</v>
          </cell>
          <cell r="H28">
            <v>0</v>
          </cell>
          <cell r="I28">
            <v>0</v>
          </cell>
          <cell r="J28">
            <v>7104221.9900000002</v>
          </cell>
        </row>
        <row r="29">
          <cell r="B29">
            <v>305765170.69</v>
          </cell>
          <cell r="C29">
            <v>46566411.880000003</v>
          </cell>
          <cell r="D29">
            <v>4098618.44</v>
          </cell>
          <cell r="E29">
            <v>1643730.6500000001</v>
          </cell>
          <cell r="F29">
            <v>261392958.91000003</v>
          </cell>
          <cell r="G29">
            <v>9111631</v>
          </cell>
          <cell r="H29">
            <v>23708937.280000001</v>
          </cell>
          <cell r="I29">
            <v>93705822.939999998</v>
          </cell>
          <cell r="J29">
            <v>14809131.09</v>
          </cell>
        </row>
        <row r="30">
          <cell r="B30">
            <v>387194208.00999999</v>
          </cell>
          <cell r="C30">
            <v>58967621.879999995</v>
          </cell>
          <cell r="D30">
            <v>5190131.1500000004</v>
          </cell>
          <cell r="E30">
            <v>1993000.3099999998</v>
          </cell>
          <cell r="F30">
            <v>388645967.38999999</v>
          </cell>
          <cell r="G30">
            <v>13549912.09</v>
          </cell>
          <cell r="H30">
            <v>33250862.73</v>
          </cell>
          <cell r="I30">
            <v>0</v>
          </cell>
          <cell r="J30">
            <v>22020618.039999999</v>
          </cell>
        </row>
        <row r="31">
          <cell r="B31">
            <v>10523708982.18</v>
          </cell>
          <cell r="C31">
            <v>1602704996.46</v>
          </cell>
          <cell r="D31">
            <v>141064686.53999996</v>
          </cell>
          <cell r="E31">
            <v>53865087.529999994</v>
          </cell>
          <cell r="F31">
            <v>16930979970.1</v>
          </cell>
          <cell r="G31">
            <v>589931486.44000006</v>
          </cell>
          <cell r="H31">
            <v>396524189.88999999</v>
          </cell>
          <cell r="I31">
            <v>12638463441.98</v>
          </cell>
          <cell r="J31">
            <v>959019230.46000004</v>
          </cell>
        </row>
        <row r="32">
          <cell r="B32">
            <v>329208434.94999999</v>
          </cell>
          <cell r="C32">
            <v>50136696.539999999</v>
          </cell>
          <cell r="D32">
            <v>4412862.87</v>
          </cell>
          <cell r="E32">
            <v>1788820.0299999998</v>
          </cell>
          <cell r="F32">
            <v>325351109.73000002</v>
          </cell>
          <cell r="G32">
            <v>11236876.09</v>
          </cell>
          <cell r="H32">
            <v>30225941.700000003</v>
          </cell>
          <cell r="I32">
            <v>0</v>
          </cell>
          <cell r="J32">
            <v>18348806.5</v>
          </cell>
        </row>
        <row r="33">
          <cell r="B33">
            <v>527542599.73000002</v>
          </cell>
          <cell r="C33">
            <v>80341936.680000007</v>
          </cell>
          <cell r="D33">
            <v>7071426.1899999995</v>
          </cell>
          <cell r="E33">
            <v>2584964.9500000002</v>
          </cell>
          <cell r="F33">
            <v>533470986.37</v>
          </cell>
          <cell r="G33">
            <v>18565722.780000001</v>
          </cell>
          <cell r="H33">
            <v>31124468.540000003</v>
          </cell>
          <cell r="I33">
            <v>0</v>
          </cell>
          <cell r="J33">
            <v>30199481.699999999</v>
          </cell>
        </row>
        <row r="34">
          <cell r="B34">
            <v>385188737.02999997</v>
          </cell>
          <cell r="C34">
            <v>58662199.299999997</v>
          </cell>
          <cell r="D34">
            <v>5163248.92</v>
          </cell>
          <cell r="E34">
            <v>2063170.81</v>
          </cell>
          <cell r="F34">
            <v>492238094.36000001</v>
          </cell>
          <cell r="G34">
            <v>17238729.580000002</v>
          </cell>
          <cell r="H34">
            <v>30630457.77</v>
          </cell>
          <cell r="I34">
            <v>0</v>
          </cell>
          <cell r="J34">
            <v>27952202.900000002</v>
          </cell>
        </row>
        <row r="35">
          <cell r="B35">
            <v>546248803.24000001</v>
          </cell>
          <cell r="C35">
            <v>83190792.140000001</v>
          </cell>
          <cell r="D35">
            <v>7322172.8599999994</v>
          </cell>
          <cell r="E35">
            <v>2729262.92</v>
          </cell>
          <cell r="F35">
            <v>679390813.68000007</v>
          </cell>
          <cell r="G35">
            <v>23568841.939999998</v>
          </cell>
          <cell r="H35">
            <v>41602508.609999999</v>
          </cell>
          <cell r="I35">
            <v>0</v>
          </cell>
          <cell r="J35">
            <v>38399450.390000001</v>
          </cell>
        </row>
        <row r="36">
          <cell r="B36">
            <v>324021872.07999998</v>
          </cell>
          <cell r="C36">
            <v>49346810.530000001</v>
          </cell>
          <cell r="D36">
            <v>4343339.74</v>
          </cell>
          <cell r="E36">
            <v>1735532.6399999997</v>
          </cell>
          <cell r="F36">
            <v>325453777.20999998</v>
          </cell>
          <cell r="G36">
            <v>11376454.65</v>
          </cell>
          <cell r="H36">
            <v>27566159.060000002</v>
          </cell>
          <cell r="I36">
            <v>0</v>
          </cell>
          <cell r="J36">
            <v>18464058.16</v>
          </cell>
        </row>
        <row r="37">
          <cell r="B37">
            <v>2076596048.5</v>
          </cell>
          <cell r="C37">
            <v>316254551.33999997</v>
          </cell>
          <cell r="D37">
            <v>27835658.629999999</v>
          </cell>
          <cell r="E37">
            <v>10874316.26</v>
          </cell>
          <cell r="F37">
            <v>1872951590.4700003</v>
          </cell>
          <cell r="G37">
            <v>65181404.649999991</v>
          </cell>
          <cell r="H37">
            <v>127488787.20999999</v>
          </cell>
          <cell r="I37">
            <v>0</v>
          </cell>
          <cell r="J37">
            <v>106026227.99000001</v>
          </cell>
        </row>
        <row r="38">
          <cell r="B38">
            <v>678367848.49000001</v>
          </cell>
          <cell r="C38">
            <v>103311821.16</v>
          </cell>
          <cell r="D38">
            <v>9093158</v>
          </cell>
          <cell r="E38">
            <v>3392717.0300000003</v>
          </cell>
          <cell r="F38">
            <v>696430547.87</v>
          </cell>
          <cell r="G38">
            <v>24264416.289999999</v>
          </cell>
          <cell r="H38">
            <v>41933639.010000005</v>
          </cell>
          <cell r="I38">
            <v>0</v>
          </cell>
          <cell r="J38">
            <v>39446588.329999998</v>
          </cell>
        </row>
        <row r="39">
          <cell r="B39">
            <v>417933237.41999996</v>
          </cell>
          <cell r="C39">
            <v>63649012.799999997</v>
          </cell>
          <cell r="D39">
            <v>5602171.3399999999</v>
          </cell>
          <cell r="E39">
            <v>2152071.0300000003</v>
          </cell>
          <cell r="F39">
            <v>405190070.81999999</v>
          </cell>
          <cell r="G39">
            <v>14079653.670000002</v>
          </cell>
          <cell r="H39">
            <v>29921659.710000001</v>
          </cell>
          <cell r="I39">
            <v>169457787.12</v>
          </cell>
          <cell r="J39">
            <v>22920137.370000001</v>
          </cell>
        </row>
        <row r="40">
          <cell r="B40">
            <v>295080851.16000003</v>
          </cell>
          <cell r="C40">
            <v>44939246.719999999</v>
          </cell>
          <cell r="D40">
            <v>3955400.8500000006</v>
          </cell>
          <cell r="E40">
            <v>1580682.73</v>
          </cell>
          <cell r="F40">
            <v>449421455.48000002</v>
          </cell>
          <cell r="G40">
            <v>15635566.059999999</v>
          </cell>
          <cell r="H40">
            <v>26019690.559999999</v>
          </cell>
          <cell r="I40">
            <v>0</v>
          </cell>
          <cell r="J40">
            <v>25437394.059999999</v>
          </cell>
        </row>
        <row r="41">
          <cell r="B41">
            <v>381177795.07999998</v>
          </cell>
          <cell r="C41">
            <v>58051354.109999999</v>
          </cell>
          <cell r="D41">
            <v>5109484.3499999996</v>
          </cell>
          <cell r="E41">
            <v>1952111.5</v>
          </cell>
          <cell r="F41">
            <v>299525246.54000002</v>
          </cell>
          <cell r="G41">
            <v>10371754.91</v>
          </cell>
          <cell r="H41">
            <v>28912159.420000002</v>
          </cell>
          <cell r="I41">
            <v>113196239.80000001</v>
          </cell>
          <cell r="J41">
            <v>16913907.869999997</v>
          </cell>
        </row>
        <row r="42">
          <cell r="B42">
            <v>543033134.23000002</v>
          </cell>
          <cell r="C42">
            <v>82701062.799999997</v>
          </cell>
          <cell r="D42">
            <v>7279068.5600000005</v>
          </cell>
          <cell r="E42">
            <v>2908646.1399999997</v>
          </cell>
          <cell r="F42">
            <v>934996304.88</v>
          </cell>
          <cell r="G42">
            <v>32970628.689999998</v>
          </cell>
          <cell r="H42">
            <v>35334299.479999997</v>
          </cell>
          <cell r="I42">
            <v>0</v>
          </cell>
          <cell r="J42">
            <v>53276508.230000004</v>
          </cell>
        </row>
        <row r="43">
          <cell r="B43">
            <v>304485818.52000004</v>
          </cell>
          <cell r="C43">
            <v>46371573.330000006</v>
          </cell>
          <cell r="D43">
            <v>4081469.4599999995</v>
          </cell>
          <cell r="E43">
            <v>1639773.6600000001</v>
          </cell>
          <cell r="F43">
            <v>487293089.06000006</v>
          </cell>
          <cell r="G43">
            <v>17087778.91</v>
          </cell>
          <cell r="H43">
            <v>24509019.93</v>
          </cell>
          <cell r="I43">
            <v>0</v>
          </cell>
          <cell r="J43">
            <v>27689283.129999999</v>
          </cell>
        </row>
        <row r="44">
          <cell r="B44">
            <v>4421717746.1899996</v>
          </cell>
          <cell r="C44">
            <v>673404133.20000005</v>
          </cell>
          <cell r="D44">
            <v>59270759.849999994</v>
          </cell>
          <cell r="E44">
            <v>23683860.93</v>
          </cell>
          <cell r="F44">
            <v>4128124204.3699999</v>
          </cell>
          <cell r="G44">
            <v>144149938.28999999</v>
          </cell>
          <cell r="H44">
            <v>159524311.84999999</v>
          </cell>
          <cell r="I44">
            <v>0</v>
          </cell>
          <cell r="J44">
            <v>234080167.03999999</v>
          </cell>
        </row>
        <row r="45">
          <cell r="B45">
            <v>699390716.68000007</v>
          </cell>
          <cell r="C45">
            <v>106513492.38000001</v>
          </cell>
          <cell r="D45">
            <v>9374958.25</v>
          </cell>
          <cell r="E45">
            <v>3745943.68</v>
          </cell>
          <cell r="F45">
            <v>819248087.20999992</v>
          </cell>
          <cell r="G45">
            <v>28695829.68</v>
          </cell>
          <cell r="H45">
            <v>22652899.75</v>
          </cell>
          <cell r="I45">
            <v>672961675.16000009</v>
          </cell>
          <cell r="J45">
            <v>46525670.410000004</v>
          </cell>
        </row>
        <row r="46">
          <cell r="B46">
            <v>1857861403.02</v>
          </cell>
          <cell r="C46">
            <v>282942426.34000003</v>
          </cell>
          <cell r="D46">
            <v>24903637.73</v>
          </cell>
          <cell r="E46">
            <v>9951284.0899999999</v>
          </cell>
          <cell r="F46">
            <v>1837673571.8799999</v>
          </cell>
          <cell r="G46">
            <v>64072927.700000003</v>
          </cell>
          <cell r="H46">
            <v>125292587.16</v>
          </cell>
          <cell r="I46">
            <v>0</v>
          </cell>
          <cell r="J46">
            <v>104125124.78999999</v>
          </cell>
        </row>
        <row r="47">
          <cell r="B47">
            <v>427441936.02999997</v>
          </cell>
          <cell r="C47">
            <v>65097137.120000005</v>
          </cell>
          <cell r="D47">
            <v>5729630.3200000003</v>
          </cell>
          <cell r="E47">
            <v>2324595.4700000002</v>
          </cell>
          <cell r="F47">
            <v>461367472.21000004</v>
          </cell>
          <cell r="G47">
            <v>16029511.52</v>
          </cell>
          <cell r="H47">
            <v>28810135.460000001</v>
          </cell>
          <cell r="I47">
            <v>199184638.96000001</v>
          </cell>
          <cell r="J47">
            <v>26096111.850000001</v>
          </cell>
        </row>
        <row r="48">
          <cell r="B48">
            <v>333011914.38999999</v>
          </cell>
          <cell r="C48">
            <v>50715946.239999995</v>
          </cell>
          <cell r="D48">
            <v>4463846.4700000007</v>
          </cell>
          <cell r="E48">
            <v>1789083.8399999999</v>
          </cell>
          <cell r="F48">
            <v>258144990.10000002</v>
          </cell>
          <cell r="G48">
            <v>8947268.8399999999</v>
          </cell>
          <cell r="H48">
            <v>27485613.84</v>
          </cell>
          <cell r="I48">
            <v>91453160</v>
          </cell>
          <cell r="J48">
            <v>14583963.969999999</v>
          </cell>
        </row>
        <row r="49">
          <cell r="B49">
            <v>388438983.11000001</v>
          </cell>
          <cell r="C49">
            <v>59157194.520000011</v>
          </cell>
          <cell r="D49">
            <v>5206816.7200000007</v>
          </cell>
          <cell r="E49">
            <v>2038901.3199999998</v>
          </cell>
          <cell r="F49">
            <v>310682679.06999999</v>
          </cell>
          <cell r="G49">
            <v>10762050.25</v>
          </cell>
          <cell r="H49">
            <v>26187940.619999997</v>
          </cell>
          <cell r="I49">
            <v>119122678.94</v>
          </cell>
          <cell r="J49">
            <v>17547130.719999999</v>
          </cell>
        </row>
        <row r="50">
          <cell r="B50">
            <v>976526060.28000009</v>
          </cell>
          <cell r="C50">
            <v>148719733.55000001</v>
          </cell>
          <cell r="D50">
            <v>13089809.219999999</v>
          </cell>
          <cell r="E50">
            <v>4702214.5199999996</v>
          </cell>
          <cell r="F50">
            <v>904707589.98000002</v>
          </cell>
          <cell r="G50">
            <v>31588536.089999996</v>
          </cell>
          <cell r="H50">
            <v>71595764.069999993</v>
          </cell>
          <cell r="I50">
            <v>806293512.1099999</v>
          </cell>
          <cell r="J50">
            <v>51297955.760000005</v>
          </cell>
        </row>
        <row r="51">
          <cell r="B51">
            <v>343765388.12</v>
          </cell>
          <cell r="C51">
            <v>52353643.200000003</v>
          </cell>
          <cell r="D51">
            <v>4607991</v>
          </cell>
          <cell r="E51">
            <v>1775366.2800000003</v>
          </cell>
          <cell r="F51">
            <v>249992518.30000001</v>
          </cell>
          <cell r="G51">
            <v>8666984.2300000004</v>
          </cell>
          <cell r="H51">
            <v>25219607.899999999</v>
          </cell>
          <cell r="I51">
            <v>0</v>
          </cell>
          <cell r="J51">
            <v>14125221.85</v>
          </cell>
        </row>
        <row r="52">
          <cell r="B52">
            <v>5922501583.0599995</v>
          </cell>
          <cell r="C52">
            <v>901965542.32999992</v>
          </cell>
          <cell r="D52">
            <v>79387963.99000001</v>
          </cell>
          <cell r="E52">
            <v>32309028.150000002</v>
          </cell>
          <cell r="F52">
            <v>4853592536.1199999</v>
          </cell>
          <cell r="G52">
            <v>168547309.00999999</v>
          </cell>
          <cell r="H52">
            <v>278718729.78999996</v>
          </cell>
          <cell r="I52">
            <v>0</v>
          </cell>
          <cell r="J52">
            <v>274464379.13999999</v>
          </cell>
        </row>
        <row r="53">
          <cell r="B53">
            <v>638500468.40999997</v>
          </cell>
          <cell r="C53">
            <v>97240230.870000005</v>
          </cell>
          <cell r="D53">
            <v>8558757.0800000001</v>
          </cell>
          <cell r="E53">
            <v>85664720.120000005</v>
          </cell>
          <cell r="F53">
            <v>760065594.1099999</v>
          </cell>
          <cell r="G53">
            <v>26560406.789999999</v>
          </cell>
          <cell r="H53">
            <v>52773237.700000003</v>
          </cell>
          <cell r="I53">
            <v>0</v>
          </cell>
          <cell r="J53">
            <v>43114415.079999998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2FDE-FA5F-4201-A85E-283BE03BAB5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2.710937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16384" width="11.42578125" style="15"/>
  </cols>
  <sheetData>
    <row r="1" spans="1:13" x14ac:dyDescent="0.2">
      <c r="A1" s="51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3" x14ac:dyDescent="0.2">
      <c r="A2" s="53">
        <v>45566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55"/>
      <c r="D4" s="55"/>
      <c r="E4" s="15"/>
    </row>
    <row r="5" spans="1:13" ht="12.75" customHeight="1" x14ac:dyDescent="0.2">
      <c r="A5" s="56" t="s">
        <v>0</v>
      </c>
      <c r="B5" s="58" t="s">
        <v>9</v>
      </c>
      <c r="C5" s="18" t="s">
        <v>10</v>
      </c>
      <c r="D5" s="18" t="s">
        <v>10</v>
      </c>
      <c r="E5" s="58" t="s">
        <v>1</v>
      </c>
      <c r="F5" s="49" t="s">
        <v>7</v>
      </c>
      <c r="G5" s="49" t="s">
        <v>8</v>
      </c>
      <c r="H5" s="49" t="s">
        <v>2</v>
      </c>
      <c r="I5" s="49" t="s">
        <v>3</v>
      </c>
      <c r="J5" s="49" t="s">
        <v>4</v>
      </c>
      <c r="K5" s="49" t="s">
        <v>5</v>
      </c>
    </row>
    <row r="6" spans="1:13" ht="23.25" customHeight="1" thickBot="1" x14ac:dyDescent="0.25">
      <c r="A6" s="57"/>
      <c r="B6" s="59"/>
      <c r="C6" s="19" t="s">
        <v>11</v>
      </c>
      <c r="D6" s="19" t="s">
        <v>12</v>
      </c>
      <c r="E6" s="59" t="s">
        <v>6</v>
      </c>
      <c r="F6" s="50" t="s">
        <v>6</v>
      </c>
      <c r="G6" s="50" t="s">
        <v>6</v>
      </c>
      <c r="H6" s="50"/>
      <c r="I6" s="50"/>
      <c r="J6" s="50"/>
      <c r="K6" s="50" t="s">
        <v>6</v>
      </c>
    </row>
    <row r="7" spans="1:13" x14ac:dyDescent="0.2">
      <c r="A7" s="1" t="s">
        <v>15</v>
      </c>
      <c r="B7" s="20">
        <v>19604565.739999998</v>
      </c>
      <c r="C7" s="20">
        <v>1416099.41</v>
      </c>
      <c r="D7" s="20">
        <v>169746.31</v>
      </c>
      <c r="E7" s="20"/>
      <c r="F7" s="20"/>
      <c r="G7" s="20">
        <v>11184.49</v>
      </c>
      <c r="H7" s="21"/>
      <c r="I7" s="21"/>
      <c r="J7" s="21"/>
      <c r="K7" s="22">
        <v>21201595.949999999</v>
      </c>
      <c r="L7" s="17"/>
      <c r="M7" s="17"/>
    </row>
    <row r="8" spans="1:13" x14ac:dyDescent="0.2">
      <c r="A8" s="2" t="s">
        <v>16</v>
      </c>
      <c r="B8" s="20">
        <v>18530009.93</v>
      </c>
      <c r="C8" s="20">
        <v>1338480.8700000001</v>
      </c>
      <c r="D8" s="20">
        <v>160442.26</v>
      </c>
      <c r="E8" s="20"/>
      <c r="F8" s="20"/>
      <c r="G8" s="20">
        <v>10059.07</v>
      </c>
      <c r="H8" s="21"/>
      <c r="I8" s="21"/>
      <c r="J8" s="21"/>
      <c r="K8" s="22">
        <v>20038992.129999999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/>
      <c r="G9" s="20">
        <v>3908.7</v>
      </c>
      <c r="H9" s="21"/>
      <c r="I9" s="21"/>
      <c r="J9" s="21"/>
      <c r="K9" s="22">
        <v>3908.7</v>
      </c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/>
      <c r="G10" s="20">
        <v>4136.3500000000004</v>
      </c>
      <c r="H10" s="21"/>
      <c r="I10" s="21"/>
      <c r="J10" s="21"/>
      <c r="K10" s="22">
        <v>4136.3500000000004</v>
      </c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/>
      <c r="G11" s="20">
        <v>4007.84</v>
      </c>
      <c r="H11" s="21"/>
      <c r="I11" s="21"/>
      <c r="J11" s="21"/>
      <c r="K11" s="22">
        <v>4007.84</v>
      </c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/>
      <c r="G12" s="20">
        <v>3748.97</v>
      </c>
      <c r="H12" s="21"/>
      <c r="I12" s="21"/>
      <c r="J12" s="21"/>
      <c r="K12" s="22">
        <v>3748.97</v>
      </c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/>
      <c r="G13" s="20">
        <v>4529.24</v>
      </c>
      <c r="H13" s="21"/>
      <c r="I13" s="21"/>
      <c r="J13" s="21"/>
      <c r="K13" s="22">
        <v>4529.24</v>
      </c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/>
      <c r="G14" s="20">
        <v>3686.55</v>
      </c>
      <c r="H14" s="21"/>
      <c r="I14" s="21"/>
      <c r="J14" s="21"/>
      <c r="K14" s="22">
        <v>3686.55</v>
      </c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/>
      <c r="G15" s="20">
        <v>4297.91</v>
      </c>
      <c r="H15" s="21"/>
      <c r="I15" s="21"/>
      <c r="J15" s="21"/>
      <c r="K15" s="22">
        <v>4297.91</v>
      </c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/>
      <c r="G16" s="20">
        <v>6791.11</v>
      </c>
      <c r="H16" s="21"/>
      <c r="I16" s="21"/>
      <c r="J16" s="21"/>
      <c r="K16" s="22">
        <v>6791.11</v>
      </c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/>
      <c r="G17" s="20">
        <v>4048.23</v>
      </c>
      <c r="H17" s="21"/>
      <c r="I17" s="21"/>
      <c r="J17" s="21"/>
      <c r="K17" s="22">
        <v>4048.23</v>
      </c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/>
      <c r="G18" s="20">
        <v>4004.17</v>
      </c>
      <c r="H18" s="21"/>
      <c r="I18" s="21"/>
      <c r="J18" s="21"/>
      <c r="K18" s="22">
        <v>4004.17</v>
      </c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/>
      <c r="G19" s="20">
        <v>4330.96</v>
      </c>
      <c r="H19" s="21"/>
      <c r="I19" s="21"/>
      <c r="J19" s="21"/>
      <c r="K19" s="22">
        <v>4330.96</v>
      </c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/>
      <c r="G20" s="20">
        <v>6076.93</v>
      </c>
      <c r="H20" s="22"/>
      <c r="I20" s="22"/>
      <c r="J20" s="22"/>
      <c r="K20" s="22">
        <v>6076.93</v>
      </c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/>
      <c r="G21" s="20">
        <v>5544.51</v>
      </c>
      <c r="H21" s="22"/>
      <c r="I21" s="22"/>
      <c r="J21" s="22"/>
      <c r="K21" s="22">
        <v>5544.51</v>
      </c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/>
      <c r="G22" s="20">
        <v>4233.66</v>
      </c>
      <c r="H22" s="22"/>
      <c r="I22" s="22"/>
      <c r="J22" s="22"/>
      <c r="K22" s="22">
        <v>4233.66</v>
      </c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/>
      <c r="G23" s="20">
        <v>3950.92</v>
      </c>
      <c r="H23" s="22"/>
      <c r="I23" s="22"/>
      <c r="J23" s="22"/>
      <c r="K23" s="22">
        <v>3950.92</v>
      </c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/>
      <c r="G24" s="20">
        <v>5471.07</v>
      </c>
      <c r="H24" s="22"/>
      <c r="I24" s="22"/>
      <c r="J24" s="22"/>
      <c r="K24" s="22">
        <v>5471.07</v>
      </c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/>
      <c r="G25" s="20">
        <v>4145.53</v>
      </c>
      <c r="H25" s="22"/>
      <c r="I25" s="22"/>
      <c r="J25" s="22"/>
      <c r="K25" s="22">
        <v>4145.53</v>
      </c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/>
      <c r="G26" s="20">
        <v>5184.67</v>
      </c>
      <c r="H26" s="22"/>
      <c r="I26" s="22"/>
      <c r="J26" s="22"/>
      <c r="K26" s="22">
        <v>5184.67</v>
      </c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/>
      <c r="G27" s="20">
        <v>4257.5200000000004</v>
      </c>
      <c r="H27" s="22"/>
      <c r="I27" s="22"/>
      <c r="J27" s="22"/>
      <c r="K27" s="22">
        <v>4257.5200000000004</v>
      </c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/>
      <c r="G28" s="20">
        <v>5441.7</v>
      </c>
      <c r="H28" s="22"/>
      <c r="I28" s="22"/>
      <c r="J28" s="22"/>
      <c r="K28" s="22">
        <v>5441.7</v>
      </c>
      <c r="L28" s="17"/>
      <c r="M28" s="17"/>
    </row>
    <row r="29" spans="1:13" x14ac:dyDescent="0.2">
      <c r="A29" s="2" t="s">
        <v>37</v>
      </c>
      <c r="B29" s="20">
        <v>21498409.579999998</v>
      </c>
      <c r="C29" s="20">
        <v>1552897.71</v>
      </c>
      <c r="D29" s="20">
        <v>186144.18</v>
      </c>
      <c r="E29" s="20"/>
      <c r="F29" s="20"/>
      <c r="G29" s="20">
        <v>11445.19</v>
      </c>
      <c r="H29" s="22"/>
      <c r="I29" s="22"/>
      <c r="J29" s="22"/>
      <c r="K29" s="22">
        <v>23248896.66</v>
      </c>
      <c r="L29" s="17"/>
      <c r="M29" s="17"/>
    </row>
    <row r="30" spans="1:13" x14ac:dyDescent="0.2">
      <c r="A30" s="2" t="s">
        <v>38</v>
      </c>
      <c r="B30" s="20">
        <v>27223701.289999999</v>
      </c>
      <c r="C30" s="20">
        <v>1966453.53</v>
      </c>
      <c r="D30" s="20">
        <v>235716.67</v>
      </c>
      <c r="E30" s="20"/>
      <c r="F30" s="20"/>
      <c r="G30" s="20">
        <v>17087.009999999998</v>
      </c>
      <c r="H30" s="22"/>
      <c r="I30" s="22"/>
      <c r="J30" s="22"/>
      <c r="K30" s="22">
        <v>29442958.5</v>
      </c>
      <c r="L30" s="17"/>
      <c r="M30" s="17"/>
    </row>
    <row r="31" spans="1:13" x14ac:dyDescent="0.2">
      <c r="A31" s="2" t="s">
        <v>39</v>
      </c>
      <c r="B31" s="20">
        <v>739924058.36000001</v>
      </c>
      <c r="C31" s="20">
        <v>53447040.82</v>
      </c>
      <c r="D31" s="20">
        <v>6406639.3300000001</v>
      </c>
      <c r="E31" s="20"/>
      <c r="F31" s="20"/>
      <c r="G31" s="20">
        <v>734372.35</v>
      </c>
      <c r="H31" s="22"/>
      <c r="I31" s="22"/>
      <c r="J31" s="22"/>
      <c r="K31" s="22">
        <v>800512110.86000001</v>
      </c>
      <c r="L31" s="17"/>
      <c r="M31" s="17"/>
    </row>
    <row r="32" spans="1:13" x14ac:dyDescent="0.2">
      <c r="A32" s="2" t="s">
        <v>40</v>
      </c>
      <c r="B32" s="20">
        <v>23146710.120000001</v>
      </c>
      <c r="C32" s="20">
        <v>1671959.64</v>
      </c>
      <c r="D32" s="20">
        <v>200416</v>
      </c>
      <c r="E32" s="20"/>
      <c r="F32" s="20"/>
      <c r="G32" s="20">
        <v>11325.86</v>
      </c>
      <c r="H32" s="22"/>
      <c r="I32" s="22"/>
      <c r="J32" s="22"/>
      <c r="K32" s="22">
        <v>25030411.620000001</v>
      </c>
      <c r="L32" s="17"/>
      <c r="M32" s="17"/>
    </row>
    <row r="33" spans="1:13" x14ac:dyDescent="0.2">
      <c r="A33" s="2" t="s">
        <v>41</v>
      </c>
      <c r="B33" s="20">
        <v>37091624.450000003</v>
      </c>
      <c r="C33" s="20">
        <v>2679244.64</v>
      </c>
      <c r="D33" s="20">
        <v>321158.17</v>
      </c>
      <c r="E33" s="20"/>
      <c r="F33" s="20"/>
      <c r="G33" s="20">
        <v>22517.69</v>
      </c>
      <c r="H33" s="22"/>
      <c r="I33" s="22"/>
      <c r="J33" s="22"/>
      <c r="K33" s="22">
        <v>40114544.950000003</v>
      </c>
      <c r="L33" s="17"/>
      <c r="M33" s="17"/>
    </row>
    <row r="34" spans="1:13" x14ac:dyDescent="0.2">
      <c r="A34" s="2" t="s">
        <v>42</v>
      </c>
      <c r="B34" s="20">
        <v>27082696.23</v>
      </c>
      <c r="C34" s="20">
        <v>1956268.29</v>
      </c>
      <c r="D34" s="20">
        <v>234495.78</v>
      </c>
      <c r="E34" s="20"/>
      <c r="F34" s="20"/>
      <c r="G34" s="20">
        <v>23802.84</v>
      </c>
      <c r="H34" s="22"/>
      <c r="I34" s="22"/>
      <c r="J34" s="22"/>
      <c r="K34" s="22">
        <v>29297263.140000001</v>
      </c>
      <c r="L34" s="17"/>
      <c r="M34" s="17"/>
    </row>
    <row r="35" spans="1:13" x14ac:dyDescent="0.2">
      <c r="A35" s="2" t="s">
        <v>43</v>
      </c>
      <c r="B35" s="20">
        <v>38406861.310000002</v>
      </c>
      <c r="C35" s="20">
        <v>2774248.33</v>
      </c>
      <c r="D35" s="20">
        <v>332546.17</v>
      </c>
      <c r="E35" s="20"/>
      <c r="F35" s="20"/>
      <c r="G35" s="20">
        <v>26571.43</v>
      </c>
      <c r="H35" s="22"/>
      <c r="I35" s="22"/>
      <c r="J35" s="22"/>
      <c r="K35" s="22">
        <v>41540227.240000002</v>
      </c>
      <c r="L35" s="17"/>
      <c r="M35" s="17"/>
    </row>
    <row r="36" spans="1:13" x14ac:dyDescent="0.2">
      <c r="A36" s="2" t="s">
        <v>44</v>
      </c>
      <c r="B36" s="20">
        <v>22782041.859999999</v>
      </c>
      <c r="C36" s="20">
        <v>1645618.5</v>
      </c>
      <c r="D36" s="20">
        <v>197258.52</v>
      </c>
      <c r="E36" s="20"/>
      <c r="F36" s="20"/>
      <c r="G36" s="20">
        <v>15140.92</v>
      </c>
      <c r="H36" s="22"/>
      <c r="I36" s="22"/>
      <c r="J36" s="22"/>
      <c r="K36" s="22">
        <v>24640059.800000001</v>
      </c>
      <c r="L36" s="17"/>
      <c r="M36" s="17"/>
    </row>
    <row r="37" spans="1:13" x14ac:dyDescent="0.2">
      <c r="A37" s="2" t="s">
        <v>45</v>
      </c>
      <c r="B37" s="20">
        <v>146005878.56999999</v>
      </c>
      <c r="C37" s="20">
        <v>10546463.6</v>
      </c>
      <c r="D37" s="20">
        <v>1264193.25</v>
      </c>
      <c r="E37" s="20"/>
      <c r="F37" s="20"/>
      <c r="G37" s="20">
        <v>79040.5</v>
      </c>
      <c r="H37" s="21"/>
      <c r="I37" s="21"/>
      <c r="J37" s="21"/>
      <c r="K37" s="22">
        <v>157895575.91999999</v>
      </c>
      <c r="L37" s="17"/>
      <c r="M37" s="17"/>
    </row>
    <row r="38" spans="1:13" x14ac:dyDescent="0.2">
      <c r="A38" s="2" t="s">
        <v>46</v>
      </c>
      <c r="B38" s="20">
        <v>47696177.490000002</v>
      </c>
      <c r="C38" s="20">
        <v>3445244.84</v>
      </c>
      <c r="D38" s="20">
        <v>412977.8</v>
      </c>
      <c r="E38" s="20"/>
      <c r="F38" s="20"/>
      <c r="G38" s="20">
        <v>30164.34</v>
      </c>
      <c r="H38" s="21"/>
      <c r="I38" s="21"/>
      <c r="J38" s="21"/>
      <c r="K38" s="22">
        <v>51584564.469999999</v>
      </c>
      <c r="L38" s="17"/>
      <c r="M38" s="17"/>
    </row>
    <row r="39" spans="1:13" x14ac:dyDescent="0.2">
      <c r="A39" s="2" t="s">
        <v>47</v>
      </c>
      <c r="B39" s="20">
        <v>29384968.52</v>
      </c>
      <c r="C39" s="20">
        <v>2122568.65</v>
      </c>
      <c r="D39" s="20">
        <v>254430.02</v>
      </c>
      <c r="E39" s="20"/>
      <c r="F39" s="20"/>
      <c r="G39" s="20">
        <v>16495.84</v>
      </c>
      <c r="H39" s="21"/>
      <c r="I39" s="21"/>
      <c r="J39" s="21"/>
      <c r="K39" s="22">
        <v>31778463.030000001</v>
      </c>
      <c r="L39" s="17"/>
      <c r="M39" s="17"/>
    </row>
    <row r="40" spans="1:13" x14ac:dyDescent="0.2">
      <c r="A40" s="2" t="s">
        <v>48</v>
      </c>
      <c r="B40" s="20">
        <v>20747192.960000001</v>
      </c>
      <c r="C40" s="20">
        <v>1498634.97</v>
      </c>
      <c r="D40" s="20">
        <v>179639.76</v>
      </c>
      <c r="E40" s="20"/>
      <c r="F40" s="20"/>
      <c r="G40" s="20">
        <v>18827.47</v>
      </c>
      <c r="H40" s="21"/>
      <c r="I40" s="21"/>
      <c r="J40" s="21"/>
      <c r="K40" s="22">
        <v>22444295.16</v>
      </c>
      <c r="L40" s="17"/>
      <c r="M40" s="17"/>
    </row>
    <row r="41" spans="1:13" x14ac:dyDescent="0.2">
      <c r="A41" s="2" t="s">
        <v>49</v>
      </c>
      <c r="B41" s="20">
        <v>26800686.100000001</v>
      </c>
      <c r="C41" s="20">
        <v>1935897.81</v>
      </c>
      <c r="D41" s="20">
        <v>232053.99</v>
      </c>
      <c r="E41" s="20"/>
      <c r="F41" s="20"/>
      <c r="G41" s="20">
        <v>11178.98</v>
      </c>
      <c r="H41" s="21"/>
      <c r="I41" s="21"/>
      <c r="J41" s="21"/>
      <c r="K41" s="22">
        <v>28979816.879999999</v>
      </c>
      <c r="L41" s="17"/>
      <c r="M41" s="17"/>
    </row>
    <row r="42" spans="1:13" x14ac:dyDescent="0.2">
      <c r="A42" s="2" t="s">
        <v>50</v>
      </c>
      <c r="B42" s="20">
        <v>38180766.990000002</v>
      </c>
      <c r="C42" s="20">
        <v>2757916.83</v>
      </c>
      <c r="D42" s="20">
        <v>330588.53000000003</v>
      </c>
      <c r="E42" s="20"/>
      <c r="F42" s="20"/>
      <c r="G42" s="20">
        <v>51545.599999999999</v>
      </c>
      <c r="H42" s="21"/>
      <c r="I42" s="21"/>
      <c r="J42" s="21"/>
      <c r="K42" s="22">
        <v>41320817.950000003</v>
      </c>
      <c r="L42" s="17"/>
      <c r="M42" s="17"/>
    </row>
    <row r="43" spans="1:13" x14ac:dyDescent="0.2">
      <c r="A43" s="2" t="s">
        <v>51</v>
      </c>
      <c r="B43" s="20">
        <v>21408458.079999998</v>
      </c>
      <c r="C43" s="20">
        <v>1546400.23</v>
      </c>
      <c r="D43" s="20">
        <v>185365.33</v>
      </c>
      <c r="E43" s="20"/>
      <c r="F43" s="20"/>
      <c r="G43" s="20">
        <v>24186.55</v>
      </c>
      <c r="H43" s="21"/>
      <c r="I43" s="21"/>
      <c r="J43" s="21"/>
      <c r="K43" s="22">
        <v>23164410.190000001</v>
      </c>
      <c r="L43" s="17"/>
      <c r="M43" s="17"/>
    </row>
    <row r="44" spans="1:13" x14ac:dyDescent="0.2">
      <c r="A44" s="2" t="s">
        <v>52</v>
      </c>
      <c r="B44" s="20">
        <v>310891848.61000001</v>
      </c>
      <c r="C44" s="20">
        <v>22456695.57</v>
      </c>
      <c r="D44" s="20">
        <v>2691859.96</v>
      </c>
      <c r="E44" s="20"/>
      <c r="F44" s="20"/>
      <c r="G44" s="20">
        <v>187808.39</v>
      </c>
      <c r="H44" s="21"/>
      <c r="I44" s="21"/>
      <c r="J44" s="21"/>
      <c r="K44" s="22">
        <v>336228212.52999997</v>
      </c>
      <c r="L44" s="17"/>
      <c r="M44" s="17"/>
    </row>
    <row r="45" spans="1:13" x14ac:dyDescent="0.2">
      <c r="A45" s="2" t="s">
        <v>53</v>
      </c>
      <c r="B45" s="20">
        <v>49174299.509999998</v>
      </c>
      <c r="C45" s="20">
        <v>3552014.24</v>
      </c>
      <c r="D45" s="20">
        <v>425776.13</v>
      </c>
      <c r="E45" s="20"/>
      <c r="F45" s="20"/>
      <c r="G45" s="20">
        <v>39751.58</v>
      </c>
      <c r="H45" s="21"/>
      <c r="I45" s="21"/>
      <c r="J45" s="21"/>
      <c r="K45" s="22">
        <v>53191841.460000001</v>
      </c>
      <c r="L45" s="17"/>
      <c r="M45" s="17"/>
    </row>
    <row r="46" spans="1:13" x14ac:dyDescent="0.2">
      <c r="A46" s="2" t="s">
        <v>54</v>
      </c>
      <c r="B46" s="20">
        <v>130626602.42</v>
      </c>
      <c r="C46" s="20">
        <v>9435570.1400000006</v>
      </c>
      <c r="D46" s="20">
        <v>1131031.6499999999</v>
      </c>
      <c r="E46" s="20"/>
      <c r="F46" s="20"/>
      <c r="G46" s="20">
        <v>80892.95</v>
      </c>
      <c r="H46" s="21"/>
      <c r="I46" s="21"/>
      <c r="J46" s="21"/>
      <c r="K46" s="22">
        <v>141274097.16</v>
      </c>
      <c r="L46" s="17"/>
      <c r="M46" s="17"/>
    </row>
    <row r="47" spans="1:13" x14ac:dyDescent="0.2">
      <c r="A47" s="2" t="s">
        <v>55</v>
      </c>
      <c r="B47" s="20">
        <v>30053527</v>
      </c>
      <c r="C47" s="20">
        <v>2170860.73</v>
      </c>
      <c r="D47" s="20">
        <v>260218.74</v>
      </c>
      <c r="E47" s="20"/>
      <c r="F47" s="20"/>
      <c r="G47" s="20">
        <v>18720.990000000002</v>
      </c>
      <c r="H47" s="21"/>
      <c r="I47" s="21"/>
      <c r="J47" s="21"/>
      <c r="K47" s="22">
        <v>32503327.460000001</v>
      </c>
      <c r="L47" s="17"/>
      <c r="M47" s="17"/>
    </row>
    <row r="48" spans="1:13" x14ac:dyDescent="0.2">
      <c r="A48" s="2" t="s">
        <v>56</v>
      </c>
      <c r="B48" s="20">
        <v>23414133.52</v>
      </c>
      <c r="C48" s="20">
        <v>1691276.47</v>
      </c>
      <c r="D48" s="20">
        <v>202731.49</v>
      </c>
      <c r="E48" s="20"/>
      <c r="F48" s="20"/>
      <c r="G48" s="20">
        <v>9869.9599999999991</v>
      </c>
      <c r="H48" s="21"/>
      <c r="I48" s="21"/>
      <c r="J48" s="21"/>
      <c r="K48" s="22">
        <v>25318011.440000001</v>
      </c>
      <c r="L48" s="17"/>
      <c r="M48" s="17"/>
    </row>
    <row r="49" spans="1:13" x14ac:dyDescent="0.2">
      <c r="A49" s="2" t="s">
        <v>57</v>
      </c>
      <c r="B49" s="20">
        <v>27311221.670000002</v>
      </c>
      <c r="C49" s="20">
        <v>1972775.4</v>
      </c>
      <c r="D49" s="20">
        <v>236474.47</v>
      </c>
      <c r="E49" s="20"/>
      <c r="F49" s="20"/>
      <c r="G49" s="20">
        <v>11705.9</v>
      </c>
      <c r="H49" s="21"/>
      <c r="I49" s="21"/>
      <c r="J49" s="21"/>
      <c r="K49" s="22">
        <v>29532177.440000001</v>
      </c>
      <c r="L49" s="17"/>
      <c r="M49" s="17"/>
    </row>
    <row r="50" spans="1:13" x14ac:dyDescent="0.2">
      <c r="A50" s="2" t="s">
        <v>58</v>
      </c>
      <c r="B50" s="20">
        <v>68659740.290000007</v>
      </c>
      <c r="C50" s="20">
        <v>4959508.8899999997</v>
      </c>
      <c r="D50" s="20">
        <v>594491</v>
      </c>
      <c r="E50" s="20"/>
      <c r="F50" s="20"/>
      <c r="G50" s="20">
        <v>41077.120000000003</v>
      </c>
      <c r="H50" s="21"/>
      <c r="I50" s="21"/>
      <c r="J50" s="21"/>
      <c r="K50" s="22">
        <v>74254817.299999997</v>
      </c>
      <c r="L50" s="17"/>
      <c r="M50" s="17"/>
    </row>
    <row r="51" spans="1:13" x14ac:dyDescent="0.2">
      <c r="A51" s="2" t="s">
        <v>59</v>
      </c>
      <c r="B51" s="20">
        <v>24170212.379999999</v>
      </c>
      <c r="C51" s="20">
        <v>1745890.42</v>
      </c>
      <c r="D51" s="20">
        <v>209278.01</v>
      </c>
      <c r="E51" s="20"/>
      <c r="F51" s="20"/>
      <c r="G51" s="20">
        <v>9622.11</v>
      </c>
      <c r="H51" s="21"/>
      <c r="I51" s="21"/>
      <c r="J51" s="21"/>
      <c r="K51" s="22">
        <v>26135002.920000002</v>
      </c>
      <c r="L51" s="17"/>
      <c r="M51" s="17"/>
    </row>
    <row r="52" spans="1:13" x14ac:dyDescent="0.2">
      <c r="A52" s="2" t="s">
        <v>60</v>
      </c>
      <c r="B52" s="20">
        <v>416412256.77999997</v>
      </c>
      <c r="C52" s="20">
        <v>30078766.370000001</v>
      </c>
      <c r="D52" s="20">
        <v>3605509.39</v>
      </c>
      <c r="E52" s="20"/>
      <c r="F52" s="20"/>
      <c r="G52" s="20">
        <v>194608.67</v>
      </c>
      <c r="H52" s="21"/>
      <c r="I52" s="21"/>
      <c r="J52" s="21"/>
      <c r="K52" s="22">
        <v>450291141.20999998</v>
      </c>
      <c r="L52" s="17"/>
      <c r="M52" s="17"/>
    </row>
    <row r="53" spans="1:13" ht="13.5" thickBot="1" x14ac:dyDescent="0.25">
      <c r="A53" s="4" t="s">
        <v>61</v>
      </c>
      <c r="B53" s="20">
        <v>44893094.119999997</v>
      </c>
      <c r="C53" s="20">
        <v>3242769.32</v>
      </c>
      <c r="D53" s="20">
        <v>388707.27</v>
      </c>
      <c r="E53" s="20"/>
      <c r="F53" s="20"/>
      <c r="G53" s="20">
        <v>35130.54</v>
      </c>
      <c r="H53" s="21"/>
      <c r="I53" s="21"/>
      <c r="J53" s="21"/>
      <c r="K53" s="22">
        <v>48559701.25</v>
      </c>
      <c r="L53" s="17"/>
      <c r="M53" s="17"/>
    </row>
    <row r="54" spans="1:13" s="24" customFormat="1" ht="13.5" thickBot="1" x14ac:dyDescent="0.25">
      <c r="A54" s="5" t="s">
        <v>13</v>
      </c>
      <c r="B54" s="23">
        <v>2431121743.8800001</v>
      </c>
      <c r="C54" s="23">
        <v>175607566.22</v>
      </c>
      <c r="D54" s="23">
        <v>21049890.18</v>
      </c>
      <c r="E54" s="23">
        <v>0</v>
      </c>
      <c r="F54" s="23">
        <v>0</v>
      </c>
      <c r="G54" s="23">
        <v>1835930.88</v>
      </c>
      <c r="H54" s="23">
        <v>0</v>
      </c>
      <c r="I54" s="23">
        <v>0</v>
      </c>
      <c r="J54" s="23">
        <v>0</v>
      </c>
      <c r="K54" s="23">
        <v>2629615131.1599998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F4D22-9050-47AC-8365-B11F9EE4175A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7" customWidth="1"/>
    <col min="5" max="5" width="17.7109375" style="27" customWidth="1"/>
    <col min="6" max="6" width="16.140625" style="25" customWidth="1"/>
    <col min="7" max="7" width="14.140625" style="25" customWidth="1"/>
    <col min="8" max="8" width="14" style="25" customWidth="1"/>
    <col min="9" max="10" width="17.140625" style="25" customWidth="1"/>
    <col min="11" max="11" width="15.42578125" style="25" bestFit="1" customWidth="1"/>
    <col min="12" max="16384" width="11.42578125" style="25"/>
  </cols>
  <sheetData>
    <row r="1" spans="1:12" x14ac:dyDescent="0.2">
      <c r="A1" s="62" t="s">
        <v>14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x14ac:dyDescent="0.2">
      <c r="A2" s="64">
        <v>45573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2" ht="11.25" x14ac:dyDescent="0.2">
      <c r="A3" s="26"/>
      <c r="B3" s="25"/>
      <c r="C3" s="25"/>
      <c r="E3" s="25"/>
    </row>
    <row r="4" spans="1:12" ht="13.5" customHeight="1" thickBot="1" x14ac:dyDescent="0.25">
      <c r="A4" s="26"/>
      <c r="B4" s="25"/>
      <c r="C4" s="66"/>
      <c r="D4" s="66"/>
      <c r="E4" s="25"/>
    </row>
    <row r="5" spans="1:12" ht="12.75" customHeight="1" x14ac:dyDescent="0.2">
      <c r="A5" s="67" t="s">
        <v>0</v>
      </c>
      <c r="B5" s="69" t="s">
        <v>9</v>
      </c>
      <c r="C5" s="28" t="s">
        <v>10</v>
      </c>
      <c r="D5" s="28" t="s">
        <v>10</v>
      </c>
      <c r="E5" s="69" t="s">
        <v>1</v>
      </c>
      <c r="F5" s="60" t="s">
        <v>7</v>
      </c>
      <c r="G5" s="60" t="s">
        <v>8</v>
      </c>
      <c r="H5" s="60" t="s">
        <v>2</v>
      </c>
      <c r="I5" s="60" t="s">
        <v>3</v>
      </c>
      <c r="J5" s="60" t="s">
        <v>4</v>
      </c>
      <c r="K5" s="60" t="s">
        <v>5</v>
      </c>
    </row>
    <row r="6" spans="1:12" ht="23.25" customHeight="1" thickBot="1" x14ac:dyDescent="0.25">
      <c r="A6" s="68"/>
      <c r="B6" s="70"/>
      <c r="C6" s="29" t="s">
        <v>11</v>
      </c>
      <c r="D6" s="29" t="s">
        <v>12</v>
      </c>
      <c r="E6" s="70" t="s">
        <v>6</v>
      </c>
      <c r="F6" s="61" t="s">
        <v>6</v>
      </c>
      <c r="G6" s="61" t="s">
        <v>6</v>
      </c>
      <c r="H6" s="61"/>
      <c r="I6" s="61"/>
      <c r="J6" s="61"/>
      <c r="K6" s="61" t="s">
        <v>6</v>
      </c>
    </row>
    <row r="7" spans="1:12" x14ac:dyDescent="0.2">
      <c r="A7" s="1" t="s">
        <v>15</v>
      </c>
      <c r="B7" s="30">
        <v>3269337.38</v>
      </c>
      <c r="C7" s="30">
        <v>271768.82</v>
      </c>
      <c r="D7" s="30">
        <v>205004.67</v>
      </c>
      <c r="E7" s="30"/>
      <c r="F7" s="30">
        <v>5402025.6900000004</v>
      </c>
      <c r="G7" s="30">
        <v>10653.84</v>
      </c>
      <c r="H7" s="31"/>
      <c r="I7" s="31"/>
      <c r="J7" s="31">
        <v>1249.72</v>
      </c>
      <c r="K7" s="32">
        <v>9160040.1199999992</v>
      </c>
      <c r="L7" s="27"/>
    </row>
    <row r="8" spans="1:12" x14ac:dyDescent="0.2">
      <c r="A8" s="2" t="s">
        <v>16</v>
      </c>
      <c r="B8" s="30">
        <v>3090140.06</v>
      </c>
      <c r="C8" s="30">
        <v>256872.76</v>
      </c>
      <c r="D8" s="30">
        <v>193768.05</v>
      </c>
      <c r="E8" s="30"/>
      <c r="F8" s="30">
        <v>4858453.51</v>
      </c>
      <c r="G8" s="30">
        <v>9581.81</v>
      </c>
      <c r="H8" s="31"/>
      <c r="I8" s="31"/>
      <c r="J8" s="31">
        <v>1123.97</v>
      </c>
      <c r="K8" s="32">
        <v>8409940.1600000001</v>
      </c>
      <c r="L8" s="27"/>
    </row>
    <row r="9" spans="1:12" x14ac:dyDescent="0.2">
      <c r="A9" s="2" t="s">
        <v>17</v>
      </c>
      <c r="B9" s="30"/>
      <c r="C9" s="30"/>
      <c r="E9" s="30"/>
      <c r="F9" s="30">
        <v>1887871.42</v>
      </c>
      <c r="G9" s="30">
        <v>3723.25</v>
      </c>
      <c r="H9" s="31"/>
      <c r="I9" s="31">
        <v>709.02</v>
      </c>
      <c r="J9" s="31">
        <v>436.75</v>
      </c>
      <c r="K9" s="32">
        <v>1892740.44</v>
      </c>
      <c r="L9" s="27"/>
    </row>
    <row r="10" spans="1:12" x14ac:dyDescent="0.2">
      <c r="A10" s="2" t="s">
        <v>18</v>
      </c>
      <c r="B10" s="30"/>
      <c r="C10" s="30"/>
      <c r="D10" s="30"/>
      <c r="E10" s="30"/>
      <c r="F10" s="30">
        <v>1997827.3</v>
      </c>
      <c r="G10" s="30">
        <v>3940.1</v>
      </c>
      <c r="H10" s="31"/>
      <c r="I10" s="31">
        <v>1052.6300000000001</v>
      </c>
      <c r="J10" s="31">
        <v>462.18</v>
      </c>
      <c r="K10" s="32">
        <v>2003282.21</v>
      </c>
      <c r="L10" s="27"/>
    </row>
    <row r="11" spans="1:12" x14ac:dyDescent="0.2">
      <c r="A11" s="2" t="s">
        <v>19</v>
      </c>
      <c r="B11" s="30"/>
      <c r="C11" s="30"/>
      <c r="D11" s="30"/>
      <c r="E11" s="30"/>
      <c r="F11" s="30">
        <v>1935755.43</v>
      </c>
      <c r="G11" s="30">
        <v>3817.68</v>
      </c>
      <c r="H11" s="31"/>
      <c r="I11" s="31"/>
      <c r="J11" s="31">
        <v>447.82</v>
      </c>
      <c r="K11" s="32">
        <v>1940020.93</v>
      </c>
      <c r="L11" s="27"/>
    </row>
    <row r="12" spans="1:12" x14ac:dyDescent="0.2">
      <c r="A12" s="2" t="s">
        <v>20</v>
      </c>
      <c r="B12" s="30"/>
      <c r="C12" s="30"/>
      <c r="D12" s="30"/>
      <c r="E12" s="30"/>
      <c r="F12" s="30">
        <v>1810724.96</v>
      </c>
      <c r="G12" s="30">
        <v>3571.1</v>
      </c>
      <c r="H12" s="31"/>
      <c r="I12" s="31">
        <v>465.41</v>
      </c>
      <c r="J12" s="31">
        <v>418.9</v>
      </c>
      <c r="K12" s="32">
        <v>1815180.37</v>
      </c>
      <c r="L12" s="27"/>
    </row>
    <row r="13" spans="1:12" x14ac:dyDescent="0.2">
      <c r="A13" s="2" t="s">
        <v>21</v>
      </c>
      <c r="B13" s="30"/>
      <c r="C13" s="30"/>
      <c r="D13" s="30"/>
      <c r="E13" s="30"/>
      <c r="F13" s="30">
        <v>2187589.85</v>
      </c>
      <c r="G13" s="30">
        <v>4314.3500000000004</v>
      </c>
      <c r="H13" s="31"/>
      <c r="I13" s="31"/>
      <c r="J13" s="31">
        <v>506.08</v>
      </c>
      <c r="K13" s="32">
        <v>2192410.2799999998</v>
      </c>
      <c r="L13" s="27"/>
    </row>
    <row r="14" spans="1:12" x14ac:dyDescent="0.2">
      <c r="A14" s="2" t="s">
        <v>22</v>
      </c>
      <c r="B14" s="30"/>
      <c r="C14" s="30"/>
      <c r="D14" s="30"/>
      <c r="E14" s="30"/>
      <c r="F14" s="30">
        <v>1780575.77</v>
      </c>
      <c r="G14" s="30">
        <v>3511.64</v>
      </c>
      <c r="H14" s="31"/>
      <c r="I14" s="31"/>
      <c r="J14" s="31">
        <v>411.92</v>
      </c>
      <c r="K14" s="32">
        <v>1784499.33</v>
      </c>
      <c r="L14" s="27"/>
    </row>
    <row r="15" spans="1:12" x14ac:dyDescent="0.2">
      <c r="A15" s="2" t="s">
        <v>23</v>
      </c>
      <c r="B15" s="30"/>
      <c r="C15" s="30"/>
      <c r="D15" s="30"/>
      <c r="E15" s="30"/>
      <c r="F15" s="30">
        <v>2075860.5</v>
      </c>
      <c r="G15" s="30">
        <v>4094</v>
      </c>
      <c r="H15" s="31"/>
      <c r="I15" s="31"/>
      <c r="J15" s="31">
        <v>480.24</v>
      </c>
      <c r="K15" s="32">
        <v>2080434.74</v>
      </c>
      <c r="L15" s="27"/>
    </row>
    <row r="16" spans="1:12" x14ac:dyDescent="0.2">
      <c r="A16" s="2" t="s">
        <v>24</v>
      </c>
      <c r="B16" s="30"/>
      <c r="C16" s="30"/>
      <c r="D16" s="30"/>
      <c r="E16" s="30"/>
      <c r="F16" s="30">
        <v>3280054.67</v>
      </c>
      <c r="G16" s="30">
        <v>6468.9</v>
      </c>
      <c r="H16" s="31"/>
      <c r="I16" s="31"/>
      <c r="J16" s="31">
        <v>758.82</v>
      </c>
      <c r="K16" s="32">
        <v>3287282.39</v>
      </c>
      <c r="L16" s="27"/>
    </row>
    <row r="17" spans="1:12" x14ac:dyDescent="0.2">
      <c r="A17" s="2" t="s">
        <v>25</v>
      </c>
      <c r="B17" s="30"/>
      <c r="C17" s="30"/>
      <c r="D17" s="30"/>
      <c r="E17" s="30"/>
      <c r="F17" s="30">
        <v>1955263.73</v>
      </c>
      <c r="G17" s="30">
        <v>3856.16</v>
      </c>
      <c r="H17" s="31"/>
      <c r="I17" s="31"/>
      <c r="J17" s="31">
        <v>452.34</v>
      </c>
      <c r="K17" s="32">
        <v>1959572.23</v>
      </c>
      <c r="L17" s="27"/>
    </row>
    <row r="18" spans="1:12" x14ac:dyDescent="0.2">
      <c r="A18" s="2" t="s">
        <v>26</v>
      </c>
      <c r="B18" s="30"/>
      <c r="C18" s="30"/>
      <c r="D18" s="30"/>
      <c r="E18" s="30"/>
      <c r="F18" s="30">
        <v>1933981.95</v>
      </c>
      <c r="G18" s="30">
        <v>3814.19</v>
      </c>
      <c r="H18" s="31"/>
      <c r="I18" s="31">
        <v>851.34</v>
      </c>
      <c r="J18" s="31">
        <v>447.41</v>
      </c>
      <c r="K18" s="32">
        <v>1939094.89</v>
      </c>
      <c r="L18" s="27"/>
    </row>
    <row r="19" spans="1:12" x14ac:dyDescent="0.2">
      <c r="A19" s="2" t="s">
        <v>27</v>
      </c>
      <c r="B19" s="30"/>
      <c r="C19" s="30"/>
      <c r="D19" s="30"/>
      <c r="E19" s="30"/>
      <c r="F19" s="30">
        <v>2091821.83</v>
      </c>
      <c r="G19" s="30">
        <v>4125.4799999999996</v>
      </c>
      <c r="H19" s="31"/>
      <c r="I19" s="31">
        <v>1348.81</v>
      </c>
      <c r="J19" s="31">
        <v>483.93</v>
      </c>
      <c r="K19" s="32">
        <v>2097780.0499999998</v>
      </c>
      <c r="L19" s="27"/>
    </row>
    <row r="20" spans="1:12" x14ac:dyDescent="0.2">
      <c r="A20" s="2" t="s">
        <v>28</v>
      </c>
      <c r="B20" s="30"/>
      <c r="C20" s="30"/>
      <c r="D20" s="30"/>
      <c r="E20" s="30"/>
      <c r="F20" s="30">
        <v>2935112.45</v>
      </c>
      <c r="G20" s="30">
        <v>5788.61</v>
      </c>
      <c r="H20" s="32"/>
      <c r="I20" s="32"/>
      <c r="J20" s="32">
        <v>679.02</v>
      </c>
      <c r="K20" s="32">
        <v>2941580.08</v>
      </c>
      <c r="L20" s="27"/>
    </row>
    <row r="21" spans="1:12" x14ac:dyDescent="0.2">
      <c r="A21" s="2" t="s">
        <v>29</v>
      </c>
      <c r="B21" s="30"/>
      <c r="C21" s="30"/>
      <c r="D21" s="30"/>
      <c r="E21" s="30"/>
      <c r="F21" s="30">
        <v>2677957.58</v>
      </c>
      <c r="G21" s="30">
        <v>5281.45</v>
      </c>
      <c r="H21" s="32"/>
      <c r="I21" s="32"/>
      <c r="J21" s="32">
        <v>619.53</v>
      </c>
      <c r="K21" s="32">
        <v>2683858.56</v>
      </c>
      <c r="L21" s="27"/>
    </row>
    <row r="22" spans="1:12" x14ac:dyDescent="0.2">
      <c r="A22" s="2" t="s">
        <v>30</v>
      </c>
      <c r="B22" s="30"/>
      <c r="C22" s="30"/>
      <c r="D22" s="30"/>
      <c r="E22" s="30"/>
      <c r="F22" s="30">
        <v>2044824.56</v>
      </c>
      <c r="G22" s="30">
        <v>4032.79</v>
      </c>
      <c r="H22" s="32"/>
      <c r="I22" s="32">
        <v>1201.3599999999999</v>
      </c>
      <c r="J22" s="32">
        <v>473.06</v>
      </c>
      <c r="K22" s="32">
        <v>2050531.77</v>
      </c>
      <c r="L22" s="27"/>
    </row>
    <row r="23" spans="1:12" x14ac:dyDescent="0.2">
      <c r="A23" s="2" t="s">
        <v>31</v>
      </c>
      <c r="B23" s="30"/>
      <c r="C23" s="30"/>
      <c r="D23" s="30"/>
      <c r="E23" s="30"/>
      <c r="F23" s="30">
        <v>1908266.46</v>
      </c>
      <c r="G23" s="30">
        <v>3763.47</v>
      </c>
      <c r="H23" s="32"/>
      <c r="I23" s="32"/>
      <c r="J23" s="32">
        <v>441.46</v>
      </c>
      <c r="K23" s="32">
        <v>1912471.39</v>
      </c>
      <c r="L23" s="27"/>
    </row>
    <row r="24" spans="1:12" x14ac:dyDescent="0.2">
      <c r="A24" s="2" t="s">
        <v>32</v>
      </c>
      <c r="B24" s="30"/>
      <c r="C24" s="30"/>
      <c r="D24" s="30"/>
      <c r="E24" s="30"/>
      <c r="F24" s="30">
        <v>2642487.9500000002</v>
      </c>
      <c r="G24" s="30">
        <v>5211.5</v>
      </c>
      <c r="H24" s="32"/>
      <c r="I24" s="32"/>
      <c r="J24" s="32">
        <v>611.32000000000005</v>
      </c>
      <c r="K24" s="32">
        <v>2648310.77</v>
      </c>
      <c r="L24" s="27"/>
    </row>
    <row r="25" spans="1:12" x14ac:dyDescent="0.2">
      <c r="A25" s="2" t="s">
        <v>33</v>
      </c>
      <c r="B25" s="30"/>
      <c r="C25" s="30"/>
      <c r="D25" s="30"/>
      <c r="E25" s="30"/>
      <c r="F25" s="30">
        <v>2002261</v>
      </c>
      <c r="G25" s="30">
        <v>3948.85</v>
      </c>
      <c r="H25" s="32"/>
      <c r="I25" s="32"/>
      <c r="J25" s="32">
        <v>463.21</v>
      </c>
      <c r="K25" s="32">
        <v>2006673.06</v>
      </c>
      <c r="L25" s="27"/>
    </row>
    <row r="26" spans="1:12" x14ac:dyDescent="0.2">
      <c r="A26" s="2" t="s">
        <v>34</v>
      </c>
      <c r="B26" s="30"/>
      <c r="C26" s="30"/>
      <c r="D26" s="30"/>
      <c r="E26" s="30"/>
      <c r="F26" s="30">
        <v>2504156.36</v>
      </c>
      <c r="G26" s="30">
        <v>4938.68</v>
      </c>
      <c r="H26" s="32"/>
      <c r="I26" s="32"/>
      <c r="J26" s="32">
        <v>579.32000000000005</v>
      </c>
      <c r="K26" s="32">
        <v>2509674.36</v>
      </c>
      <c r="L26" s="27"/>
    </row>
    <row r="27" spans="1:12" x14ac:dyDescent="0.2">
      <c r="A27" s="2" t="s">
        <v>35</v>
      </c>
      <c r="B27" s="30"/>
      <c r="C27" s="30"/>
      <c r="D27" s="30"/>
      <c r="E27" s="30"/>
      <c r="F27" s="30">
        <v>2056352.2</v>
      </c>
      <c r="G27" s="30">
        <v>4055.52</v>
      </c>
      <c r="H27" s="32"/>
      <c r="I27" s="32">
        <v>1237.26</v>
      </c>
      <c r="J27" s="32">
        <v>475.72</v>
      </c>
      <c r="K27" s="32">
        <v>2062120.7</v>
      </c>
      <c r="L27" s="27"/>
    </row>
    <row r="28" spans="1:12" x14ac:dyDescent="0.2">
      <c r="A28" s="2" t="s">
        <v>36</v>
      </c>
      <c r="B28" s="30"/>
      <c r="C28" s="30"/>
      <c r="D28" s="30"/>
      <c r="E28" s="30"/>
      <c r="F28" s="30">
        <v>2628300.09</v>
      </c>
      <c r="G28" s="30">
        <v>5183.5200000000004</v>
      </c>
      <c r="H28" s="32"/>
      <c r="I28" s="32"/>
      <c r="J28" s="32">
        <v>608.04</v>
      </c>
      <c r="K28" s="32">
        <v>2634091.65</v>
      </c>
      <c r="L28" s="27"/>
    </row>
    <row r="29" spans="1:12" x14ac:dyDescent="0.2">
      <c r="A29" s="2" t="s">
        <v>37</v>
      </c>
      <c r="B29" s="30">
        <v>3585162.5</v>
      </c>
      <c r="C29" s="30">
        <v>298022.28000000003</v>
      </c>
      <c r="D29" s="30">
        <v>224808.56</v>
      </c>
      <c r="E29" s="30"/>
      <c r="F29" s="30">
        <v>5527942.9000000004</v>
      </c>
      <c r="G29" s="30">
        <v>10902.17</v>
      </c>
      <c r="H29" s="32"/>
      <c r="I29" s="32">
        <v>8644.15</v>
      </c>
      <c r="J29" s="32">
        <v>1278.8499999999999</v>
      </c>
      <c r="K29" s="32">
        <v>9656761.4100000001</v>
      </c>
      <c r="L29" s="27"/>
    </row>
    <row r="30" spans="1:12" x14ac:dyDescent="0.2">
      <c r="A30" s="2" t="s">
        <v>38</v>
      </c>
      <c r="B30" s="30">
        <v>4539935.51</v>
      </c>
      <c r="C30" s="30">
        <v>377389.29</v>
      </c>
      <c r="D30" s="30">
        <v>284677.86</v>
      </c>
      <c r="E30" s="30"/>
      <c r="F30" s="30">
        <v>8252897.7599999998</v>
      </c>
      <c r="G30" s="30">
        <v>16276.31</v>
      </c>
      <c r="H30" s="32"/>
      <c r="I30" s="32"/>
      <c r="J30" s="32">
        <v>1909.25</v>
      </c>
      <c r="K30" s="32">
        <v>13473085.98</v>
      </c>
      <c r="L30" s="27"/>
    </row>
    <row r="31" spans="1:12" x14ac:dyDescent="0.2">
      <c r="A31" s="2" t="s">
        <v>39</v>
      </c>
      <c r="B31" s="30">
        <v>123392755.06</v>
      </c>
      <c r="C31" s="30">
        <v>10257217.140000001</v>
      </c>
      <c r="D31" s="30">
        <v>7737375.4000000004</v>
      </c>
      <c r="E31" s="30"/>
      <c r="F31" s="30">
        <v>354696368.57999998</v>
      </c>
      <c r="G31" s="30">
        <v>699529.9</v>
      </c>
      <c r="H31" s="32"/>
      <c r="I31" s="32">
        <v>1064471.92</v>
      </c>
      <c r="J31" s="32">
        <v>82056.639999999999</v>
      </c>
      <c r="K31" s="32">
        <v>497929774.63999999</v>
      </c>
      <c r="L31" s="27"/>
    </row>
    <row r="32" spans="1:12" x14ac:dyDescent="0.2">
      <c r="A32" s="2" t="s">
        <v>40</v>
      </c>
      <c r="B32" s="30">
        <v>3860039.83</v>
      </c>
      <c r="C32" s="30">
        <v>320871.89</v>
      </c>
      <c r="D32" s="30">
        <v>242044.82</v>
      </c>
      <c r="E32" s="30"/>
      <c r="F32" s="30">
        <v>5470304.7400000002</v>
      </c>
      <c r="G32" s="30">
        <v>10788.5</v>
      </c>
      <c r="H32" s="32"/>
      <c r="I32" s="32"/>
      <c r="J32" s="32">
        <v>1265.52</v>
      </c>
      <c r="K32" s="32">
        <v>9905315.3000000007</v>
      </c>
      <c r="L32" s="27"/>
    </row>
    <row r="33" spans="1:12" x14ac:dyDescent="0.2">
      <c r="A33" s="2" t="s">
        <v>41</v>
      </c>
      <c r="B33" s="30">
        <v>6185550.6399999997</v>
      </c>
      <c r="C33" s="30">
        <v>514183.64</v>
      </c>
      <c r="D33" s="30">
        <v>387866.59</v>
      </c>
      <c r="E33" s="30"/>
      <c r="F33" s="30">
        <v>10875877.4</v>
      </c>
      <c r="G33" s="30">
        <v>21449.34</v>
      </c>
      <c r="H33" s="32"/>
      <c r="I33" s="32"/>
      <c r="J33" s="32">
        <v>2516.06</v>
      </c>
      <c r="K33" s="32">
        <v>17987443.670000002</v>
      </c>
      <c r="L33" s="27"/>
    </row>
    <row r="34" spans="1:12" x14ac:dyDescent="0.2">
      <c r="A34" s="2" t="s">
        <v>42</v>
      </c>
      <c r="B34" s="30">
        <v>4516420.93</v>
      </c>
      <c r="C34" s="30">
        <v>375434.6</v>
      </c>
      <c r="D34" s="30">
        <v>283203.37</v>
      </c>
      <c r="E34" s="30"/>
      <c r="F34" s="30">
        <v>11496596.050000001</v>
      </c>
      <c r="G34" s="30">
        <v>22673.51</v>
      </c>
      <c r="H34" s="32"/>
      <c r="I34" s="32"/>
      <c r="J34" s="32">
        <v>2659.66</v>
      </c>
      <c r="K34" s="32">
        <v>16696988.119999999</v>
      </c>
      <c r="L34" s="27"/>
    </row>
    <row r="35" spans="1:12" x14ac:dyDescent="0.2">
      <c r="A35" s="2" t="s">
        <v>43</v>
      </c>
      <c r="B35" s="30">
        <v>6404884.9000000004</v>
      </c>
      <c r="C35" s="30">
        <v>532416.15</v>
      </c>
      <c r="D35" s="30">
        <v>401620</v>
      </c>
      <c r="E35" s="30"/>
      <c r="F35" s="30">
        <v>12833801.359999999</v>
      </c>
      <c r="G35" s="30">
        <v>25310.74</v>
      </c>
      <c r="H35" s="32"/>
      <c r="I35" s="32"/>
      <c r="J35" s="32">
        <v>2969.01</v>
      </c>
      <c r="K35" s="32">
        <v>20201002.16</v>
      </c>
      <c r="L35" s="27"/>
    </row>
    <row r="36" spans="1:12" x14ac:dyDescent="0.2">
      <c r="A36" s="2" t="s">
        <v>44</v>
      </c>
      <c r="B36" s="30">
        <v>3799226.26</v>
      </c>
      <c r="C36" s="30">
        <v>315816.67</v>
      </c>
      <c r="D36" s="30">
        <v>238231.49</v>
      </c>
      <c r="E36" s="30"/>
      <c r="F36" s="30">
        <v>7312952.3799999999</v>
      </c>
      <c r="G36" s="30">
        <v>14422.56</v>
      </c>
      <c r="H36" s="32"/>
      <c r="I36" s="32"/>
      <c r="J36" s="32">
        <v>1691.8</v>
      </c>
      <c r="K36" s="32">
        <v>11682341.16</v>
      </c>
      <c r="L36" s="27"/>
    </row>
    <row r="37" spans="1:12" x14ac:dyDescent="0.2">
      <c r="A37" s="2" t="s">
        <v>45</v>
      </c>
      <c r="B37" s="30">
        <v>24348536.050000001</v>
      </c>
      <c r="C37" s="30">
        <v>2024010.42</v>
      </c>
      <c r="D37" s="30">
        <v>1526781.4</v>
      </c>
      <c r="E37" s="30"/>
      <c r="F37" s="30">
        <v>38175970.149999999</v>
      </c>
      <c r="G37" s="30">
        <v>75290.399999999994</v>
      </c>
      <c r="H37" s="31"/>
      <c r="I37" s="31"/>
      <c r="J37" s="31">
        <v>8831.75</v>
      </c>
      <c r="K37" s="32">
        <v>66159420.170000002</v>
      </c>
      <c r="L37" s="27"/>
    </row>
    <row r="38" spans="1:12" x14ac:dyDescent="0.2">
      <c r="A38" s="2" t="s">
        <v>46</v>
      </c>
      <c r="B38" s="30">
        <v>7954009.1699999999</v>
      </c>
      <c r="C38" s="30">
        <v>661189.54</v>
      </c>
      <c r="D38" s="30">
        <v>498758.25</v>
      </c>
      <c r="E38" s="30"/>
      <c r="F38" s="30">
        <v>14569153.34</v>
      </c>
      <c r="G38" s="30">
        <v>28733.19</v>
      </c>
      <c r="H38" s="31"/>
      <c r="I38" s="31"/>
      <c r="J38" s="31">
        <v>3370.48</v>
      </c>
      <c r="K38" s="32">
        <v>23715213.969999999</v>
      </c>
      <c r="L38" s="27"/>
    </row>
    <row r="39" spans="1:12" x14ac:dyDescent="0.2">
      <c r="A39" s="2" t="s">
        <v>47</v>
      </c>
      <c r="B39" s="30">
        <v>4900357.25</v>
      </c>
      <c r="C39" s="30">
        <v>407349.92</v>
      </c>
      <c r="D39" s="30">
        <v>307278.2</v>
      </c>
      <c r="E39" s="30"/>
      <c r="F39" s="30">
        <v>7967367.1799999997</v>
      </c>
      <c r="G39" s="33">
        <v>15713.19</v>
      </c>
      <c r="H39" s="31"/>
      <c r="I39" s="31">
        <v>14261.19</v>
      </c>
      <c r="J39" s="31">
        <v>1843.2</v>
      </c>
      <c r="K39" s="32">
        <v>13614170.130000001</v>
      </c>
      <c r="L39" s="27"/>
    </row>
    <row r="40" spans="1:12" x14ac:dyDescent="0.2">
      <c r="A40" s="2" t="s">
        <v>48</v>
      </c>
      <c r="B40" s="30">
        <v>3459886.55</v>
      </c>
      <c r="C40" s="30">
        <v>287608.52</v>
      </c>
      <c r="D40" s="30">
        <v>216953.1</v>
      </c>
      <c r="E40" s="30"/>
      <c r="F40" s="30">
        <v>9093528.1500000004</v>
      </c>
      <c r="G40" s="34">
        <v>17934.2</v>
      </c>
      <c r="H40" s="31"/>
      <c r="I40" s="31"/>
      <c r="J40" s="31">
        <v>2103.73</v>
      </c>
      <c r="K40" s="32">
        <v>13078014.25</v>
      </c>
      <c r="L40" s="27"/>
    </row>
    <row r="41" spans="1:12" x14ac:dyDescent="0.2">
      <c r="A41" s="2" t="s">
        <v>49</v>
      </c>
      <c r="B41" s="30">
        <v>4469391.7699999996</v>
      </c>
      <c r="C41" s="30">
        <v>371525.23</v>
      </c>
      <c r="D41" s="30">
        <v>280254.39</v>
      </c>
      <c r="E41" s="30"/>
      <c r="F41" s="30">
        <v>5399365.4699999997</v>
      </c>
      <c r="G41" s="30">
        <v>10648.59</v>
      </c>
      <c r="H41" s="31"/>
      <c r="I41" s="31">
        <v>8347.98</v>
      </c>
      <c r="J41" s="31">
        <v>1249.1099999999999</v>
      </c>
      <c r="K41" s="32">
        <v>10540782.539999999</v>
      </c>
      <c r="L41" s="27"/>
    </row>
    <row r="42" spans="1:12" x14ac:dyDescent="0.2">
      <c r="A42" s="2" t="s">
        <v>50</v>
      </c>
      <c r="B42" s="30">
        <v>6367180.4900000002</v>
      </c>
      <c r="C42" s="30">
        <v>529281.91</v>
      </c>
      <c r="D42" s="30">
        <v>399255.74</v>
      </c>
      <c r="E42" s="30"/>
      <c r="F42" s="30">
        <v>24896138.109999999</v>
      </c>
      <c r="G42" s="30">
        <v>49100</v>
      </c>
      <c r="H42" s="31"/>
      <c r="I42" s="31"/>
      <c r="J42" s="31">
        <v>5759.55</v>
      </c>
      <c r="K42" s="32">
        <v>32246715.800000001</v>
      </c>
      <c r="L42" s="27"/>
    </row>
    <row r="43" spans="1:12" x14ac:dyDescent="0.2">
      <c r="A43" s="2" t="s">
        <v>51</v>
      </c>
      <c r="B43" s="30">
        <v>3570161.82</v>
      </c>
      <c r="C43" s="30">
        <v>296775.33</v>
      </c>
      <c r="D43" s="30">
        <v>223867.94</v>
      </c>
      <c r="E43" s="30"/>
      <c r="F43" s="30">
        <v>11681924.9</v>
      </c>
      <c r="G43" s="30">
        <v>23039.02</v>
      </c>
      <c r="H43" s="31"/>
      <c r="I43" s="31"/>
      <c r="J43" s="31">
        <v>2702.54</v>
      </c>
      <c r="K43" s="32">
        <v>15798471.550000001</v>
      </c>
      <c r="L43" s="27"/>
    </row>
    <row r="44" spans="1:12" x14ac:dyDescent="0.2">
      <c r="A44" s="2" t="s">
        <v>52</v>
      </c>
      <c r="B44" s="30">
        <v>51845593.200000003</v>
      </c>
      <c r="C44" s="30">
        <v>4309746.6100000003</v>
      </c>
      <c r="D44" s="30">
        <v>3250991.65</v>
      </c>
      <c r="E44" s="30"/>
      <c r="F44" s="30">
        <v>90710049.299999997</v>
      </c>
      <c r="G44" s="30">
        <v>178897.78</v>
      </c>
      <c r="H44" s="31"/>
      <c r="I44" s="31"/>
      <c r="J44" s="31">
        <v>20985.16</v>
      </c>
      <c r="K44" s="32">
        <v>150316263.69999999</v>
      </c>
      <c r="L44" s="27"/>
    </row>
    <row r="45" spans="1:12" x14ac:dyDescent="0.2">
      <c r="A45" s="2" t="s">
        <v>53</v>
      </c>
      <c r="B45" s="30">
        <v>8200506.8300000001</v>
      </c>
      <c r="C45" s="30">
        <v>681680.05</v>
      </c>
      <c r="D45" s="30">
        <v>514214.95</v>
      </c>
      <c r="E45" s="30"/>
      <c r="F45" s="30">
        <v>19199714.43</v>
      </c>
      <c r="G45" s="30">
        <v>37865.550000000003</v>
      </c>
      <c r="H45" s="31"/>
      <c r="I45" s="31">
        <v>71391.83</v>
      </c>
      <c r="J45" s="31">
        <v>4441.7299999999996</v>
      </c>
      <c r="K45" s="32">
        <v>28709815.370000001</v>
      </c>
      <c r="L45" s="27"/>
    </row>
    <row r="46" spans="1:12" x14ac:dyDescent="0.2">
      <c r="A46" s="2" t="s">
        <v>54</v>
      </c>
      <c r="B46" s="30">
        <v>21783825.210000001</v>
      </c>
      <c r="C46" s="30">
        <v>1810814.79</v>
      </c>
      <c r="D46" s="30">
        <v>1365960.53</v>
      </c>
      <c r="E46" s="30"/>
      <c r="F46" s="30">
        <v>39070691.740000002</v>
      </c>
      <c r="G46" s="30">
        <v>77054.97</v>
      </c>
      <c r="H46" s="31"/>
      <c r="I46" s="31"/>
      <c r="J46" s="31">
        <v>9038.74</v>
      </c>
      <c r="K46" s="32">
        <v>64117385.979999997</v>
      </c>
      <c r="L46" s="27"/>
    </row>
    <row r="47" spans="1:12" x14ac:dyDescent="0.2">
      <c r="A47" s="2" t="s">
        <v>55</v>
      </c>
      <c r="B47" s="30">
        <v>5011848.79</v>
      </c>
      <c r="C47" s="30">
        <v>416617.83</v>
      </c>
      <c r="D47" s="30">
        <v>314269.31</v>
      </c>
      <c r="E47" s="30"/>
      <c r="F47" s="30">
        <v>9042097.1799999997</v>
      </c>
      <c r="G47" s="30">
        <v>17832.77</v>
      </c>
      <c r="H47" s="31"/>
      <c r="I47" s="31">
        <v>16736.990000000002</v>
      </c>
      <c r="J47" s="31">
        <v>2091.83</v>
      </c>
      <c r="K47" s="32">
        <v>14821494.699999999</v>
      </c>
      <c r="L47" s="27"/>
    </row>
    <row r="48" spans="1:12" x14ac:dyDescent="0.2">
      <c r="A48" s="2" t="s">
        <v>56</v>
      </c>
      <c r="B48" s="30">
        <v>3904636.44</v>
      </c>
      <c r="C48" s="30">
        <v>324579.06</v>
      </c>
      <c r="D48" s="30">
        <v>244841.26</v>
      </c>
      <c r="E48" s="30"/>
      <c r="F48" s="30">
        <v>4767119.1900000004</v>
      </c>
      <c r="G48" s="30">
        <v>9401.68</v>
      </c>
      <c r="H48" s="31"/>
      <c r="I48" s="31">
        <v>6892.76</v>
      </c>
      <c r="J48" s="31">
        <v>1102.8399999999999</v>
      </c>
      <c r="K48" s="32">
        <v>9258573.2300000004</v>
      </c>
      <c r="L48" s="27"/>
    </row>
    <row r="49" spans="1:12" x14ac:dyDescent="0.2">
      <c r="A49" s="2" t="s">
        <v>57</v>
      </c>
      <c r="B49" s="30">
        <v>4554530.76</v>
      </c>
      <c r="C49" s="30">
        <v>378602.54</v>
      </c>
      <c r="D49" s="30">
        <v>285593.06</v>
      </c>
      <c r="E49" s="30"/>
      <c r="F49" s="30">
        <v>5653860.1200000001</v>
      </c>
      <c r="G49" s="30">
        <v>11150.51</v>
      </c>
      <c r="H49" s="31"/>
      <c r="I49" s="31">
        <v>8935.2000000000007</v>
      </c>
      <c r="J49" s="31">
        <v>1307.98</v>
      </c>
      <c r="K49" s="32">
        <v>10893980.17</v>
      </c>
      <c r="L49" s="27"/>
    </row>
    <row r="50" spans="1:12" x14ac:dyDescent="0.2">
      <c r="A50" s="2" t="s">
        <v>58</v>
      </c>
      <c r="B50" s="30">
        <v>11449978.439999999</v>
      </c>
      <c r="C50" s="30">
        <v>951797.5</v>
      </c>
      <c r="D50" s="30">
        <v>717973.93</v>
      </c>
      <c r="E50" s="30"/>
      <c r="F50" s="30">
        <v>19839941.379999999</v>
      </c>
      <c r="G50" s="30">
        <v>39128.199999999997</v>
      </c>
      <c r="H50" s="31"/>
      <c r="I50" s="31">
        <v>75586.98</v>
      </c>
      <c r="J50" s="31">
        <v>4589.84</v>
      </c>
      <c r="K50" s="32">
        <v>33078996.27</v>
      </c>
      <c r="L50" s="27"/>
    </row>
    <row r="51" spans="1:12" x14ac:dyDescent="0.2">
      <c r="A51" s="2" t="s">
        <v>59</v>
      </c>
      <c r="B51" s="30">
        <v>4030723.24</v>
      </c>
      <c r="C51" s="30">
        <v>335060.21999999997</v>
      </c>
      <c r="D51" s="30">
        <v>252747.57</v>
      </c>
      <c r="E51" s="30"/>
      <c r="F51" s="30">
        <v>4647409.17</v>
      </c>
      <c r="G51" s="30">
        <v>9165.59</v>
      </c>
      <c r="H51" s="31"/>
      <c r="I51" s="31"/>
      <c r="J51" s="31">
        <v>1075.1500000000001</v>
      </c>
      <c r="K51" s="32">
        <v>9276180.9399999995</v>
      </c>
      <c r="L51" s="27"/>
    </row>
    <row r="52" spans="1:12" x14ac:dyDescent="0.2">
      <c r="A52" s="2" t="s">
        <v>60</v>
      </c>
      <c r="B52" s="30">
        <v>69442607.019999996</v>
      </c>
      <c r="C52" s="30">
        <v>5772526.0899999999</v>
      </c>
      <c r="D52" s="30">
        <v>4354417.0599999996</v>
      </c>
      <c r="E52" s="30"/>
      <c r="F52" s="30">
        <v>93994537.670000002</v>
      </c>
      <c r="G52" s="30">
        <v>185375.42</v>
      </c>
      <c r="H52" s="31"/>
      <c r="I52" s="31"/>
      <c r="J52" s="31">
        <v>21745.01</v>
      </c>
      <c r="K52" s="32">
        <v>173771208.27000001</v>
      </c>
      <c r="L52" s="27"/>
    </row>
    <row r="53" spans="1:12" ht="13.5" thickBot="1" x14ac:dyDescent="0.25">
      <c r="A53" s="4" t="s">
        <v>61</v>
      </c>
      <c r="B53" s="30">
        <v>7486555.5499999998</v>
      </c>
      <c r="C53" s="30">
        <v>622331.72</v>
      </c>
      <c r="D53" s="30">
        <v>469446.45</v>
      </c>
      <c r="E53" s="30"/>
      <c r="F53" s="30">
        <v>16967787.530000001</v>
      </c>
      <c r="G53" s="30">
        <v>33463.760000000002</v>
      </c>
      <c r="H53" s="31"/>
      <c r="I53" s="31"/>
      <c r="J53" s="31">
        <v>3925.38</v>
      </c>
      <c r="K53" s="32">
        <v>25583510.390000001</v>
      </c>
      <c r="L53" s="27"/>
    </row>
    <row r="54" spans="1:12" s="36" customFormat="1" ht="13.5" thickBot="1" x14ac:dyDescent="0.25">
      <c r="A54" s="5" t="s">
        <v>13</v>
      </c>
      <c r="B54" s="35">
        <v>405423781.64999998</v>
      </c>
      <c r="C54" s="35">
        <v>33701490.520000003</v>
      </c>
      <c r="D54" s="35">
        <v>25422205.600000001</v>
      </c>
      <c r="E54" s="35">
        <v>0</v>
      </c>
      <c r="F54" s="35">
        <v>886740921.44000006</v>
      </c>
      <c r="G54" s="35">
        <v>1748824.74</v>
      </c>
      <c r="H54" s="35">
        <v>0</v>
      </c>
      <c r="I54" s="35">
        <v>1282134.83</v>
      </c>
      <c r="J54" s="35">
        <v>205141.57</v>
      </c>
      <c r="K54" s="35">
        <v>1354524500.3499999</v>
      </c>
      <c r="L54" s="27"/>
    </row>
    <row r="55" spans="1:12" x14ac:dyDescent="0.2">
      <c r="F55" s="27"/>
      <c r="G55" s="27"/>
      <c r="H55" s="27"/>
      <c r="I55" s="27"/>
      <c r="J55" s="27"/>
    </row>
    <row r="56" spans="1:12" x14ac:dyDescent="0.2">
      <c r="F56" s="27"/>
      <c r="G56" s="27"/>
      <c r="H56" s="27"/>
      <c r="I56" s="27"/>
      <c r="J56" s="27"/>
      <c r="K56" s="27"/>
    </row>
    <row r="57" spans="1:12" x14ac:dyDescent="0.2">
      <c r="F57" s="27"/>
      <c r="G57" s="27"/>
      <c r="H57" s="27"/>
      <c r="I57" s="27"/>
      <c r="J57" s="27"/>
    </row>
    <row r="58" spans="1:12" x14ac:dyDescent="0.2">
      <c r="F58" s="27"/>
      <c r="G58" s="27"/>
      <c r="H58" s="27"/>
      <c r="I58" s="27"/>
      <c r="J58" s="27"/>
    </row>
    <row r="59" spans="1:12" x14ac:dyDescent="0.2">
      <c r="F59" s="27"/>
      <c r="G59" s="27"/>
      <c r="H59" s="27"/>
      <c r="I59" s="27"/>
      <c r="J59" s="27"/>
    </row>
    <row r="60" spans="1:12" x14ac:dyDescent="0.2">
      <c r="G60" s="27"/>
      <c r="H60" s="27"/>
      <c r="I60" s="27"/>
      <c r="J60" s="27"/>
    </row>
    <row r="61" spans="1:12" x14ac:dyDescent="0.2">
      <c r="G61" s="27"/>
      <c r="H61" s="27"/>
      <c r="I61" s="27"/>
      <c r="J61" s="27"/>
    </row>
    <row r="62" spans="1:12" x14ac:dyDescent="0.2">
      <c r="G62" s="27"/>
      <c r="H62" s="27"/>
      <c r="I62" s="27"/>
      <c r="J62" s="27"/>
    </row>
    <row r="63" spans="1:12" x14ac:dyDescent="0.2">
      <c r="G63" s="27"/>
      <c r="H63" s="27"/>
      <c r="I63" s="27"/>
      <c r="J63" s="2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933D4-EBA1-47AE-BFBA-8E1EEA3F9820}">
  <dimension ref="A1:M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39" customWidth="1"/>
    <col min="5" max="5" width="17.7109375" style="39" customWidth="1"/>
    <col min="6" max="6" width="16.140625" style="37" customWidth="1"/>
    <col min="7" max="7" width="14.140625" style="37" customWidth="1"/>
    <col min="8" max="8" width="14" style="37" customWidth="1"/>
    <col min="9" max="10" width="17.140625" style="37" customWidth="1"/>
    <col min="11" max="11" width="15.42578125" style="37" bestFit="1" customWidth="1"/>
    <col min="12" max="12" width="11.28515625" style="37" bestFit="1" customWidth="1"/>
    <col min="13" max="16384" width="11.42578125" style="37"/>
  </cols>
  <sheetData>
    <row r="1" spans="1:13" x14ac:dyDescent="0.2">
      <c r="A1" s="73" t="s">
        <v>14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2">
      <c r="A2" s="75">
        <v>45580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3" ht="11.25" x14ac:dyDescent="0.2">
      <c r="A3" s="38"/>
      <c r="B3" s="37"/>
      <c r="C3" s="37"/>
      <c r="E3" s="37"/>
    </row>
    <row r="4" spans="1:13" ht="13.5" customHeight="1" thickBot="1" x14ac:dyDescent="0.25">
      <c r="A4" s="38"/>
      <c r="B4" s="37"/>
      <c r="C4" s="77"/>
      <c r="D4" s="77"/>
      <c r="E4" s="37"/>
    </row>
    <row r="5" spans="1:13" ht="12.75" customHeight="1" x14ac:dyDescent="0.2">
      <c r="A5" s="78" t="s">
        <v>0</v>
      </c>
      <c r="B5" s="80" t="s">
        <v>9</v>
      </c>
      <c r="C5" s="40" t="s">
        <v>10</v>
      </c>
      <c r="D5" s="40" t="s">
        <v>10</v>
      </c>
      <c r="E5" s="80" t="s">
        <v>1</v>
      </c>
      <c r="F5" s="71" t="s">
        <v>7</v>
      </c>
      <c r="G5" s="71" t="s">
        <v>8</v>
      </c>
      <c r="H5" s="71" t="s">
        <v>2</v>
      </c>
      <c r="I5" s="71" t="s">
        <v>3</v>
      </c>
      <c r="J5" s="71" t="s">
        <v>4</v>
      </c>
      <c r="K5" s="71" t="s">
        <v>5</v>
      </c>
    </row>
    <row r="6" spans="1:13" ht="23.25" customHeight="1" thickBot="1" x14ac:dyDescent="0.25">
      <c r="A6" s="79"/>
      <c r="B6" s="81"/>
      <c r="C6" s="41" t="s">
        <v>11</v>
      </c>
      <c r="D6" s="41" t="s">
        <v>12</v>
      </c>
      <c r="E6" s="81" t="s">
        <v>6</v>
      </c>
      <c r="F6" s="72" t="s">
        <v>6</v>
      </c>
      <c r="G6" s="72" t="s">
        <v>6</v>
      </c>
      <c r="H6" s="72"/>
      <c r="I6" s="72"/>
      <c r="J6" s="72"/>
      <c r="K6" s="72" t="s">
        <v>6</v>
      </c>
    </row>
    <row r="7" spans="1:13" x14ac:dyDescent="0.2">
      <c r="A7" s="1" t="s">
        <v>15</v>
      </c>
      <c r="B7" s="42">
        <v>5518220.9800000004</v>
      </c>
      <c r="C7" s="42">
        <v>995417.34</v>
      </c>
      <c r="D7" s="42">
        <v>164003.73000000001</v>
      </c>
      <c r="E7" s="42">
        <v>214220.97</v>
      </c>
      <c r="F7" s="42"/>
      <c r="G7" s="42"/>
      <c r="H7" s="43">
        <v>3555987.31</v>
      </c>
      <c r="I7" s="43"/>
      <c r="J7" s="43"/>
      <c r="K7" s="44">
        <v>10447850.33</v>
      </c>
      <c r="L7" s="39"/>
      <c r="M7" s="39"/>
    </row>
    <row r="8" spans="1:13" x14ac:dyDescent="0.2">
      <c r="A8" s="2" t="s">
        <v>16</v>
      </c>
      <c r="B8" s="42">
        <v>5215758.96</v>
      </c>
      <c r="C8" s="42">
        <v>940857.02</v>
      </c>
      <c r="D8" s="42">
        <v>155014.44</v>
      </c>
      <c r="E8" s="42">
        <v>201812.74</v>
      </c>
      <c r="F8" s="42"/>
      <c r="G8" s="42"/>
      <c r="H8" s="43">
        <v>3471795.9</v>
      </c>
      <c r="I8" s="43"/>
      <c r="J8" s="43"/>
      <c r="K8" s="44">
        <v>9985239.0600000005</v>
      </c>
      <c r="L8" s="39"/>
      <c r="M8" s="39"/>
    </row>
    <row r="9" spans="1:13" x14ac:dyDescent="0.2">
      <c r="A9" s="2" t="s">
        <v>17</v>
      </c>
      <c r="B9" s="42"/>
      <c r="C9" s="42"/>
      <c r="E9" s="42"/>
      <c r="F9" s="42"/>
      <c r="G9" s="42"/>
      <c r="H9" s="43"/>
      <c r="I9" s="43"/>
      <c r="J9" s="43"/>
      <c r="K9" s="44"/>
      <c r="L9" s="39"/>
      <c r="M9" s="39"/>
    </row>
    <row r="10" spans="1:13" x14ac:dyDescent="0.2">
      <c r="A10" s="2" t="s">
        <v>18</v>
      </c>
      <c r="B10" s="42"/>
      <c r="C10" s="42"/>
      <c r="D10" s="42"/>
      <c r="E10" s="42"/>
      <c r="F10" s="42"/>
      <c r="G10" s="42"/>
      <c r="H10" s="43"/>
      <c r="I10" s="43"/>
      <c r="J10" s="43"/>
      <c r="K10" s="44"/>
      <c r="L10" s="39"/>
      <c r="M10" s="39"/>
    </row>
    <row r="11" spans="1:13" x14ac:dyDescent="0.2">
      <c r="A11" s="2" t="s">
        <v>19</v>
      </c>
      <c r="B11" s="42"/>
      <c r="C11" s="42"/>
      <c r="D11" s="42"/>
      <c r="E11" s="42"/>
      <c r="F11" s="42"/>
      <c r="G11" s="42"/>
      <c r="H11" s="43"/>
      <c r="I11" s="43"/>
      <c r="J11" s="43"/>
      <c r="K11" s="44"/>
      <c r="L11" s="39"/>
      <c r="M11" s="39"/>
    </row>
    <row r="12" spans="1:13" x14ac:dyDescent="0.2">
      <c r="A12" s="2" t="s">
        <v>20</v>
      </c>
      <c r="B12" s="42"/>
      <c r="C12" s="42"/>
      <c r="D12" s="42"/>
      <c r="E12" s="42"/>
      <c r="F12" s="42"/>
      <c r="G12" s="42"/>
      <c r="H12" s="43"/>
      <c r="I12" s="43"/>
      <c r="J12" s="43"/>
      <c r="K12" s="44"/>
      <c r="L12" s="39"/>
      <c r="M12" s="39"/>
    </row>
    <row r="13" spans="1:13" x14ac:dyDescent="0.2">
      <c r="A13" s="2" t="s">
        <v>21</v>
      </c>
      <c r="B13" s="42"/>
      <c r="C13" s="42"/>
      <c r="D13" s="42"/>
      <c r="E13" s="42"/>
      <c r="F13" s="42"/>
      <c r="G13" s="42"/>
      <c r="H13" s="43"/>
      <c r="I13" s="43"/>
      <c r="J13" s="43"/>
      <c r="K13" s="44"/>
      <c r="L13" s="39"/>
      <c r="M13" s="39"/>
    </row>
    <row r="14" spans="1:13" x14ac:dyDescent="0.2">
      <c r="A14" s="2" t="s">
        <v>22</v>
      </c>
      <c r="B14" s="42"/>
      <c r="C14" s="42"/>
      <c r="D14" s="42"/>
      <c r="E14" s="42"/>
      <c r="F14" s="42"/>
      <c r="G14" s="42"/>
      <c r="H14" s="43"/>
      <c r="I14" s="43"/>
      <c r="J14" s="43"/>
      <c r="K14" s="44"/>
      <c r="L14" s="39"/>
      <c r="M14" s="39"/>
    </row>
    <row r="15" spans="1:13" x14ac:dyDescent="0.2">
      <c r="A15" s="2" t="s">
        <v>23</v>
      </c>
      <c r="B15" s="42"/>
      <c r="C15" s="42"/>
      <c r="D15" s="42"/>
      <c r="E15" s="42"/>
      <c r="F15" s="42"/>
      <c r="G15" s="42"/>
      <c r="H15" s="43"/>
      <c r="I15" s="43"/>
      <c r="J15" s="43"/>
      <c r="K15" s="44"/>
      <c r="L15" s="39"/>
      <c r="M15" s="39"/>
    </row>
    <row r="16" spans="1:13" x14ac:dyDescent="0.2">
      <c r="A16" s="2" t="s">
        <v>24</v>
      </c>
      <c r="B16" s="42"/>
      <c r="C16" s="42"/>
      <c r="D16" s="42"/>
      <c r="E16" s="42"/>
      <c r="F16" s="42"/>
      <c r="G16" s="42"/>
      <c r="H16" s="43"/>
      <c r="I16" s="43"/>
      <c r="J16" s="43"/>
      <c r="K16" s="44"/>
      <c r="L16" s="39"/>
      <c r="M16" s="39"/>
    </row>
    <row r="17" spans="1:13" x14ac:dyDescent="0.2">
      <c r="A17" s="2" t="s">
        <v>25</v>
      </c>
      <c r="B17" s="42"/>
      <c r="C17" s="42"/>
      <c r="D17" s="42"/>
      <c r="E17" s="42"/>
      <c r="F17" s="42"/>
      <c r="G17" s="42"/>
      <c r="H17" s="43"/>
      <c r="I17" s="43"/>
      <c r="J17" s="43"/>
      <c r="K17" s="44"/>
      <c r="L17" s="39"/>
      <c r="M17" s="39"/>
    </row>
    <row r="18" spans="1:13" x14ac:dyDescent="0.2">
      <c r="A18" s="2" t="s">
        <v>26</v>
      </c>
      <c r="B18" s="42"/>
      <c r="C18" s="42"/>
      <c r="D18" s="42"/>
      <c r="E18" s="42"/>
      <c r="F18" s="42"/>
      <c r="G18" s="42"/>
      <c r="H18" s="43"/>
      <c r="I18" s="43"/>
      <c r="J18" s="43"/>
      <c r="K18" s="44"/>
      <c r="L18" s="39"/>
      <c r="M18" s="39"/>
    </row>
    <row r="19" spans="1:13" x14ac:dyDescent="0.2">
      <c r="A19" s="2" t="s">
        <v>27</v>
      </c>
      <c r="B19" s="42"/>
      <c r="C19" s="42"/>
      <c r="D19" s="42"/>
      <c r="E19" s="42"/>
      <c r="F19" s="42"/>
      <c r="G19" s="42"/>
      <c r="H19" s="43"/>
      <c r="I19" s="43"/>
      <c r="J19" s="43"/>
      <c r="K19" s="44"/>
      <c r="L19" s="39"/>
      <c r="M19" s="39"/>
    </row>
    <row r="20" spans="1:13" x14ac:dyDescent="0.2">
      <c r="A20" s="2" t="s">
        <v>28</v>
      </c>
      <c r="B20" s="42"/>
      <c r="C20" s="42"/>
      <c r="D20" s="42"/>
      <c r="E20" s="42"/>
      <c r="F20" s="42"/>
      <c r="G20" s="42"/>
      <c r="H20" s="44"/>
      <c r="I20" s="44"/>
      <c r="J20" s="44"/>
      <c r="K20" s="44"/>
      <c r="L20" s="39"/>
      <c r="M20" s="39"/>
    </row>
    <row r="21" spans="1:13" x14ac:dyDescent="0.2">
      <c r="A21" s="2" t="s">
        <v>29</v>
      </c>
      <c r="B21" s="42"/>
      <c r="C21" s="42"/>
      <c r="D21" s="42"/>
      <c r="E21" s="42"/>
      <c r="F21" s="42"/>
      <c r="G21" s="42"/>
      <c r="H21" s="44"/>
      <c r="I21" s="44"/>
      <c r="J21" s="44"/>
      <c r="K21" s="44"/>
      <c r="L21" s="39"/>
      <c r="M21" s="39"/>
    </row>
    <row r="22" spans="1:13" x14ac:dyDescent="0.2">
      <c r="A22" s="2" t="s">
        <v>30</v>
      </c>
      <c r="B22" s="42"/>
      <c r="C22" s="42"/>
      <c r="D22" s="42"/>
      <c r="E22" s="42"/>
      <c r="F22" s="42"/>
      <c r="G22" s="42"/>
      <c r="H22" s="44"/>
      <c r="I22" s="44"/>
      <c r="J22" s="44"/>
      <c r="K22" s="44"/>
      <c r="L22" s="39"/>
      <c r="M22" s="39"/>
    </row>
    <row r="23" spans="1:13" x14ac:dyDescent="0.2">
      <c r="A23" s="2" t="s">
        <v>31</v>
      </c>
      <c r="B23" s="42"/>
      <c r="C23" s="42"/>
      <c r="D23" s="42"/>
      <c r="E23" s="42"/>
      <c r="F23" s="42"/>
      <c r="G23" s="42"/>
      <c r="H23" s="44"/>
      <c r="I23" s="44"/>
      <c r="J23" s="44"/>
      <c r="K23" s="44"/>
      <c r="L23" s="39"/>
      <c r="M23" s="39"/>
    </row>
    <row r="24" spans="1:13" x14ac:dyDescent="0.2">
      <c r="A24" s="2" t="s">
        <v>32</v>
      </c>
      <c r="B24" s="42"/>
      <c r="C24" s="42"/>
      <c r="D24" s="42"/>
      <c r="E24" s="42"/>
      <c r="F24" s="42"/>
      <c r="G24" s="42"/>
      <c r="H24" s="44"/>
      <c r="I24" s="44"/>
      <c r="J24" s="44"/>
      <c r="K24" s="44"/>
      <c r="L24" s="39"/>
      <c r="M24" s="39"/>
    </row>
    <row r="25" spans="1:13" x14ac:dyDescent="0.2">
      <c r="A25" s="2" t="s">
        <v>33</v>
      </c>
      <c r="B25" s="42"/>
      <c r="C25" s="42"/>
      <c r="D25" s="42"/>
      <c r="E25" s="42"/>
      <c r="F25" s="42"/>
      <c r="G25" s="42"/>
      <c r="H25" s="44"/>
      <c r="I25" s="44"/>
      <c r="J25" s="44"/>
      <c r="K25" s="44"/>
      <c r="L25" s="39"/>
      <c r="M25" s="39"/>
    </row>
    <row r="26" spans="1:13" x14ac:dyDescent="0.2">
      <c r="A26" s="2" t="s">
        <v>34</v>
      </c>
      <c r="B26" s="42"/>
      <c r="C26" s="42"/>
      <c r="D26" s="42"/>
      <c r="E26" s="42"/>
      <c r="F26" s="42"/>
      <c r="G26" s="42"/>
      <c r="H26" s="44"/>
      <c r="I26" s="44"/>
      <c r="J26" s="44"/>
      <c r="K26" s="44"/>
      <c r="L26" s="39"/>
      <c r="M26" s="39"/>
    </row>
    <row r="27" spans="1:13" x14ac:dyDescent="0.2">
      <c r="A27" s="2" t="s">
        <v>35</v>
      </c>
      <c r="B27" s="42"/>
      <c r="C27" s="42"/>
      <c r="D27" s="42"/>
      <c r="E27" s="42"/>
      <c r="F27" s="42"/>
      <c r="G27" s="42"/>
      <c r="H27" s="44"/>
      <c r="I27" s="44"/>
      <c r="J27" s="44"/>
      <c r="K27" s="44"/>
      <c r="L27" s="39"/>
      <c r="M27" s="39"/>
    </row>
    <row r="28" spans="1:13" x14ac:dyDescent="0.2">
      <c r="A28" s="2" t="s">
        <v>36</v>
      </c>
      <c r="B28" s="42"/>
      <c r="C28" s="42"/>
      <c r="D28" s="42"/>
      <c r="E28" s="42"/>
      <c r="F28" s="42"/>
      <c r="G28" s="42"/>
      <c r="H28" s="44"/>
      <c r="I28" s="44"/>
      <c r="J28" s="44"/>
      <c r="K28" s="44"/>
      <c r="L28" s="39"/>
      <c r="M28" s="39"/>
    </row>
    <row r="29" spans="1:13" x14ac:dyDescent="0.2">
      <c r="A29" s="2" t="s">
        <v>37</v>
      </c>
      <c r="B29" s="42">
        <v>6051293.1699999999</v>
      </c>
      <c r="C29" s="42">
        <v>1091576.83</v>
      </c>
      <c r="D29" s="42">
        <v>179846.85</v>
      </c>
      <c r="E29" s="42">
        <v>235001.91</v>
      </c>
      <c r="F29" s="42"/>
      <c r="G29" s="42"/>
      <c r="H29" s="44">
        <v>3885712.58</v>
      </c>
      <c r="I29" s="44"/>
      <c r="J29" s="44"/>
      <c r="K29" s="44">
        <v>11443431.34</v>
      </c>
      <c r="L29" s="39"/>
      <c r="M29" s="39"/>
    </row>
    <row r="30" spans="1:13" x14ac:dyDescent="0.2">
      <c r="A30" s="2" t="s">
        <v>38</v>
      </c>
      <c r="B30" s="42">
        <v>7662827.1900000004</v>
      </c>
      <c r="C30" s="42">
        <v>1382277.21</v>
      </c>
      <c r="D30" s="42">
        <v>227742.29</v>
      </c>
      <c r="E30" s="42">
        <v>284936.51</v>
      </c>
      <c r="F30" s="42"/>
      <c r="G30" s="42"/>
      <c r="H30" s="44">
        <v>5449560.8200000003</v>
      </c>
      <c r="I30" s="44"/>
      <c r="J30" s="44"/>
      <c r="K30" s="44">
        <v>15007344.02</v>
      </c>
      <c r="L30" s="39"/>
      <c r="M30" s="39"/>
    </row>
    <row r="31" spans="1:13" x14ac:dyDescent="0.2">
      <c r="A31" s="2" t="s">
        <v>39</v>
      </c>
      <c r="B31" s="42">
        <v>208271099.34</v>
      </c>
      <c r="C31" s="42">
        <v>37569474.859999999</v>
      </c>
      <c r="D31" s="42">
        <v>6189900.3200000003</v>
      </c>
      <c r="E31" s="42">
        <v>7701017.46</v>
      </c>
      <c r="F31" s="42"/>
      <c r="G31" s="42"/>
      <c r="H31" s="44">
        <v>64987266.880000003</v>
      </c>
      <c r="I31" s="44"/>
      <c r="J31" s="44"/>
      <c r="K31" s="44">
        <v>324718758.86000001</v>
      </c>
      <c r="L31" s="39"/>
      <c r="M31" s="39"/>
    </row>
    <row r="32" spans="1:13" x14ac:dyDescent="0.2">
      <c r="A32" s="2" t="s">
        <v>40</v>
      </c>
      <c r="B32" s="42">
        <v>6515250.7300000004</v>
      </c>
      <c r="C32" s="42">
        <v>1175268.9099999999</v>
      </c>
      <c r="D32" s="42">
        <v>193635.86</v>
      </c>
      <c r="E32" s="42">
        <v>255745.14</v>
      </c>
      <c r="F32" s="42"/>
      <c r="G32" s="42"/>
      <c r="H32" s="44">
        <v>4953799.5199999996</v>
      </c>
      <c r="I32" s="44"/>
      <c r="J32" s="44"/>
      <c r="K32" s="44">
        <v>13093700.16</v>
      </c>
      <c r="L32" s="39"/>
      <c r="M32" s="39"/>
    </row>
    <row r="33" spans="1:13" x14ac:dyDescent="0.2">
      <c r="A33" s="2" t="s">
        <v>41</v>
      </c>
      <c r="B33" s="42">
        <v>10440413.869999999</v>
      </c>
      <c r="C33" s="42">
        <v>1883318.75</v>
      </c>
      <c r="D33" s="42">
        <v>310293.27</v>
      </c>
      <c r="E33" s="42">
        <v>369568.88</v>
      </c>
      <c r="F33" s="42"/>
      <c r="G33" s="42"/>
      <c r="H33" s="44">
        <v>5101061.16</v>
      </c>
      <c r="I33" s="44"/>
      <c r="J33" s="44"/>
      <c r="K33" s="44">
        <v>18104655.93</v>
      </c>
      <c r="L33" s="39"/>
      <c r="M33" s="39"/>
    </row>
    <row r="34" spans="1:13" x14ac:dyDescent="0.2">
      <c r="A34" s="2" t="s">
        <v>42</v>
      </c>
      <c r="B34" s="42">
        <v>7623137.6100000003</v>
      </c>
      <c r="C34" s="42">
        <v>1375117.71</v>
      </c>
      <c r="D34" s="42">
        <v>226562.7</v>
      </c>
      <c r="E34" s="42">
        <v>294968.69</v>
      </c>
      <c r="F34" s="42"/>
      <c r="G34" s="42"/>
      <c r="H34" s="44">
        <v>5020096.59</v>
      </c>
      <c r="I34" s="44"/>
      <c r="J34" s="44"/>
      <c r="K34" s="44">
        <v>14539883.300000001</v>
      </c>
      <c r="L34" s="39"/>
      <c r="M34" s="39"/>
    </row>
    <row r="35" spans="1:13" x14ac:dyDescent="0.2">
      <c r="A35" s="2" t="s">
        <v>43</v>
      </c>
      <c r="B35" s="42">
        <v>10810621.9</v>
      </c>
      <c r="C35" s="42">
        <v>1950099.6</v>
      </c>
      <c r="D35" s="42">
        <v>321296</v>
      </c>
      <c r="E35" s="42">
        <v>390198.96</v>
      </c>
      <c r="F35" s="42"/>
      <c r="G35" s="42"/>
      <c r="H35" s="44">
        <v>6818331.3899999997</v>
      </c>
      <c r="I35" s="44"/>
      <c r="J35" s="44"/>
      <c r="K35" s="44">
        <v>20290547.850000001</v>
      </c>
      <c r="L35" s="39"/>
      <c r="M35" s="39"/>
    </row>
    <row r="36" spans="1:13" x14ac:dyDescent="0.2">
      <c r="A36" s="2" t="s">
        <v>44</v>
      </c>
      <c r="B36" s="42">
        <v>6412605.25</v>
      </c>
      <c r="C36" s="42">
        <v>1156752.97</v>
      </c>
      <c r="D36" s="42">
        <v>190585.19</v>
      </c>
      <c r="E36" s="42">
        <v>248126.71</v>
      </c>
      <c r="F36" s="42"/>
      <c r="G36" s="42"/>
      <c r="H36" s="44">
        <v>4517881.59</v>
      </c>
      <c r="I36" s="44"/>
      <c r="J36" s="44"/>
      <c r="K36" s="44">
        <v>12525951.710000001</v>
      </c>
      <c r="L36" s="39"/>
      <c r="M36" s="39"/>
    </row>
    <row r="37" spans="1:13" x14ac:dyDescent="0.2">
      <c r="A37" s="2" t="s">
        <v>45</v>
      </c>
      <c r="B37" s="42">
        <v>41097197.060000002</v>
      </c>
      <c r="C37" s="42">
        <v>7413415.0999999996</v>
      </c>
      <c r="D37" s="42">
        <v>1221425.1200000001</v>
      </c>
      <c r="E37" s="42">
        <v>1554686.03</v>
      </c>
      <c r="F37" s="42"/>
      <c r="G37" s="42"/>
      <c r="H37" s="43">
        <v>20894432.300000001</v>
      </c>
      <c r="I37" s="43"/>
      <c r="J37" s="43"/>
      <c r="K37" s="44">
        <v>72181155.609999999</v>
      </c>
      <c r="L37" s="39"/>
      <c r="M37" s="39"/>
    </row>
    <row r="38" spans="1:13" x14ac:dyDescent="0.2">
      <c r="A38" s="2" t="s">
        <v>46</v>
      </c>
      <c r="B38" s="42">
        <v>13425344.41</v>
      </c>
      <c r="C38" s="42">
        <v>2421762.5099999998</v>
      </c>
      <c r="D38" s="42">
        <v>399006.6</v>
      </c>
      <c r="E38" s="42">
        <v>485052.09</v>
      </c>
      <c r="F38" s="42"/>
      <c r="G38" s="42"/>
      <c r="H38" s="43">
        <v>6872601.1200000001</v>
      </c>
      <c r="I38" s="43"/>
      <c r="J38" s="43"/>
      <c r="K38" s="44">
        <v>23603766.73</v>
      </c>
      <c r="L38" s="39"/>
      <c r="M38" s="39"/>
    </row>
    <row r="39" spans="1:13" x14ac:dyDescent="0.2">
      <c r="A39" s="2" t="s">
        <v>47</v>
      </c>
      <c r="B39" s="42">
        <v>8271172.7300000004</v>
      </c>
      <c r="C39" s="42">
        <v>1492015.06</v>
      </c>
      <c r="D39" s="42">
        <v>245822.56</v>
      </c>
      <c r="E39" s="42">
        <v>307678.63</v>
      </c>
      <c r="F39" s="42"/>
      <c r="G39" s="45"/>
      <c r="H39" s="43">
        <v>4903930.04</v>
      </c>
      <c r="I39" s="43"/>
      <c r="J39" s="43"/>
      <c r="K39" s="44">
        <v>15220619.02</v>
      </c>
      <c r="L39" s="39"/>
      <c r="M39" s="39"/>
    </row>
    <row r="40" spans="1:13" x14ac:dyDescent="0.2">
      <c r="A40" s="2" t="s">
        <v>48</v>
      </c>
      <c r="B40" s="42">
        <v>5839843.4800000004</v>
      </c>
      <c r="C40" s="42">
        <v>1053433.98</v>
      </c>
      <c r="D40" s="42">
        <v>173562.48</v>
      </c>
      <c r="E40" s="42">
        <v>225988.03</v>
      </c>
      <c r="F40" s="42"/>
      <c r="G40" s="46"/>
      <c r="H40" s="43">
        <v>4264427.29</v>
      </c>
      <c r="I40" s="43"/>
      <c r="J40" s="43"/>
      <c r="K40" s="44">
        <v>11557255.26</v>
      </c>
      <c r="L40" s="39"/>
      <c r="M40" s="39"/>
    </row>
    <row r="41" spans="1:13" x14ac:dyDescent="0.2">
      <c r="A41" s="2" t="s">
        <v>49</v>
      </c>
      <c r="B41" s="42">
        <v>7543758.4400000004</v>
      </c>
      <c r="C41" s="42">
        <v>1360798.71</v>
      </c>
      <c r="D41" s="42">
        <v>224203.51999999999</v>
      </c>
      <c r="E41" s="42">
        <v>279090.7</v>
      </c>
      <c r="F41" s="42"/>
      <c r="G41" s="42"/>
      <c r="H41" s="43">
        <v>4738480.7</v>
      </c>
      <c r="I41" s="43"/>
      <c r="J41" s="43"/>
      <c r="K41" s="44">
        <v>14146332.07</v>
      </c>
      <c r="L41" s="39"/>
      <c r="M41" s="39"/>
    </row>
    <row r="42" spans="1:13" x14ac:dyDescent="0.2">
      <c r="A42" s="2" t="s">
        <v>50</v>
      </c>
      <c r="B42" s="42">
        <v>10746981.699999999</v>
      </c>
      <c r="C42" s="42">
        <v>1938619.71</v>
      </c>
      <c r="D42" s="42">
        <v>319404.59000000003</v>
      </c>
      <c r="E42" s="42">
        <v>415845.14</v>
      </c>
      <c r="F42" s="42"/>
      <c r="G42" s="42"/>
      <c r="H42" s="43">
        <v>5791020.0899999999</v>
      </c>
      <c r="I42" s="43"/>
      <c r="J42" s="43"/>
      <c r="K42" s="44">
        <v>19211871.23</v>
      </c>
      <c r="L42" s="39"/>
      <c r="M42" s="39"/>
    </row>
    <row r="43" spans="1:13" x14ac:dyDescent="0.2">
      <c r="A43" s="2" t="s">
        <v>51</v>
      </c>
      <c r="B43" s="42">
        <v>6025973.9500000002</v>
      </c>
      <c r="C43" s="42">
        <v>1087009.56</v>
      </c>
      <c r="D43" s="42">
        <v>179094.35</v>
      </c>
      <c r="E43" s="42">
        <v>234436.18</v>
      </c>
      <c r="F43" s="42"/>
      <c r="G43" s="42"/>
      <c r="H43" s="43">
        <v>4016839.98</v>
      </c>
      <c r="I43" s="43"/>
      <c r="J43" s="43"/>
      <c r="K43" s="44">
        <v>11543354.02</v>
      </c>
      <c r="L43" s="39"/>
      <c r="M43" s="39"/>
    </row>
    <row r="44" spans="1:13" x14ac:dyDescent="0.2">
      <c r="A44" s="2" t="s">
        <v>52</v>
      </c>
      <c r="B44" s="42">
        <v>87508692.75</v>
      </c>
      <c r="C44" s="42">
        <v>15785462.52</v>
      </c>
      <c r="D44" s="42">
        <v>2600793.3199999998</v>
      </c>
      <c r="E44" s="42">
        <v>3386049.01</v>
      </c>
      <c r="F44" s="42"/>
      <c r="G44" s="42"/>
      <c r="H44" s="43">
        <v>26144808.550000001</v>
      </c>
      <c r="I44" s="43"/>
      <c r="J44" s="43"/>
      <c r="K44" s="44">
        <v>135425806.15000001</v>
      </c>
      <c r="L44" s="39"/>
      <c r="M44" s="39"/>
    </row>
    <row r="45" spans="1:13" x14ac:dyDescent="0.2">
      <c r="A45" s="2" t="s">
        <v>53</v>
      </c>
      <c r="B45" s="42">
        <v>13841400.75</v>
      </c>
      <c r="C45" s="42">
        <v>2496813.81</v>
      </c>
      <c r="D45" s="42">
        <v>411371.96</v>
      </c>
      <c r="E45" s="42">
        <v>535552.42000000004</v>
      </c>
      <c r="F45" s="42"/>
      <c r="G45" s="42"/>
      <c r="H45" s="43">
        <v>3712636.15</v>
      </c>
      <c r="I45" s="43"/>
      <c r="J45" s="43"/>
      <c r="K45" s="44">
        <v>20997775.09</v>
      </c>
      <c r="L45" s="39"/>
      <c r="M45" s="39"/>
    </row>
    <row r="46" spans="1:13" x14ac:dyDescent="0.2">
      <c r="A46" s="2" t="s">
        <v>54</v>
      </c>
      <c r="B46" s="42">
        <v>36768295.039999999</v>
      </c>
      <c r="C46" s="42">
        <v>6632535.8700000001</v>
      </c>
      <c r="D46" s="42">
        <v>1092768.42</v>
      </c>
      <c r="E46" s="42">
        <v>1422721.39</v>
      </c>
      <c r="F46" s="42"/>
      <c r="G46" s="42"/>
      <c r="H46" s="43">
        <v>20534491.989999998</v>
      </c>
      <c r="I46" s="43"/>
      <c r="J46" s="43"/>
      <c r="K46" s="44">
        <v>66450812.710000001</v>
      </c>
      <c r="L46" s="39"/>
      <c r="M46" s="39"/>
    </row>
    <row r="47" spans="1:13" x14ac:dyDescent="0.2">
      <c r="A47" s="2" t="s">
        <v>55</v>
      </c>
      <c r="B47" s="42">
        <v>8459356.1099999994</v>
      </c>
      <c r="C47" s="42">
        <v>1525960.96</v>
      </c>
      <c r="D47" s="42">
        <v>251415.44</v>
      </c>
      <c r="E47" s="42">
        <v>332344.21999999997</v>
      </c>
      <c r="F47" s="42"/>
      <c r="G47" s="42"/>
      <c r="H47" s="43">
        <v>4721759.76</v>
      </c>
      <c r="I47" s="43"/>
      <c r="J47" s="43"/>
      <c r="K47" s="44">
        <v>15290836.49</v>
      </c>
      <c r="L47" s="39"/>
      <c r="M47" s="39"/>
    </row>
    <row r="48" spans="1:13" x14ac:dyDescent="0.2">
      <c r="A48" s="2" t="s">
        <v>56</v>
      </c>
      <c r="B48" s="42">
        <v>6590524.0800000001</v>
      </c>
      <c r="C48" s="42">
        <v>1188847.28</v>
      </c>
      <c r="D48" s="42">
        <v>195873.01</v>
      </c>
      <c r="E48" s="42">
        <v>255782.85</v>
      </c>
      <c r="F48" s="42"/>
      <c r="G48" s="42"/>
      <c r="H48" s="43">
        <v>4504680.84</v>
      </c>
      <c r="I48" s="43"/>
      <c r="J48" s="43"/>
      <c r="K48" s="44">
        <v>12735708.060000001</v>
      </c>
      <c r="L48" s="39"/>
      <c r="M48" s="39"/>
    </row>
    <row r="49" spans="1:13" x14ac:dyDescent="0.2">
      <c r="A49" s="2" t="s">
        <v>57</v>
      </c>
      <c r="B49" s="42">
        <v>7687462.1100000003</v>
      </c>
      <c r="C49" s="42">
        <v>1386721.04</v>
      </c>
      <c r="D49" s="42">
        <v>228474.45</v>
      </c>
      <c r="E49" s="42">
        <v>291498.92</v>
      </c>
      <c r="F49" s="42"/>
      <c r="G49" s="42"/>
      <c r="H49" s="43">
        <v>4292002.18</v>
      </c>
      <c r="I49" s="43"/>
      <c r="J49" s="43"/>
      <c r="K49" s="44">
        <v>13886158.699999999</v>
      </c>
      <c r="L49" s="39"/>
      <c r="M49" s="39"/>
    </row>
    <row r="50" spans="1:13" x14ac:dyDescent="0.2">
      <c r="A50" s="2" t="s">
        <v>58</v>
      </c>
      <c r="B50" s="42">
        <v>19326090.870000001</v>
      </c>
      <c r="C50" s="42">
        <v>3486182.61</v>
      </c>
      <c r="D50" s="42">
        <v>574379.14</v>
      </c>
      <c r="E50" s="42">
        <v>672269.14</v>
      </c>
      <c r="F50" s="42"/>
      <c r="G50" s="42"/>
      <c r="H50" s="43">
        <v>11733995.42</v>
      </c>
      <c r="I50" s="43"/>
      <c r="J50" s="43"/>
      <c r="K50" s="44">
        <v>35792917.18</v>
      </c>
      <c r="L50" s="39"/>
      <c r="M50" s="39"/>
    </row>
    <row r="51" spans="1:13" x14ac:dyDescent="0.2">
      <c r="A51" s="2" t="s">
        <v>59</v>
      </c>
      <c r="B51" s="42">
        <v>6803342.3799999999</v>
      </c>
      <c r="C51" s="42">
        <v>1227237.01</v>
      </c>
      <c r="D51" s="42">
        <v>202198.05</v>
      </c>
      <c r="E51" s="42">
        <v>253821.67</v>
      </c>
      <c r="F51" s="42"/>
      <c r="G51" s="42"/>
      <c r="H51" s="43">
        <v>4133299.89</v>
      </c>
      <c r="I51" s="43"/>
      <c r="J51" s="43"/>
      <c r="K51" s="44">
        <v>12619899</v>
      </c>
      <c r="L51" s="39"/>
      <c r="M51" s="39"/>
    </row>
    <row r="52" spans="1:13" x14ac:dyDescent="0.2">
      <c r="A52" s="2" t="s">
        <v>60</v>
      </c>
      <c r="B52" s="42">
        <v>117210188.69</v>
      </c>
      <c r="C52" s="42">
        <v>21143237.109999999</v>
      </c>
      <c r="D52" s="42">
        <v>3483533.66</v>
      </c>
      <c r="E52" s="42">
        <v>4619177.3099999996</v>
      </c>
      <c r="F52" s="42"/>
      <c r="G52" s="42"/>
      <c r="H52" s="43">
        <v>45679857.469999999</v>
      </c>
      <c r="I52" s="43"/>
      <c r="J52" s="43"/>
      <c r="K52" s="44">
        <v>192135994.24000001</v>
      </c>
      <c r="L52" s="39"/>
      <c r="M52" s="39"/>
    </row>
    <row r="53" spans="1:13" ht="13.5" thickBot="1" x14ac:dyDescent="0.25">
      <c r="A53" s="4" t="s">
        <v>61</v>
      </c>
      <c r="B53" s="42">
        <v>12636342.82</v>
      </c>
      <c r="C53" s="42">
        <v>2279436.59</v>
      </c>
      <c r="D53" s="42">
        <v>375557.16</v>
      </c>
      <c r="E53" s="42">
        <v>12247367.18</v>
      </c>
      <c r="F53" s="42"/>
      <c r="G53" s="42"/>
      <c r="H53" s="43">
        <v>8649128.0299999993</v>
      </c>
      <c r="I53" s="43"/>
      <c r="J53" s="43"/>
      <c r="K53" s="44">
        <v>36187831.780000001</v>
      </c>
      <c r="L53" s="39"/>
      <c r="M53" s="39"/>
    </row>
    <row r="54" spans="1:13" s="48" customFormat="1" ht="13.5" thickBot="1" x14ac:dyDescent="0.25">
      <c r="A54" s="5" t="s">
        <v>13</v>
      </c>
      <c r="B54" s="47">
        <v>684303196.37</v>
      </c>
      <c r="C54" s="47">
        <v>123439650.63</v>
      </c>
      <c r="D54" s="47">
        <v>20337764.48</v>
      </c>
      <c r="E54" s="47">
        <v>37714958.880000003</v>
      </c>
      <c r="F54" s="47">
        <v>0</v>
      </c>
      <c r="G54" s="47">
        <v>0</v>
      </c>
      <c r="H54" s="47">
        <v>293349885.54000002</v>
      </c>
      <c r="I54" s="47">
        <v>0</v>
      </c>
      <c r="J54" s="47">
        <v>0</v>
      </c>
      <c r="K54" s="47">
        <v>1159145455.9000001</v>
      </c>
      <c r="L54" s="39"/>
      <c r="M54" s="39"/>
    </row>
    <row r="55" spans="1:13" x14ac:dyDescent="0.2">
      <c r="F55" s="39"/>
      <c r="G55" s="39"/>
      <c r="H55" s="39"/>
      <c r="I55" s="39"/>
      <c r="J55" s="39"/>
    </row>
    <row r="56" spans="1:13" x14ac:dyDescent="0.2">
      <c r="F56" s="39"/>
      <c r="G56" s="39"/>
      <c r="H56" s="39"/>
      <c r="I56" s="39"/>
      <c r="J56" s="39"/>
      <c r="K56" s="39"/>
    </row>
    <row r="57" spans="1:13" x14ac:dyDescent="0.2">
      <c r="F57" s="39"/>
      <c r="G57" s="39"/>
      <c r="H57" s="39"/>
      <c r="I57" s="39"/>
      <c r="J57" s="39"/>
    </row>
    <row r="58" spans="1:13" x14ac:dyDescent="0.2">
      <c r="F58" s="39"/>
      <c r="G58" s="39"/>
      <c r="H58" s="39"/>
      <c r="I58" s="39"/>
      <c r="J58" s="39"/>
    </row>
    <row r="59" spans="1:13" x14ac:dyDescent="0.2">
      <c r="F59" s="39"/>
      <c r="G59" s="39"/>
      <c r="H59" s="39"/>
      <c r="I59" s="39"/>
      <c r="J59" s="39"/>
    </row>
    <row r="60" spans="1:13" x14ac:dyDescent="0.2">
      <c r="G60" s="39"/>
      <c r="H60" s="39"/>
      <c r="I60" s="39"/>
      <c r="J60" s="39"/>
    </row>
    <row r="61" spans="1:13" x14ac:dyDescent="0.2">
      <c r="G61" s="39"/>
      <c r="H61" s="39"/>
      <c r="I61" s="39"/>
      <c r="J61" s="39"/>
    </row>
    <row r="62" spans="1:13" x14ac:dyDescent="0.2">
      <c r="G62" s="39"/>
      <c r="H62" s="39"/>
      <c r="I62" s="39"/>
      <c r="J62" s="39"/>
    </row>
    <row r="63" spans="1:13" x14ac:dyDescent="0.2">
      <c r="G63" s="39"/>
      <c r="H63" s="39"/>
      <c r="I63" s="39"/>
      <c r="J63" s="3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.28515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84" t="s">
        <v>14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x14ac:dyDescent="0.2">
      <c r="A2" s="86" t="s">
        <v>63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2.75" customHeight="1" x14ac:dyDescent="0.2">
      <c r="A5" s="88" t="s">
        <v>0</v>
      </c>
      <c r="B5" s="90" t="s">
        <v>9</v>
      </c>
      <c r="C5" s="9" t="s">
        <v>10</v>
      </c>
      <c r="D5" s="9" t="s">
        <v>10</v>
      </c>
      <c r="E5" s="90" t="s">
        <v>1</v>
      </c>
      <c r="F5" s="82" t="s">
        <v>7</v>
      </c>
      <c r="G5" s="82" t="s">
        <v>8</v>
      </c>
      <c r="H5" s="82" t="s">
        <v>2</v>
      </c>
      <c r="I5" s="82" t="s">
        <v>3</v>
      </c>
      <c r="J5" s="82" t="s">
        <v>4</v>
      </c>
      <c r="K5" s="82" t="s">
        <v>5</v>
      </c>
    </row>
    <row r="6" spans="1:11" ht="23.25" customHeight="1" thickBot="1" x14ac:dyDescent="0.25">
      <c r="A6" s="89"/>
      <c r="B6" s="91"/>
      <c r="C6" s="10" t="s">
        <v>11</v>
      </c>
      <c r="D6" s="10" t="s">
        <v>12</v>
      </c>
      <c r="E6" s="91" t="s">
        <v>6</v>
      </c>
      <c r="F6" s="83" t="s">
        <v>6</v>
      </c>
      <c r="G6" s="83" t="s">
        <v>6</v>
      </c>
      <c r="H6" s="83"/>
      <c r="I6" s="83"/>
      <c r="J6" s="83"/>
      <c r="K6" s="83" t="s">
        <v>6</v>
      </c>
    </row>
    <row r="7" spans="1:11" x14ac:dyDescent="0.2">
      <c r="A7" s="1" t="s">
        <v>15</v>
      </c>
      <c r="B7" s="11">
        <f>+'01-10'!B7+'08-10'!B7+'15-10'!B7</f>
        <v>28392124.099999998</v>
      </c>
      <c r="C7" s="11">
        <f>+'01-10'!C7+'08-10'!C7+'15-10'!C7</f>
        <v>2683285.5699999998</v>
      </c>
      <c r="D7" s="11">
        <f>+'01-10'!D7+'08-10'!D7+'15-10'!D7</f>
        <v>538754.71</v>
      </c>
      <c r="E7" s="11">
        <f>+'01-10'!E7+'08-10'!E7+'15-10'!E7</f>
        <v>214220.97</v>
      </c>
      <c r="F7" s="11">
        <f>+'01-10'!F7+'08-10'!F7+'15-10'!F7</f>
        <v>5402025.6900000004</v>
      </c>
      <c r="G7" s="11">
        <f>+'01-10'!G7+'08-10'!G7+'15-10'!G7</f>
        <v>21838.33</v>
      </c>
      <c r="H7" s="11">
        <f>+'01-10'!H7+'08-10'!H7+'15-10'!H7</f>
        <v>3555987.31</v>
      </c>
      <c r="I7" s="11">
        <f>+'01-10'!I7+'08-10'!I7+'15-10'!I7</f>
        <v>0</v>
      </c>
      <c r="J7" s="11">
        <f>+'01-10'!J7+'08-10'!J7+'15-10'!J7</f>
        <v>1249.72</v>
      </c>
      <c r="K7" s="12">
        <f>SUM(B7:J7)</f>
        <v>40809486.399999999</v>
      </c>
    </row>
    <row r="8" spans="1:11" x14ac:dyDescent="0.2">
      <c r="A8" s="2" t="s">
        <v>16</v>
      </c>
      <c r="B8" s="11">
        <f>+'01-10'!B8+'08-10'!B8+'15-10'!B8</f>
        <v>26835908.949999999</v>
      </c>
      <c r="C8" s="11">
        <f>+'01-10'!C8+'08-10'!C8+'15-10'!C8</f>
        <v>2536210.6500000004</v>
      </c>
      <c r="D8" s="11">
        <f>+'01-10'!D8+'08-10'!D8+'15-10'!D8</f>
        <v>509224.75</v>
      </c>
      <c r="E8" s="11">
        <f>+'01-10'!E8+'08-10'!E8+'15-10'!E8</f>
        <v>201812.74</v>
      </c>
      <c r="F8" s="11">
        <f>+'01-10'!F8+'08-10'!F8+'15-10'!F8</f>
        <v>4858453.51</v>
      </c>
      <c r="G8" s="11">
        <f>+'01-10'!G8+'08-10'!G8+'15-10'!G8</f>
        <v>19640.879999999997</v>
      </c>
      <c r="H8" s="11">
        <f>+'01-10'!H8+'08-10'!H8+'15-10'!H8</f>
        <v>3471795.9</v>
      </c>
      <c r="I8" s="11">
        <f>+'01-10'!I8+'08-10'!I8+'15-10'!I8</f>
        <v>0</v>
      </c>
      <c r="J8" s="11">
        <f>+'01-10'!J8+'08-10'!J8+'15-10'!J8</f>
        <v>1123.97</v>
      </c>
      <c r="K8" s="12">
        <f t="shared" ref="K8:K53" si="0">SUM(B8:J8)</f>
        <v>38434171.350000001</v>
      </c>
    </row>
    <row r="9" spans="1:11" x14ac:dyDescent="0.2">
      <c r="A9" s="2" t="s">
        <v>17</v>
      </c>
      <c r="B9" s="11">
        <f>+'01-10'!B9+'08-10'!B9+'15-10'!B9</f>
        <v>0</v>
      </c>
      <c r="C9" s="11">
        <f>+'01-10'!C9+'08-10'!C9+'15-10'!C9</f>
        <v>0</v>
      </c>
      <c r="D9" s="11">
        <f>+'01-10'!D9+'08-10'!D9+'15-10'!D9</f>
        <v>0</v>
      </c>
      <c r="E9" s="11">
        <f>+'01-10'!E9+'08-10'!E9+'15-10'!E9</f>
        <v>0</v>
      </c>
      <c r="F9" s="11">
        <f>+'01-10'!F9+'08-10'!F9+'15-10'!F9</f>
        <v>1887871.42</v>
      </c>
      <c r="G9" s="11">
        <f>+'01-10'!G9+'08-10'!G9+'15-10'!G9</f>
        <v>7631.95</v>
      </c>
      <c r="H9" s="11">
        <f>+'01-10'!H9+'08-10'!H9+'15-10'!H9</f>
        <v>0</v>
      </c>
      <c r="I9" s="11">
        <f>+'01-10'!I9+'08-10'!I9+'15-10'!I9</f>
        <v>709.02</v>
      </c>
      <c r="J9" s="11">
        <f>+'01-10'!J9+'08-10'!J9+'15-10'!J9</f>
        <v>436.75</v>
      </c>
      <c r="K9" s="12">
        <f t="shared" si="0"/>
        <v>1896649.14</v>
      </c>
    </row>
    <row r="10" spans="1:11" x14ac:dyDescent="0.2">
      <c r="A10" s="2" t="s">
        <v>18</v>
      </c>
      <c r="B10" s="11">
        <f>+'01-10'!B10+'08-10'!B10+'15-10'!B10</f>
        <v>0</v>
      </c>
      <c r="C10" s="11">
        <f>+'01-10'!C10+'08-10'!C10+'15-10'!C10</f>
        <v>0</v>
      </c>
      <c r="D10" s="11">
        <f>+'01-10'!D10+'08-10'!D10+'15-10'!D10</f>
        <v>0</v>
      </c>
      <c r="E10" s="11">
        <f>+'01-10'!E10+'08-10'!E10+'15-10'!E10</f>
        <v>0</v>
      </c>
      <c r="F10" s="11">
        <f>+'01-10'!F10+'08-10'!F10+'15-10'!F10</f>
        <v>1997827.3</v>
      </c>
      <c r="G10" s="11">
        <f>+'01-10'!G10+'08-10'!G10+'15-10'!G10</f>
        <v>8076.4500000000007</v>
      </c>
      <c r="H10" s="11">
        <f>+'01-10'!H10+'08-10'!H10+'15-10'!H10</f>
        <v>0</v>
      </c>
      <c r="I10" s="11">
        <f>+'01-10'!I10+'08-10'!I10+'15-10'!I10</f>
        <v>1052.6300000000001</v>
      </c>
      <c r="J10" s="11">
        <f>+'01-10'!J10+'08-10'!J10+'15-10'!J10</f>
        <v>462.18</v>
      </c>
      <c r="K10" s="12">
        <f t="shared" si="0"/>
        <v>2007418.5599999998</v>
      </c>
    </row>
    <row r="11" spans="1:11" x14ac:dyDescent="0.2">
      <c r="A11" s="2" t="s">
        <v>19</v>
      </c>
      <c r="B11" s="11">
        <f>+'01-10'!B11+'08-10'!B11+'15-10'!B11</f>
        <v>0</v>
      </c>
      <c r="C11" s="11">
        <f>+'01-10'!C11+'08-10'!C11+'15-10'!C11</f>
        <v>0</v>
      </c>
      <c r="D11" s="11">
        <f>+'01-10'!D11+'08-10'!D11+'15-10'!D11</f>
        <v>0</v>
      </c>
      <c r="E11" s="11">
        <f>+'01-10'!E11+'08-10'!E11+'15-10'!E11</f>
        <v>0</v>
      </c>
      <c r="F11" s="11">
        <f>+'01-10'!F11+'08-10'!F11+'15-10'!F11</f>
        <v>1935755.43</v>
      </c>
      <c r="G11" s="11">
        <f>+'01-10'!G11+'08-10'!G11+'15-10'!G11</f>
        <v>7825.52</v>
      </c>
      <c r="H11" s="11">
        <f>+'01-10'!H11+'08-10'!H11+'15-10'!H11</f>
        <v>0</v>
      </c>
      <c r="I11" s="11">
        <f>+'01-10'!I11+'08-10'!I11+'15-10'!I11</f>
        <v>0</v>
      </c>
      <c r="J11" s="11">
        <f>+'01-10'!J11+'08-10'!J11+'15-10'!J11</f>
        <v>447.82</v>
      </c>
      <c r="K11" s="12">
        <f t="shared" si="0"/>
        <v>1944028.77</v>
      </c>
    </row>
    <row r="12" spans="1:11" x14ac:dyDescent="0.2">
      <c r="A12" s="2" t="s">
        <v>20</v>
      </c>
      <c r="B12" s="11">
        <f>+'01-10'!B12+'08-10'!B12+'15-10'!B12</f>
        <v>0</v>
      </c>
      <c r="C12" s="11">
        <f>+'01-10'!C12+'08-10'!C12+'15-10'!C12</f>
        <v>0</v>
      </c>
      <c r="D12" s="11">
        <f>+'01-10'!D12+'08-10'!D12+'15-10'!D12</f>
        <v>0</v>
      </c>
      <c r="E12" s="11">
        <f>+'01-10'!E12+'08-10'!E12+'15-10'!E12</f>
        <v>0</v>
      </c>
      <c r="F12" s="11">
        <f>+'01-10'!F12+'08-10'!F12+'15-10'!F12</f>
        <v>1810724.96</v>
      </c>
      <c r="G12" s="11">
        <f>+'01-10'!G12+'08-10'!G12+'15-10'!G12</f>
        <v>7320.07</v>
      </c>
      <c r="H12" s="11">
        <f>+'01-10'!H12+'08-10'!H12+'15-10'!H12</f>
        <v>0</v>
      </c>
      <c r="I12" s="11">
        <f>+'01-10'!I12+'08-10'!I12+'15-10'!I12</f>
        <v>465.41</v>
      </c>
      <c r="J12" s="11">
        <f>+'01-10'!J12+'08-10'!J12+'15-10'!J12</f>
        <v>418.9</v>
      </c>
      <c r="K12" s="12">
        <f t="shared" si="0"/>
        <v>1818929.3399999999</v>
      </c>
    </row>
    <row r="13" spans="1:11" x14ac:dyDescent="0.2">
      <c r="A13" s="2" t="s">
        <v>21</v>
      </c>
      <c r="B13" s="11">
        <f>+'01-10'!B13+'08-10'!B13+'15-10'!B13</f>
        <v>0</v>
      </c>
      <c r="C13" s="11">
        <f>+'01-10'!C13+'08-10'!C13+'15-10'!C13</f>
        <v>0</v>
      </c>
      <c r="D13" s="11">
        <f>+'01-10'!D13+'08-10'!D13+'15-10'!D13</f>
        <v>0</v>
      </c>
      <c r="E13" s="11">
        <f>+'01-10'!E13+'08-10'!E13+'15-10'!E13</f>
        <v>0</v>
      </c>
      <c r="F13" s="11">
        <f>+'01-10'!F13+'08-10'!F13+'15-10'!F13</f>
        <v>2187589.85</v>
      </c>
      <c r="G13" s="11">
        <f>+'01-10'!G13+'08-10'!G13+'15-10'!G13</f>
        <v>8843.59</v>
      </c>
      <c r="H13" s="11">
        <f>+'01-10'!H13+'08-10'!H13+'15-10'!H13</f>
        <v>0</v>
      </c>
      <c r="I13" s="11">
        <f>+'01-10'!I13+'08-10'!I13+'15-10'!I13</f>
        <v>0</v>
      </c>
      <c r="J13" s="11">
        <f>+'01-10'!J13+'08-10'!J13+'15-10'!J13</f>
        <v>506.08</v>
      </c>
      <c r="K13" s="12">
        <f t="shared" si="0"/>
        <v>2196939.52</v>
      </c>
    </row>
    <row r="14" spans="1:11" x14ac:dyDescent="0.2">
      <c r="A14" s="2" t="s">
        <v>22</v>
      </c>
      <c r="B14" s="11">
        <f>+'01-10'!B14+'08-10'!B14+'15-10'!B14</f>
        <v>0</v>
      </c>
      <c r="C14" s="11">
        <f>+'01-10'!C14+'08-10'!C14+'15-10'!C14</f>
        <v>0</v>
      </c>
      <c r="D14" s="11">
        <f>+'01-10'!D14+'08-10'!D14+'15-10'!D14</f>
        <v>0</v>
      </c>
      <c r="E14" s="11">
        <f>+'01-10'!E14+'08-10'!E14+'15-10'!E14</f>
        <v>0</v>
      </c>
      <c r="F14" s="11">
        <f>+'01-10'!F14+'08-10'!F14+'15-10'!F14</f>
        <v>1780575.77</v>
      </c>
      <c r="G14" s="11">
        <f>+'01-10'!G14+'08-10'!G14+'15-10'!G14</f>
        <v>7198.1900000000005</v>
      </c>
      <c r="H14" s="11">
        <f>+'01-10'!H14+'08-10'!H14+'15-10'!H14</f>
        <v>0</v>
      </c>
      <c r="I14" s="11">
        <f>+'01-10'!I14+'08-10'!I14+'15-10'!I14</f>
        <v>0</v>
      </c>
      <c r="J14" s="11">
        <f>+'01-10'!J14+'08-10'!J14+'15-10'!J14</f>
        <v>411.92</v>
      </c>
      <c r="K14" s="12">
        <f t="shared" si="0"/>
        <v>1788185.88</v>
      </c>
    </row>
    <row r="15" spans="1:11" x14ac:dyDescent="0.2">
      <c r="A15" s="2" t="s">
        <v>23</v>
      </c>
      <c r="B15" s="11">
        <f>+'01-10'!B15+'08-10'!B15+'15-10'!B15</f>
        <v>0</v>
      </c>
      <c r="C15" s="11">
        <f>+'01-10'!C15+'08-10'!C15+'15-10'!C15</f>
        <v>0</v>
      </c>
      <c r="D15" s="11">
        <f>+'01-10'!D15+'08-10'!D15+'15-10'!D15</f>
        <v>0</v>
      </c>
      <c r="E15" s="11">
        <f>+'01-10'!E15+'08-10'!E15+'15-10'!E15</f>
        <v>0</v>
      </c>
      <c r="F15" s="11">
        <f>+'01-10'!F15+'08-10'!F15+'15-10'!F15</f>
        <v>2075860.5</v>
      </c>
      <c r="G15" s="11">
        <f>+'01-10'!G15+'08-10'!G15+'15-10'!G15</f>
        <v>8391.91</v>
      </c>
      <c r="H15" s="11">
        <f>+'01-10'!H15+'08-10'!H15+'15-10'!H15</f>
        <v>0</v>
      </c>
      <c r="I15" s="11">
        <f>+'01-10'!I15+'08-10'!I15+'15-10'!I15</f>
        <v>0</v>
      </c>
      <c r="J15" s="11">
        <f>+'01-10'!J15+'08-10'!J15+'15-10'!J15</f>
        <v>480.24</v>
      </c>
      <c r="K15" s="12">
        <f t="shared" si="0"/>
        <v>2084732.65</v>
      </c>
    </row>
    <row r="16" spans="1:11" x14ac:dyDescent="0.2">
      <c r="A16" s="2" t="s">
        <v>24</v>
      </c>
      <c r="B16" s="11">
        <f>+'01-10'!B16+'08-10'!B16+'15-10'!B16</f>
        <v>0</v>
      </c>
      <c r="C16" s="11">
        <f>+'01-10'!C16+'08-10'!C16+'15-10'!C16</f>
        <v>0</v>
      </c>
      <c r="D16" s="11">
        <f>+'01-10'!D16+'08-10'!D16+'15-10'!D16</f>
        <v>0</v>
      </c>
      <c r="E16" s="11">
        <f>+'01-10'!E16+'08-10'!E16+'15-10'!E16</f>
        <v>0</v>
      </c>
      <c r="F16" s="11">
        <f>+'01-10'!F16+'08-10'!F16+'15-10'!F16</f>
        <v>3280054.67</v>
      </c>
      <c r="G16" s="11">
        <f>+'01-10'!G16+'08-10'!G16+'15-10'!G16</f>
        <v>13260.009999999998</v>
      </c>
      <c r="H16" s="11">
        <f>+'01-10'!H16+'08-10'!H16+'15-10'!H16</f>
        <v>0</v>
      </c>
      <c r="I16" s="11">
        <f>+'01-10'!I16+'08-10'!I16+'15-10'!I16</f>
        <v>0</v>
      </c>
      <c r="J16" s="11">
        <f>+'01-10'!J16+'08-10'!J16+'15-10'!J16</f>
        <v>758.82</v>
      </c>
      <c r="K16" s="12">
        <f t="shared" si="0"/>
        <v>3294073.4999999995</v>
      </c>
    </row>
    <row r="17" spans="1:11" x14ac:dyDescent="0.2">
      <c r="A17" s="2" t="s">
        <v>25</v>
      </c>
      <c r="B17" s="11">
        <f>+'01-10'!B17+'08-10'!B17+'15-10'!B17</f>
        <v>0</v>
      </c>
      <c r="C17" s="11">
        <f>+'01-10'!C17+'08-10'!C17+'15-10'!C17</f>
        <v>0</v>
      </c>
      <c r="D17" s="11">
        <f>+'01-10'!D17+'08-10'!D17+'15-10'!D17</f>
        <v>0</v>
      </c>
      <c r="E17" s="11">
        <f>+'01-10'!E17+'08-10'!E17+'15-10'!E17</f>
        <v>0</v>
      </c>
      <c r="F17" s="11">
        <f>+'01-10'!F17+'08-10'!F17+'15-10'!F17</f>
        <v>1955263.73</v>
      </c>
      <c r="G17" s="11">
        <f>+'01-10'!G17+'08-10'!G17+'15-10'!G17</f>
        <v>7904.3899999999994</v>
      </c>
      <c r="H17" s="11">
        <f>+'01-10'!H17+'08-10'!H17+'15-10'!H17</f>
        <v>0</v>
      </c>
      <c r="I17" s="11">
        <f>+'01-10'!I17+'08-10'!I17+'15-10'!I17</f>
        <v>0</v>
      </c>
      <c r="J17" s="11">
        <f>+'01-10'!J17+'08-10'!J17+'15-10'!J17</f>
        <v>452.34</v>
      </c>
      <c r="K17" s="12">
        <f t="shared" si="0"/>
        <v>1963620.46</v>
      </c>
    </row>
    <row r="18" spans="1:11" x14ac:dyDescent="0.2">
      <c r="A18" s="2" t="s">
        <v>26</v>
      </c>
      <c r="B18" s="11">
        <f>+'01-10'!B18+'08-10'!B18+'15-10'!B18</f>
        <v>0</v>
      </c>
      <c r="C18" s="11">
        <f>+'01-10'!C18+'08-10'!C18+'15-10'!C18</f>
        <v>0</v>
      </c>
      <c r="D18" s="11">
        <f>+'01-10'!D18+'08-10'!D18+'15-10'!D18</f>
        <v>0</v>
      </c>
      <c r="E18" s="11">
        <f>+'01-10'!E18+'08-10'!E18+'15-10'!E18</f>
        <v>0</v>
      </c>
      <c r="F18" s="11">
        <f>+'01-10'!F18+'08-10'!F18+'15-10'!F18</f>
        <v>1933981.95</v>
      </c>
      <c r="G18" s="11">
        <f>+'01-10'!G18+'08-10'!G18+'15-10'!G18</f>
        <v>7818.3600000000006</v>
      </c>
      <c r="H18" s="11">
        <f>+'01-10'!H18+'08-10'!H18+'15-10'!H18</f>
        <v>0</v>
      </c>
      <c r="I18" s="11">
        <f>+'01-10'!I18+'08-10'!I18+'15-10'!I18</f>
        <v>851.34</v>
      </c>
      <c r="J18" s="11">
        <f>+'01-10'!J18+'08-10'!J18+'15-10'!J18</f>
        <v>447.41</v>
      </c>
      <c r="K18" s="12">
        <f t="shared" si="0"/>
        <v>1943099.06</v>
      </c>
    </row>
    <row r="19" spans="1:11" x14ac:dyDescent="0.2">
      <c r="A19" s="2" t="s">
        <v>27</v>
      </c>
      <c r="B19" s="11">
        <f>+'01-10'!B19+'08-10'!B19+'15-10'!B19</f>
        <v>0</v>
      </c>
      <c r="C19" s="11">
        <f>+'01-10'!C19+'08-10'!C19+'15-10'!C19</f>
        <v>0</v>
      </c>
      <c r="D19" s="11">
        <f>+'01-10'!D19+'08-10'!D19+'15-10'!D19</f>
        <v>0</v>
      </c>
      <c r="E19" s="11">
        <f>+'01-10'!E19+'08-10'!E19+'15-10'!E19</f>
        <v>0</v>
      </c>
      <c r="F19" s="11">
        <f>+'01-10'!F19+'08-10'!F19+'15-10'!F19</f>
        <v>2091821.83</v>
      </c>
      <c r="G19" s="11">
        <f>+'01-10'!G19+'08-10'!G19+'15-10'!G19</f>
        <v>8456.4399999999987</v>
      </c>
      <c r="H19" s="11">
        <f>+'01-10'!H19+'08-10'!H19+'15-10'!H19</f>
        <v>0</v>
      </c>
      <c r="I19" s="11">
        <f>+'01-10'!I19+'08-10'!I19+'15-10'!I19</f>
        <v>1348.81</v>
      </c>
      <c r="J19" s="11">
        <f>+'01-10'!J19+'08-10'!J19+'15-10'!J19</f>
        <v>483.93</v>
      </c>
      <c r="K19" s="12">
        <f t="shared" si="0"/>
        <v>2102111.0100000002</v>
      </c>
    </row>
    <row r="20" spans="1:11" x14ac:dyDescent="0.2">
      <c r="A20" s="2" t="s">
        <v>28</v>
      </c>
      <c r="B20" s="11">
        <f>+'01-10'!B20+'08-10'!B20+'15-10'!B20</f>
        <v>0</v>
      </c>
      <c r="C20" s="11">
        <f>+'01-10'!C20+'08-10'!C20+'15-10'!C20</f>
        <v>0</v>
      </c>
      <c r="D20" s="11">
        <f>+'01-10'!D20+'08-10'!D20+'15-10'!D20</f>
        <v>0</v>
      </c>
      <c r="E20" s="11">
        <f>+'01-10'!E20+'08-10'!E20+'15-10'!E20</f>
        <v>0</v>
      </c>
      <c r="F20" s="11">
        <f>+'01-10'!F20+'08-10'!F20+'15-10'!F20</f>
        <v>2935112.45</v>
      </c>
      <c r="G20" s="11">
        <f>+'01-10'!G20+'08-10'!G20+'15-10'!G20</f>
        <v>11865.54</v>
      </c>
      <c r="H20" s="11">
        <f>+'01-10'!H20+'08-10'!H20+'15-10'!H20</f>
        <v>0</v>
      </c>
      <c r="I20" s="11">
        <f>+'01-10'!I20+'08-10'!I20+'15-10'!I20</f>
        <v>0</v>
      </c>
      <c r="J20" s="11">
        <f>+'01-10'!J20+'08-10'!J20+'15-10'!J20</f>
        <v>679.02</v>
      </c>
      <c r="K20" s="12">
        <f t="shared" si="0"/>
        <v>2947657.0100000002</v>
      </c>
    </row>
    <row r="21" spans="1:11" x14ac:dyDescent="0.2">
      <c r="A21" s="2" t="s">
        <v>29</v>
      </c>
      <c r="B21" s="11">
        <f>+'01-10'!B21+'08-10'!B21+'15-10'!B21</f>
        <v>0</v>
      </c>
      <c r="C21" s="11">
        <f>+'01-10'!C21+'08-10'!C21+'15-10'!C21</f>
        <v>0</v>
      </c>
      <c r="D21" s="11">
        <f>+'01-10'!D21+'08-10'!D21+'15-10'!D21</f>
        <v>0</v>
      </c>
      <c r="E21" s="11">
        <f>+'01-10'!E21+'08-10'!E21+'15-10'!E21</f>
        <v>0</v>
      </c>
      <c r="F21" s="11">
        <f>+'01-10'!F21+'08-10'!F21+'15-10'!F21</f>
        <v>2677957.58</v>
      </c>
      <c r="G21" s="11">
        <f>+'01-10'!G21+'08-10'!G21+'15-10'!G21</f>
        <v>10825.96</v>
      </c>
      <c r="H21" s="11">
        <f>+'01-10'!H21+'08-10'!H21+'15-10'!H21</f>
        <v>0</v>
      </c>
      <c r="I21" s="11">
        <f>+'01-10'!I21+'08-10'!I21+'15-10'!I21</f>
        <v>0</v>
      </c>
      <c r="J21" s="11">
        <f>+'01-10'!J21+'08-10'!J21+'15-10'!J21</f>
        <v>619.53</v>
      </c>
      <c r="K21" s="12">
        <f t="shared" si="0"/>
        <v>2689403.07</v>
      </c>
    </row>
    <row r="22" spans="1:11" x14ac:dyDescent="0.2">
      <c r="A22" s="2" t="s">
        <v>30</v>
      </c>
      <c r="B22" s="11">
        <f>+'01-10'!B22+'08-10'!B22+'15-10'!B22</f>
        <v>0</v>
      </c>
      <c r="C22" s="11">
        <f>+'01-10'!C22+'08-10'!C22+'15-10'!C22</f>
        <v>0</v>
      </c>
      <c r="D22" s="11">
        <f>+'01-10'!D22+'08-10'!D22+'15-10'!D22</f>
        <v>0</v>
      </c>
      <c r="E22" s="11">
        <f>+'01-10'!E22+'08-10'!E22+'15-10'!E22</f>
        <v>0</v>
      </c>
      <c r="F22" s="11">
        <f>+'01-10'!F22+'08-10'!F22+'15-10'!F22</f>
        <v>2044824.56</v>
      </c>
      <c r="G22" s="11">
        <f>+'01-10'!G22+'08-10'!G22+'15-10'!G22</f>
        <v>8266.4500000000007</v>
      </c>
      <c r="H22" s="11">
        <f>+'01-10'!H22+'08-10'!H22+'15-10'!H22</f>
        <v>0</v>
      </c>
      <c r="I22" s="11">
        <f>+'01-10'!I22+'08-10'!I22+'15-10'!I22</f>
        <v>1201.3599999999999</v>
      </c>
      <c r="J22" s="11">
        <f>+'01-10'!J22+'08-10'!J22+'15-10'!J22</f>
        <v>473.06</v>
      </c>
      <c r="K22" s="12">
        <f t="shared" si="0"/>
        <v>2054765.4300000002</v>
      </c>
    </row>
    <row r="23" spans="1:11" x14ac:dyDescent="0.2">
      <c r="A23" s="2" t="s">
        <v>31</v>
      </c>
      <c r="B23" s="11">
        <f>+'01-10'!B23+'08-10'!B23+'15-10'!B23</f>
        <v>0</v>
      </c>
      <c r="C23" s="11">
        <f>+'01-10'!C23+'08-10'!C23+'15-10'!C23</f>
        <v>0</v>
      </c>
      <c r="D23" s="11">
        <f>+'01-10'!D23+'08-10'!D23+'15-10'!D23</f>
        <v>0</v>
      </c>
      <c r="E23" s="11">
        <f>+'01-10'!E23+'08-10'!E23+'15-10'!E23</f>
        <v>0</v>
      </c>
      <c r="F23" s="11">
        <f>+'01-10'!F23+'08-10'!F23+'15-10'!F23</f>
        <v>1908266.46</v>
      </c>
      <c r="G23" s="11">
        <f>+'01-10'!G23+'08-10'!G23+'15-10'!G23</f>
        <v>7714.3899999999994</v>
      </c>
      <c r="H23" s="11">
        <f>+'01-10'!H23+'08-10'!H23+'15-10'!H23</f>
        <v>0</v>
      </c>
      <c r="I23" s="11">
        <f>+'01-10'!I23+'08-10'!I23+'15-10'!I23</f>
        <v>0</v>
      </c>
      <c r="J23" s="11">
        <f>+'01-10'!J23+'08-10'!J23+'15-10'!J23</f>
        <v>441.46</v>
      </c>
      <c r="K23" s="12">
        <f t="shared" si="0"/>
        <v>1916422.3099999998</v>
      </c>
    </row>
    <row r="24" spans="1:11" x14ac:dyDescent="0.2">
      <c r="A24" s="2" t="s">
        <v>32</v>
      </c>
      <c r="B24" s="11">
        <f>+'01-10'!B24+'08-10'!B24+'15-10'!B24</f>
        <v>0</v>
      </c>
      <c r="C24" s="11">
        <f>+'01-10'!C24+'08-10'!C24+'15-10'!C24</f>
        <v>0</v>
      </c>
      <c r="D24" s="11">
        <f>+'01-10'!D24+'08-10'!D24+'15-10'!D24</f>
        <v>0</v>
      </c>
      <c r="E24" s="11">
        <f>+'01-10'!E24+'08-10'!E24+'15-10'!E24</f>
        <v>0</v>
      </c>
      <c r="F24" s="11">
        <f>+'01-10'!F24+'08-10'!F24+'15-10'!F24</f>
        <v>2642487.9500000002</v>
      </c>
      <c r="G24" s="11">
        <f>+'01-10'!G24+'08-10'!G24+'15-10'!G24</f>
        <v>10682.57</v>
      </c>
      <c r="H24" s="11">
        <f>+'01-10'!H24+'08-10'!H24+'15-10'!H24</f>
        <v>0</v>
      </c>
      <c r="I24" s="11">
        <f>+'01-10'!I24+'08-10'!I24+'15-10'!I24</f>
        <v>0</v>
      </c>
      <c r="J24" s="11">
        <f>+'01-10'!J24+'08-10'!J24+'15-10'!J24</f>
        <v>611.32000000000005</v>
      </c>
      <c r="K24" s="12">
        <f t="shared" si="0"/>
        <v>2653781.84</v>
      </c>
    </row>
    <row r="25" spans="1:11" x14ac:dyDescent="0.2">
      <c r="A25" s="2" t="s">
        <v>33</v>
      </c>
      <c r="B25" s="11">
        <f>+'01-10'!B25+'08-10'!B25+'15-10'!B25</f>
        <v>0</v>
      </c>
      <c r="C25" s="11">
        <f>+'01-10'!C25+'08-10'!C25+'15-10'!C25</f>
        <v>0</v>
      </c>
      <c r="D25" s="11">
        <f>+'01-10'!D25+'08-10'!D25+'15-10'!D25</f>
        <v>0</v>
      </c>
      <c r="E25" s="11">
        <f>+'01-10'!E25+'08-10'!E25+'15-10'!E25</f>
        <v>0</v>
      </c>
      <c r="F25" s="11">
        <f>+'01-10'!F25+'08-10'!F25+'15-10'!F25</f>
        <v>2002261</v>
      </c>
      <c r="G25" s="11">
        <f>+'01-10'!G25+'08-10'!G25+'15-10'!G25</f>
        <v>8094.3799999999992</v>
      </c>
      <c r="H25" s="11">
        <f>+'01-10'!H25+'08-10'!H25+'15-10'!H25</f>
        <v>0</v>
      </c>
      <c r="I25" s="11">
        <f>+'01-10'!I25+'08-10'!I25+'15-10'!I25</f>
        <v>0</v>
      </c>
      <c r="J25" s="11">
        <f>+'01-10'!J25+'08-10'!J25+'15-10'!J25</f>
        <v>463.21</v>
      </c>
      <c r="K25" s="12">
        <f t="shared" si="0"/>
        <v>2010818.5899999999</v>
      </c>
    </row>
    <row r="26" spans="1:11" x14ac:dyDescent="0.2">
      <c r="A26" s="2" t="s">
        <v>34</v>
      </c>
      <c r="B26" s="11">
        <f>+'01-10'!B26+'08-10'!B26+'15-10'!B26</f>
        <v>0</v>
      </c>
      <c r="C26" s="11">
        <f>+'01-10'!C26+'08-10'!C26+'15-10'!C26</f>
        <v>0</v>
      </c>
      <c r="D26" s="11">
        <f>+'01-10'!D26+'08-10'!D26+'15-10'!D26</f>
        <v>0</v>
      </c>
      <c r="E26" s="11">
        <f>+'01-10'!E26+'08-10'!E26+'15-10'!E26</f>
        <v>0</v>
      </c>
      <c r="F26" s="11">
        <f>+'01-10'!F26+'08-10'!F26+'15-10'!F26</f>
        <v>2504156.36</v>
      </c>
      <c r="G26" s="11">
        <f>+'01-10'!G26+'08-10'!G26+'15-10'!G26</f>
        <v>10123.35</v>
      </c>
      <c r="H26" s="11">
        <f>+'01-10'!H26+'08-10'!H26+'15-10'!H26</f>
        <v>0</v>
      </c>
      <c r="I26" s="11">
        <f>+'01-10'!I26+'08-10'!I26+'15-10'!I26</f>
        <v>0</v>
      </c>
      <c r="J26" s="11">
        <f>+'01-10'!J26+'08-10'!J26+'15-10'!J26</f>
        <v>579.32000000000005</v>
      </c>
      <c r="K26" s="12">
        <f t="shared" si="0"/>
        <v>2514859.0299999998</v>
      </c>
    </row>
    <row r="27" spans="1:11" x14ac:dyDescent="0.2">
      <c r="A27" s="2" t="s">
        <v>35</v>
      </c>
      <c r="B27" s="11">
        <f>+'01-10'!B27+'08-10'!B27+'15-10'!B27</f>
        <v>0</v>
      </c>
      <c r="C27" s="11">
        <f>+'01-10'!C27+'08-10'!C27+'15-10'!C27</f>
        <v>0</v>
      </c>
      <c r="D27" s="11">
        <f>+'01-10'!D27+'08-10'!D27+'15-10'!D27</f>
        <v>0</v>
      </c>
      <c r="E27" s="11">
        <f>+'01-10'!E27+'08-10'!E27+'15-10'!E27</f>
        <v>0</v>
      </c>
      <c r="F27" s="11">
        <f>+'01-10'!F27+'08-10'!F27+'15-10'!F27</f>
        <v>2056352.2</v>
      </c>
      <c r="G27" s="11">
        <f>+'01-10'!G27+'08-10'!G27+'15-10'!G27</f>
        <v>8313.0400000000009</v>
      </c>
      <c r="H27" s="11">
        <f>+'01-10'!H27+'08-10'!H27+'15-10'!H27</f>
        <v>0</v>
      </c>
      <c r="I27" s="11">
        <f>+'01-10'!I27+'08-10'!I27+'15-10'!I27</f>
        <v>1237.26</v>
      </c>
      <c r="J27" s="11">
        <f>+'01-10'!J27+'08-10'!J27+'15-10'!J27</f>
        <v>475.72</v>
      </c>
      <c r="K27" s="12">
        <f t="shared" si="0"/>
        <v>2066378.22</v>
      </c>
    </row>
    <row r="28" spans="1:11" x14ac:dyDescent="0.2">
      <c r="A28" s="2" t="s">
        <v>36</v>
      </c>
      <c r="B28" s="11">
        <f>+'01-10'!B28+'08-10'!B28+'15-10'!B28</f>
        <v>0</v>
      </c>
      <c r="C28" s="11">
        <f>+'01-10'!C28+'08-10'!C28+'15-10'!C28</f>
        <v>0</v>
      </c>
      <c r="D28" s="11">
        <f>+'01-10'!D28+'08-10'!D28+'15-10'!D28</f>
        <v>0</v>
      </c>
      <c r="E28" s="11">
        <f>+'01-10'!E28+'08-10'!E28+'15-10'!E28</f>
        <v>0</v>
      </c>
      <c r="F28" s="11">
        <f>+'01-10'!F28+'08-10'!F28+'15-10'!F28</f>
        <v>2628300.09</v>
      </c>
      <c r="G28" s="11">
        <f>+'01-10'!G28+'08-10'!G28+'15-10'!G28</f>
        <v>10625.220000000001</v>
      </c>
      <c r="H28" s="11">
        <f>+'01-10'!H28+'08-10'!H28+'15-10'!H28</f>
        <v>0</v>
      </c>
      <c r="I28" s="11">
        <f>+'01-10'!I28+'08-10'!I28+'15-10'!I28</f>
        <v>0</v>
      </c>
      <c r="J28" s="11">
        <f>+'01-10'!J28+'08-10'!J28+'15-10'!J28</f>
        <v>608.04</v>
      </c>
      <c r="K28" s="12">
        <f t="shared" si="0"/>
        <v>2639533.35</v>
      </c>
    </row>
    <row r="29" spans="1:11" x14ac:dyDescent="0.2">
      <c r="A29" s="2" t="s">
        <v>37</v>
      </c>
      <c r="B29" s="11">
        <f>+'01-10'!B29+'08-10'!B29+'15-10'!B29</f>
        <v>31134865.25</v>
      </c>
      <c r="C29" s="11">
        <f>+'01-10'!C29+'08-10'!C29+'15-10'!C29</f>
        <v>2942496.8200000003</v>
      </c>
      <c r="D29" s="11">
        <f>+'01-10'!D29+'08-10'!D29+'15-10'!D29</f>
        <v>590799.59</v>
      </c>
      <c r="E29" s="11">
        <f>+'01-10'!E29+'08-10'!E29+'15-10'!E29</f>
        <v>235001.91</v>
      </c>
      <c r="F29" s="11">
        <f>+'01-10'!F29+'08-10'!F29+'15-10'!F29</f>
        <v>5527942.9000000004</v>
      </c>
      <c r="G29" s="11">
        <f>+'01-10'!G29+'08-10'!G29+'15-10'!G29</f>
        <v>22347.360000000001</v>
      </c>
      <c r="H29" s="11">
        <f>+'01-10'!H29+'08-10'!H29+'15-10'!H29</f>
        <v>3885712.58</v>
      </c>
      <c r="I29" s="11">
        <f>+'01-10'!I29+'08-10'!I29+'15-10'!I29</f>
        <v>8644.15</v>
      </c>
      <c r="J29" s="11">
        <f>+'01-10'!J29+'08-10'!J29+'15-10'!J29</f>
        <v>1278.8499999999999</v>
      </c>
      <c r="K29" s="12">
        <f t="shared" si="0"/>
        <v>44349089.409999996</v>
      </c>
    </row>
    <row r="30" spans="1:11" x14ac:dyDescent="0.2">
      <c r="A30" s="2" t="s">
        <v>38</v>
      </c>
      <c r="B30" s="11">
        <f>+'01-10'!B30+'08-10'!B30+'15-10'!B30</f>
        <v>39426463.989999995</v>
      </c>
      <c r="C30" s="11">
        <f>+'01-10'!C30+'08-10'!C30+'15-10'!C30</f>
        <v>3726120.03</v>
      </c>
      <c r="D30" s="11">
        <f>+'01-10'!D30+'08-10'!D30+'15-10'!D30</f>
        <v>748136.82000000007</v>
      </c>
      <c r="E30" s="11">
        <f>+'01-10'!E30+'08-10'!E30+'15-10'!E30</f>
        <v>284936.51</v>
      </c>
      <c r="F30" s="11">
        <f>+'01-10'!F30+'08-10'!F30+'15-10'!F30</f>
        <v>8252897.7599999998</v>
      </c>
      <c r="G30" s="11">
        <f>+'01-10'!G30+'08-10'!G30+'15-10'!G30</f>
        <v>33363.32</v>
      </c>
      <c r="H30" s="11">
        <f>+'01-10'!H30+'08-10'!H30+'15-10'!H30</f>
        <v>5449560.8200000003</v>
      </c>
      <c r="I30" s="11">
        <f>+'01-10'!I30+'08-10'!I30+'15-10'!I30</f>
        <v>0</v>
      </c>
      <c r="J30" s="11">
        <f>+'01-10'!J30+'08-10'!J30+'15-10'!J30</f>
        <v>1909.25</v>
      </c>
      <c r="K30" s="12">
        <f t="shared" si="0"/>
        <v>57923388.499999993</v>
      </c>
    </row>
    <row r="31" spans="1:11" x14ac:dyDescent="0.2">
      <c r="A31" s="2" t="s">
        <v>39</v>
      </c>
      <c r="B31" s="11">
        <f>+'01-10'!B31+'08-10'!B31+'15-10'!B31</f>
        <v>1071587912.7600001</v>
      </c>
      <c r="C31" s="11">
        <f>+'01-10'!C31+'08-10'!C31+'15-10'!C31</f>
        <v>101273732.81999999</v>
      </c>
      <c r="D31" s="11">
        <f>+'01-10'!D31+'08-10'!D31+'15-10'!D31</f>
        <v>20333915.050000001</v>
      </c>
      <c r="E31" s="11">
        <f>+'01-10'!E31+'08-10'!E31+'15-10'!E31</f>
        <v>7701017.46</v>
      </c>
      <c r="F31" s="11">
        <f>+'01-10'!F31+'08-10'!F31+'15-10'!F31</f>
        <v>354696368.57999998</v>
      </c>
      <c r="G31" s="11">
        <f>+'01-10'!G31+'08-10'!G31+'15-10'!G31</f>
        <v>1433902.25</v>
      </c>
      <c r="H31" s="11">
        <f>+'01-10'!H31+'08-10'!H31+'15-10'!H31</f>
        <v>64987266.880000003</v>
      </c>
      <c r="I31" s="11">
        <f>+'01-10'!I31+'08-10'!I31+'15-10'!I31</f>
        <v>1064471.92</v>
      </c>
      <c r="J31" s="11">
        <f>+'01-10'!J31+'08-10'!J31+'15-10'!J31</f>
        <v>82056.639999999999</v>
      </c>
      <c r="K31" s="12">
        <f t="shared" si="0"/>
        <v>1623160644.3600004</v>
      </c>
    </row>
    <row r="32" spans="1:11" x14ac:dyDescent="0.2">
      <c r="A32" s="2" t="s">
        <v>40</v>
      </c>
      <c r="B32" s="11">
        <f>+'01-10'!B32+'08-10'!B32+'15-10'!B32</f>
        <v>33522000.680000003</v>
      </c>
      <c r="C32" s="11">
        <f>+'01-10'!C32+'08-10'!C32+'15-10'!C32</f>
        <v>3168100.4399999995</v>
      </c>
      <c r="D32" s="11">
        <f>+'01-10'!D32+'08-10'!D32+'15-10'!D32</f>
        <v>636096.67999999993</v>
      </c>
      <c r="E32" s="11">
        <f>+'01-10'!E32+'08-10'!E32+'15-10'!E32</f>
        <v>255745.14</v>
      </c>
      <c r="F32" s="11">
        <f>+'01-10'!F32+'08-10'!F32+'15-10'!F32</f>
        <v>5470304.7400000002</v>
      </c>
      <c r="G32" s="11">
        <f>+'01-10'!G32+'08-10'!G32+'15-10'!G32</f>
        <v>22114.36</v>
      </c>
      <c r="H32" s="11">
        <f>+'01-10'!H32+'08-10'!H32+'15-10'!H32</f>
        <v>4953799.5199999996</v>
      </c>
      <c r="I32" s="11">
        <f>+'01-10'!I32+'08-10'!I32+'15-10'!I32</f>
        <v>0</v>
      </c>
      <c r="J32" s="11">
        <f>+'01-10'!J32+'08-10'!J32+'15-10'!J32</f>
        <v>1265.52</v>
      </c>
      <c r="K32" s="12">
        <f t="shared" si="0"/>
        <v>48029427.080000006</v>
      </c>
    </row>
    <row r="33" spans="1:11" x14ac:dyDescent="0.2">
      <c r="A33" s="2" t="s">
        <v>41</v>
      </c>
      <c r="B33" s="11">
        <f>+'01-10'!B33+'08-10'!B33+'15-10'!B33</f>
        <v>53717588.960000001</v>
      </c>
      <c r="C33" s="11">
        <f>+'01-10'!C33+'08-10'!C33+'15-10'!C33</f>
        <v>5076747.03</v>
      </c>
      <c r="D33" s="11">
        <f>+'01-10'!D33+'08-10'!D33+'15-10'!D33</f>
        <v>1019318.03</v>
      </c>
      <c r="E33" s="11">
        <f>+'01-10'!E33+'08-10'!E33+'15-10'!E33</f>
        <v>369568.88</v>
      </c>
      <c r="F33" s="11">
        <f>+'01-10'!F33+'08-10'!F33+'15-10'!F33</f>
        <v>10875877.4</v>
      </c>
      <c r="G33" s="11">
        <f>+'01-10'!G33+'08-10'!G33+'15-10'!G33</f>
        <v>43967.03</v>
      </c>
      <c r="H33" s="11">
        <f>+'01-10'!H33+'08-10'!H33+'15-10'!H33</f>
        <v>5101061.16</v>
      </c>
      <c r="I33" s="11">
        <f>+'01-10'!I33+'08-10'!I33+'15-10'!I33</f>
        <v>0</v>
      </c>
      <c r="J33" s="11">
        <f>+'01-10'!J33+'08-10'!J33+'15-10'!J33</f>
        <v>2516.06</v>
      </c>
      <c r="K33" s="12">
        <f t="shared" si="0"/>
        <v>76206644.550000012</v>
      </c>
    </row>
    <row r="34" spans="1:11" x14ac:dyDescent="0.2">
      <c r="A34" s="2" t="s">
        <v>42</v>
      </c>
      <c r="B34" s="11">
        <f>+'01-10'!B34+'08-10'!B34+'15-10'!B34</f>
        <v>39222254.770000003</v>
      </c>
      <c r="C34" s="11">
        <f>+'01-10'!C34+'08-10'!C34+'15-10'!C34</f>
        <v>3706820.6</v>
      </c>
      <c r="D34" s="11">
        <f>+'01-10'!D34+'08-10'!D34+'15-10'!D34</f>
        <v>744261.85000000009</v>
      </c>
      <c r="E34" s="11">
        <f>+'01-10'!E34+'08-10'!E34+'15-10'!E34</f>
        <v>294968.69</v>
      </c>
      <c r="F34" s="11">
        <f>+'01-10'!F34+'08-10'!F34+'15-10'!F34</f>
        <v>11496596.050000001</v>
      </c>
      <c r="G34" s="11">
        <f>+'01-10'!G34+'08-10'!G34+'15-10'!G34</f>
        <v>46476.35</v>
      </c>
      <c r="H34" s="11">
        <f>+'01-10'!H34+'08-10'!H34+'15-10'!H34</f>
        <v>5020096.59</v>
      </c>
      <c r="I34" s="11">
        <f>+'01-10'!I34+'08-10'!I34+'15-10'!I34</f>
        <v>0</v>
      </c>
      <c r="J34" s="11">
        <f>+'01-10'!J34+'08-10'!J34+'15-10'!J34</f>
        <v>2659.66</v>
      </c>
      <c r="K34" s="12">
        <f t="shared" si="0"/>
        <v>60534134.560000002</v>
      </c>
    </row>
    <row r="35" spans="1:11" x14ac:dyDescent="0.2">
      <c r="A35" s="2" t="s">
        <v>43</v>
      </c>
      <c r="B35" s="11">
        <f>+'01-10'!B35+'08-10'!B35+'15-10'!B35</f>
        <v>55622368.109999999</v>
      </c>
      <c r="C35" s="11">
        <f>+'01-10'!C35+'08-10'!C35+'15-10'!C35</f>
        <v>5256764.08</v>
      </c>
      <c r="D35" s="11">
        <f>+'01-10'!D35+'08-10'!D35+'15-10'!D35</f>
        <v>1055462.17</v>
      </c>
      <c r="E35" s="11">
        <f>+'01-10'!E35+'08-10'!E35+'15-10'!E35</f>
        <v>390198.96</v>
      </c>
      <c r="F35" s="11">
        <f>+'01-10'!F35+'08-10'!F35+'15-10'!F35</f>
        <v>12833801.359999999</v>
      </c>
      <c r="G35" s="11">
        <f>+'01-10'!G35+'08-10'!G35+'15-10'!G35</f>
        <v>51882.17</v>
      </c>
      <c r="H35" s="11">
        <f>+'01-10'!H35+'08-10'!H35+'15-10'!H35</f>
        <v>6818331.3899999997</v>
      </c>
      <c r="I35" s="11">
        <f>+'01-10'!I35+'08-10'!I35+'15-10'!I35</f>
        <v>0</v>
      </c>
      <c r="J35" s="11">
        <f>+'01-10'!J35+'08-10'!J35+'15-10'!J35</f>
        <v>2969.01</v>
      </c>
      <c r="K35" s="12">
        <f t="shared" si="0"/>
        <v>82031777.250000015</v>
      </c>
    </row>
    <row r="36" spans="1:11" x14ac:dyDescent="0.2">
      <c r="A36" s="2" t="s">
        <v>44</v>
      </c>
      <c r="B36" s="11">
        <f>+'01-10'!B36+'08-10'!B36+'15-10'!B36</f>
        <v>32993873.369999997</v>
      </c>
      <c r="C36" s="11">
        <f>+'01-10'!C36+'08-10'!C36+'15-10'!C36</f>
        <v>3118188.1399999997</v>
      </c>
      <c r="D36" s="11">
        <f>+'01-10'!D36+'08-10'!D36+'15-10'!D36</f>
        <v>626075.19999999995</v>
      </c>
      <c r="E36" s="11">
        <f>+'01-10'!E36+'08-10'!E36+'15-10'!E36</f>
        <v>248126.71</v>
      </c>
      <c r="F36" s="11">
        <f>+'01-10'!F36+'08-10'!F36+'15-10'!F36</f>
        <v>7312952.3799999999</v>
      </c>
      <c r="G36" s="11">
        <f>+'01-10'!G36+'08-10'!G36+'15-10'!G36</f>
        <v>29563.48</v>
      </c>
      <c r="H36" s="11">
        <f>+'01-10'!H36+'08-10'!H36+'15-10'!H36</f>
        <v>4517881.59</v>
      </c>
      <c r="I36" s="11">
        <f>+'01-10'!I36+'08-10'!I36+'15-10'!I36</f>
        <v>0</v>
      </c>
      <c r="J36" s="11">
        <f>+'01-10'!J36+'08-10'!J36+'15-10'!J36</f>
        <v>1691.8</v>
      </c>
      <c r="K36" s="12">
        <f t="shared" si="0"/>
        <v>48848352.670000002</v>
      </c>
    </row>
    <row r="37" spans="1:11" x14ac:dyDescent="0.2">
      <c r="A37" s="2" t="s">
        <v>45</v>
      </c>
      <c r="B37" s="11">
        <f>+'01-10'!B37+'08-10'!B37+'15-10'!B37</f>
        <v>211451611.68000001</v>
      </c>
      <c r="C37" s="11">
        <f>+'01-10'!C37+'08-10'!C37+'15-10'!C37</f>
        <v>19983889.119999997</v>
      </c>
      <c r="D37" s="11">
        <f>+'01-10'!D37+'08-10'!D37+'15-10'!D37</f>
        <v>4012399.77</v>
      </c>
      <c r="E37" s="11">
        <f>+'01-10'!E37+'08-10'!E37+'15-10'!E37</f>
        <v>1554686.03</v>
      </c>
      <c r="F37" s="11">
        <f>+'01-10'!F37+'08-10'!F37+'15-10'!F37</f>
        <v>38175970.149999999</v>
      </c>
      <c r="G37" s="11">
        <f>+'01-10'!G37+'08-10'!G37+'15-10'!G37</f>
        <v>154330.9</v>
      </c>
      <c r="H37" s="11">
        <f>+'01-10'!H37+'08-10'!H37+'15-10'!H37</f>
        <v>20894432.300000001</v>
      </c>
      <c r="I37" s="11">
        <f>+'01-10'!I37+'08-10'!I37+'15-10'!I37</f>
        <v>0</v>
      </c>
      <c r="J37" s="11">
        <f>+'01-10'!J37+'08-10'!J37+'15-10'!J37</f>
        <v>8831.75</v>
      </c>
      <c r="K37" s="12">
        <f t="shared" si="0"/>
        <v>296236151.69999999</v>
      </c>
    </row>
    <row r="38" spans="1:11" x14ac:dyDescent="0.2">
      <c r="A38" s="2" t="s">
        <v>46</v>
      </c>
      <c r="B38" s="11">
        <f>+'01-10'!B38+'08-10'!B38+'15-10'!B38</f>
        <v>69075531.070000008</v>
      </c>
      <c r="C38" s="11">
        <f>+'01-10'!C38+'08-10'!C38+'15-10'!C38</f>
        <v>6528196.8899999997</v>
      </c>
      <c r="D38" s="11">
        <f>+'01-10'!D38+'08-10'!D38+'15-10'!D38</f>
        <v>1310742.6499999999</v>
      </c>
      <c r="E38" s="11">
        <f>+'01-10'!E38+'08-10'!E38+'15-10'!E38</f>
        <v>485052.09</v>
      </c>
      <c r="F38" s="11">
        <f>+'01-10'!F38+'08-10'!F38+'15-10'!F38</f>
        <v>14569153.34</v>
      </c>
      <c r="G38" s="11">
        <f>+'01-10'!G38+'08-10'!G38+'15-10'!G38</f>
        <v>58897.53</v>
      </c>
      <c r="H38" s="11">
        <f>+'01-10'!H38+'08-10'!H38+'15-10'!H38</f>
        <v>6872601.1200000001</v>
      </c>
      <c r="I38" s="11">
        <f>+'01-10'!I38+'08-10'!I38+'15-10'!I38</f>
        <v>0</v>
      </c>
      <c r="J38" s="11">
        <f>+'01-10'!J38+'08-10'!J38+'15-10'!J38</f>
        <v>3370.48</v>
      </c>
      <c r="K38" s="12">
        <f t="shared" si="0"/>
        <v>98903545.170000032</v>
      </c>
    </row>
    <row r="39" spans="1:11" x14ac:dyDescent="0.2">
      <c r="A39" s="2" t="s">
        <v>47</v>
      </c>
      <c r="B39" s="11">
        <f>+'01-10'!B39+'08-10'!B39+'15-10'!B39</f>
        <v>42556498.5</v>
      </c>
      <c r="C39" s="11">
        <f>+'01-10'!C39+'08-10'!C39+'15-10'!C39</f>
        <v>4021933.63</v>
      </c>
      <c r="D39" s="11">
        <f>+'01-10'!D39+'08-10'!D39+'15-10'!D39</f>
        <v>807530.78</v>
      </c>
      <c r="E39" s="11">
        <f>+'01-10'!E39+'08-10'!E39+'15-10'!E39</f>
        <v>307678.63</v>
      </c>
      <c r="F39" s="11">
        <f>+'01-10'!F39+'08-10'!F39+'15-10'!F39</f>
        <v>7967367.1799999997</v>
      </c>
      <c r="G39" s="11">
        <f>+'01-10'!G39+'08-10'!G39+'15-10'!G39</f>
        <v>32209.03</v>
      </c>
      <c r="H39" s="11">
        <f>+'01-10'!H39+'08-10'!H39+'15-10'!H39</f>
        <v>4903930.04</v>
      </c>
      <c r="I39" s="11">
        <f>+'01-10'!I39+'08-10'!I39+'15-10'!I39</f>
        <v>14261.19</v>
      </c>
      <c r="J39" s="11">
        <f>+'01-10'!J39+'08-10'!J39+'15-10'!J39</f>
        <v>1843.2</v>
      </c>
      <c r="K39" s="12">
        <f t="shared" si="0"/>
        <v>60613252.180000007</v>
      </c>
    </row>
    <row r="40" spans="1:11" x14ac:dyDescent="0.2">
      <c r="A40" s="2" t="s">
        <v>48</v>
      </c>
      <c r="B40" s="11">
        <f>+'01-10'!B40+'08-10'!B40+'15-10'!B40</f>
        <v>30046922.990000002</v>
      </c>
      <c r="C40" s="11">
        <f>+'01-10'!C40+'08-10'!C40+'15-10'!C40</f>
        <v>2839677.4699999997</v>
      </c>
      <c r="D40" s="11">
        <f>+'01-10'!D40+'08-10'!D40+'15-10'!D40</f>
        <v>570155.34</v>
      </c>
      <c r="E40" s="11">
        <f>+'01-10'!E40+'08-10'!E40+'15-10'!E40</f>
        <v>225988.03</v>
      </c>
      <c r="F40" s="11">
        <f>+'01-10'!F40+'08-10'!F40+'15-10'!F40</f>
        <v>9093528.1500000004</v>
      </c>
      <c r="G40" s="11">
        <f>+'01-10'!G40+'08-10'!G40+'15-10'!G40</f>
        <v>36761.67</v>
      </c>
      <c r="H40" s="11">
        <f>+'01-10'!H40+'08-10'!H40+'15-10'!H40</f>
        <v>4264427.29</v>
      </c>
      <c r="I40" s="11">
        <f>+'01-10'!I40+'08-10'!I40+'15-10'!I40</f>
        <v>0</v>
      </c>
      <c r="J40" s="11">
        <f>+'01-10'!J40+'08-10'!J40+'15-10'!J40</f>
        <v>2103.73</v>
      </c>
      <c r="K40" s="12">
        <f t="shared" si="0"/>
        <v>47079564.669999994</v>
      </c>
    </row>
    <row r="41" spans="1:11" x14ac:dyDescent="0.2">
      <c r="A41" s="2" t="s">
        <v>49</v>
      </c>
      <c r="B41" s="11">
        <f>+'01-10'!B41+'08-10'!B41+'15-10'!B41</f>
        <v>38813836.310000002</v>
      </c>
      <c r="C41" s="11">
        <f>+'01-10'!C41+'08-10'!C41+'15-10'!C41</f>
        <v>3668221.75</v>
      </c>
      <c r="D41" s="11">
        <f>+'01-10'!D41+'08-10'!D41+'15-10'!D41</f>
        <v>736511.9</v>
      </c>
      <c r="E41" s="11">
        <f>+'01-10'!E41+'08-10'!E41+'15-10'!E41</f>
        <v>279090.7</v>
      </c>
      <c r="F41" s="11">
        <f>+'01-10'!F41+'08-10'!F41+'15-10'!F41</f>
        <v>5399365.4699999997</v>
      </c>
      <c r="G41" s="11">
        <f>+'01-10'!G41+'08-10'!G41+'15-10'!G41</f>
        <v>21827.57</v>
      </c>
      <c r="H41" s="11">
        <f>+'01-10'!H41+'08-10'!H41+'15-10'!H41</f>
        <v>4738480.7</v>
      </c>
      <c r="I41" s="11">
        <f>+'01-10'!I41+'08-10'!I41+'15-10'!I41</f>
        <v>8347.98</v>
      </c>
      <c r="J41" s="11">
        <f>+'01-10'!J41+'08-10'!J41+'15-10'!J41</f>
        <v>1249.1099999999999</v>
      </c>
      <c r="K41" s="12">
        <f t="shared" si="0"/>
        <v>53666931.490000002</v>
      </c>
    </row>
    <row r="42" spans="1:11" x14ac:dyDescent="0.2">
      <c r="A42" s="2" t="s">
        <v>50</v>
      </c>
      <c r="B42" s="11">
        <f>+'01-10'!B42+'08-10'!B42+'15-10'!B42</f>
        <v>55294929.180000007</v>
      </c>
      <c r="C42" s="11">
        <f>+'01-10'!C42+'08-10'!C42+'15-10'!C42</f>
        <v>5225818.45</v>
      </c>
      <c r="D42" s="11">
        <f>+'01-10'!D42+'08-10'!D42+'15-10'!D42</f>
        <v>1049248.8600000001</v>
      </c>
      <c r="E42" s="11">
        <f>+'01-10'!E42+'08-10'!E42+'15-10'!E42</f>
        <v>415845.14</v>
      </c>
      <c r="F42" s="11">
        <f>+'01-10'!F42+'08-10'!F42+'15-10'!F42</f>
        <v>24896138.109999999</v>
      </c>
      <c r="G42" s="11">
        <f>+'01-10'!G42+'08-10'!G42+'15-10'!G42</f>
        <v>100645.6</v>
      </c>
      <c r="H42" s="11">
        <f>+'01-10'!H42+'08-10'!H42+'15-10'!H42</f>
        <v>5791020.0899999999</v>
      </c>
      <c r="I42" s="11">
        <f>+'01-10'!I42+'08-10'!I42+'15-10'!I42</f>
        <v>0</v>
      </c>
      <c r="J42" s="11">
        <f>+'01-10'!J42+'08-10'!J42+'15-10'!J42</f>
        <v>5759.55</v>
      </c>
      <c r="K42" s="12">
        <f t="shared" si="0"/>
        <v>92779404.980000004</v>
      </c>
    </row>
    <row r="43" spans="1:11" x14ac:dyDescent="0.2">
      <c r="A43" s="2" t="s">
        <v>51</v>
      </c>
      <c r="B43" s="11">
        <f>+'01-10'!B43+'08-10'!B43+'15-10'!B43</f>
        <v>31004593.849999998</v>
      </c>
      <c r="C43" s="11">
        <f>+'01-10'!C43+'08-10'!C43+'15-10'!C43</f>
        <v>2930185.12</v>
      </c>
      <c r="D43" s="11">
        <f>+'01-10'!D43+'08-10'!D43+'15-10'!D43</f>
        <v>588327.62</v>
      </c>
      <c r="E43" s="11">
        <f>+'01-10'!E43+'08-10'!E43+'15-10'!E43</f>
        <v>234436.18</v>
      </c>
      <c r="F43" s="11">
        <f>+'01-10'!F43+'08-10'!F43+'15-10'!F43</f>
        <v>11681924.9</v>
      </c>
      <c r="G43" s="11">
        <f>+'01-10'!G43+'08-10'!G43+'15-10'!G43</f>
        <v>47225.57</v>
      </c>
      <c r="H43" s="11">
        <f>+'01-10'!H43+'08-10'!H43+'15-10'!H43</f>
        <v>4016839.98</v>
      </c>
      <c r="I43" s="11">
        <f>+'01-10'!I43+'08-10'!I43+'15-10'!I43</f>
        <v>0</v>
      </c>
      <c r="J43" s="11">
        <f>+'01-10'!J43+'08-10'!J43+'15-10'!J43</f>
        <v>2702.54</v>
      </c>
      <c r="K43" s="12">
        <f t="shared" si="0"/>
        <v>50506235.75999999</v>
      </c>
    </row>
    <row r="44" spans="1:11" x14ac:dyDescent="0.2">
      <c r="A44" s="2" t="s">
        <v>52</v>
      </c>
      <c r="B44" s="11">
        <f>+'01-10'!B44+'08-10'!B44+'15-10'!B44</f>
        <v>450246134.56</v>
      </c>
      <c r="C44" s="11">
        <f>+'01-10'!C44+'08-10'!C44+'15-10'!C44</f>
        <v>42551904.700000003</v>
      </c>
      <c r="D44" s="11">
        <f>+'01-10'!D44+'08-10'!D44+'15-10'!D44</f>
        <v>8543644.9299999997</v>
      </c>
      <c r="E44" s="11">
        <f>+'01-10'!E44+'08-10'!E44+'15-10'!E44</f>
        <v>3386049.01</v>
      </c>
      <c r="F44" s="11">
        <f>+'01-10'!F44+'08-10'!F44+'15-10'!F44</f>
        <v>90710049.299999997</v>
      </c>
      <c r="G44" s="11">
        <f>+'01-10'!G44+'08-10'!G44+'15-10'!G44</f>
        <v>366706.17000000004</v>
      </c>
      <c r="H44" s="11">
        <f>+'01-10'!H44+'08-10'!H44+'15-10'!H44</f>
        <v>26144808.550000001</v>
      </c>
      <c r="I44" s="11">
        <f>+'01-10'!I44+'08-10'!I44+'15-10'!I44</f>
        <v>0</v>
      </c>
      <c r="J44" s="11">
        <f>+'01-10'!J44+'08-10'!J44+'15-10'!J44</f>
        <v>20985.16</v>
      </c>
      <c r="K44" s="12">
        <f t="shared" si="0"/>
        <v>621970282.37999988</v>
      </c>
    </row>
    <row r="45" spans="1:11" x14ac:dyDescent="0.2">
      <c r="A45" s="2" t="s">
        <v>53</v>
      </c>
      <c r="B45" s="11">
        <f>+'01-10'!B45+'08-10'!B45+'15-10'!B45</f>
        <v>71216207.090000004</v>
      </c>
      <c r="C45" s="11">
        <f>+'01-10'!C45+'08-10'!C45+'15-10'!C45</f>
        <v>6730508.0999999996</v>
      </c>
      <c r="D45" s="11">
        <f>+'01-10'!D45+'08-10'!D45+'15-10'!D45</f>
        <v>1351363.04</v>
      </c>
      <c r="E45" s="11">
        <f>+'01-10'!E45+'08-10'!E45+'15-10'!E45</f>
        <v>535552.42000000004</v>
      </c>
      <c r="F45" s="11">
        <f>+'01-10'!F45+'08-10'!F45+'15-10'!F45</f>
        <v>19199714.43</v>
      </c>
      <c r="G45" s="11">
        <f>+'01-10'!G45+'08-10'!G45+'15-10'!G45</f>
        <v>77617.13</v>
      </c>
      <c r="H45" s="11">
        <f>+'01-10'!H45+'08-10'!H45+'15-10'!H45</f>
        <v>3712636.15</v>
      </c>
      <c r="I45" s="11">
        <f>+'01-10'!I45+'08-10'!I45+'15-10'!I45</f>
        <v>71391.83</v>
      </c>
      <c r="J45" s="11">
        <f>+'01-10'!J45+'08-10'!J45+'15-10'!J45</f>
        <v>4441.7299999999996</v>
      </c>
      <c r="K45" s="12">
        <f t="shared" si="0"/>
        <v>102899431.92000002</v>
      </c>
    </row>
    <row r="46" spans="1:11" x14ac:dyDescent="0.2">
      <c r="A46" s="2" t="s">
        <v>54</v>
      </c>
      <c r="B46" s="11">
        <f>+'01-10'!B46+'08-10'!B46+'15-10'!B46</f>
        <v>189178722.66999999</v>
      </c>
      <c r="C46" s="11">
        <f>+'01-10'!C46+'08-10'!C46+'15-10'!C46</f>
        <v>17878920.800000001</v>
      </c>
      <c r="D46" s="11">
        <f>+'01-10'!D46+'08-10'!D46+'15-10'!D46</f>
        <v>3589760.5999999996</v>
      </c>
      <c r="E46" s="11">
        <f>+'01-10'!E46+'08-10'!E46+'15-10'!E46</f>
        <v>1422721.39</v>
      </c>
      <c r="F46" s="11">
        <f>+'01-10'!F46+'08-10'!F46+'15-10'!F46</f>
        <v>39070691.740000002</v>
      </c>
      <c r="G46" s="11">
        <f>+'01-10'!G46+'08-10'!G46+'15-10'!G46</f>
        <v>157947.91999999998</v>
      </c>
      <c r="H46" s="11">
        <f>+'01-10'!H46+'08-10'!H46+'15-10'!H46</f>
        <v>20534491.989999998</v>
      </c>
      <c r="I46" s="11">
        <f>+'01-10'!I46+'08-10'!I46+'15-10'!I46</f>
        <v>0</v>
      </c>
      <c r="J46" s="11">
        <f>+'01-10'!J46+'08-10'!J46+'15-10'!J46</f>
        <v>9038.74</v>
      </c>
      <c r="K46" s="12">
        <f t="shared" si="0"/>
        <v>271842295.84999996</v>
      </c>
    </row>
    <row r="47" spans="1:11" x14ac:dyDescent="0.2">
      <c r="A47" s="2" t="s">
        <v>55</v>
      </c>
      <c r="B47" s="11">
        <f>+'01-10'!B47+'08-10'!B47+'15-10'!B47</f>
        <v>43524731.899999999</v>
      </c>
      <c r="C47" s="11">
        <f>+'01-10'!C47+'08-10'!C47+'15-10'!C47</f>
        <v>4113439.52</v>
      </c>
      <c r="D47" s="11">
        <f>+'01-10'!D47+'08-10'!D47+'15-10'!D47</f>
        <v>825903.49</v>
      </c>
      <c r="E47" s="11">
        <f>+'01-10'!E47+'08-10'!E47+'15-10'!E47</f>
        <v>332344.21999999997</v>
      </c>
      <c r="F47" s="11">
        <f>+'01-10'!F47+'08-10'!F47+'15-10'!F47</f>
        <v>9042097.1799999997</v>
      </c>
      <c r="G47" s="11">
        <f>+'01-10'!G47+'08-10'!G47+'15-10'!G47</f>
        <v>36553.760000000002</v>
      </c>
      <c r="H47" s="11">
        <f>+'01-10'!H47+'08-10'!H47+'15-10'!H47</f>
        <v>4721759.76</v>
      </c>
      <c r="I47" s="11">
        <f>+'01-10'!I47+'08-10'!I47+'15-10'!I47</f>
        <v>16736.990000000002</v>
      </c>
      <c r="J47" s="11">
        <f>+'01-10'!J47+'08-10'!J47+'15-10'!J47</f>
        <v>2091.83</v>
      </c>
      <c r="K47" s="12">
        <f t="shared" si="0"/>
        <v>62615658.649999999</v>
      </c>
    </row>
    <row r="48" spans="1:11" x14ac:dyDescent="0.2">
      <c r="A48" s="2" t="s">
        <v>56</v>
      </c>
      <c r="B48" s="11">
        <f>+'01-10'!B48+'08-10'!B48+'15-10'!B48</f>
        <v>33909294.039999999</v>
      </c>
      <c r="C48" s="11">
        <f>+'01-10'!C48+'08-10'!C48+'15-10'!C48</f>
        <v>3204702.81</v>
      </c>
      <c r="D48" s="11">
        <f>+'01-10'!D48+'08-10'!D48+'15-10'!D48</f>
        <v>643445.76000000001</v>
      </c>
      <c r="E48" s="11">
        <f>+'01-10'!E48+'08-10'!E48+'15-10'!E48</f>
        <v>255782.85</v>
      </c>
      <c r="F48" s="11">
        <f>+'01-10'!F48+'08-10'!F48+'15-10'!F48</f>
        <v>4767119.1900000004</v>
      </c>
      <c r="G48" s="11">
        <f>+'01-10'!G48+'08-10'!G48+'15-10'!G48</f>
        <v>19271.64</v>
      </c>
      <c r="H48" s="11">
        <f>+'01-10'!H48+'08-10'!H48+'15-10'!H48</f>
        <v>4504680.84</v>
      </c>
      <c r="I48" s="11">
        <f>+'01-10'!I48+'08-10'!I48+'15-10'!I48</f>
        <v>6892.76</v>
      </c>
      <c r="J48" s="11">
        <f>+'01-10'!J48+'08-10'!J48+'15-10'!J48</f>
        <v>1102.8399999999999</v>
      </c>
      <c r="K48" s="12">
        <f t="shared" si="0"/>
        <v>47312292.729999997</v>
      </c>
    </row>
    <row r="49" spans="1:11" x14ac:dyDescent="0.2">
      <c r="A49" s="2" t="s">
        <v>57</v>
      </c>
      <c r="B49" s="11">
        <f>+'01-10'!B49+'08-10'!B49+'15-10'!B49</f>
        <v>39553214.539999999</v>
      </c>
      <c r="C49" s="11">
        <f>+'01-10'!C49+'08-10'!C49+'15-10'!C49</f>
        <v>3738098.98</v>
      </c>
      <c r="D49" s="11">
        <f>+'01-10'!D49+'08-10'!D49+'15-10'!D49</f>
        <v>750541.98</v>
      </c>
      <c r="E49" s="11">
        <f>+'01-10'!E49+'08-10'!E49+'15-10'!E49</f>
        <v>291498.92</v>
      </c>
      <c r="F49" s="11">
        <f>+'01-10'!F49+'08-10'!F49+'15-10'!F49</f>
        <v>5653860.1200000001</v>
      </c>
      <c r="G49" s="11">
        <f>+'01-10'!G49+'08-10'!G49+'15-10'!G49</f>
        <v>22856.41</v>
      </c>
      <c r="H49" s="11">
        <f>+'01-10'!H49+'08-10'!H49+'15-10'!H49</f>
        <v>4292002.18</v>
      </c>
      <c r="I49" s="11">
        <f>+'01-10'!I49+'08-10'!I49+'15-10'!I49</f>
        <v>8935.2000000000007</v>
      </c>
      <c r="J49" s="11">
        <f>+'01-10'!J49+'08-10'!J49+'15-10'!J49</f>
        <v>1307.98</v>
      </c>
      <c r="K49" s="12">
        <f t="shared" si="0"/>
        <v>54312316.309999987</v>
      </c>
    </row>
    <row r="50" spans="1:11" x14ac:dyDescent="0.2">
      <c r="A50" s="2" t="s">
        <v>58</v>
      </c>
      <c r="B50" s="11">
        <f>+'01-10'!B50+'08-10'!B50+'15-10'!B50</f>
        <v>99435809.600000009</v>
      </c>
      <c r="C50" s="11">
        <f>+'01-10'!C50+'08-10'!C50+'15-10'!C50</f>
        <v>9397489</v>
      </c>
      <c r="D50" s="11">
        <f>+'01-10'!D50+'08-10'!D50+'15-10'!D50</f>
        <v>1886844.0700000003</v>
      </c>
      <c r="E50" s="11">
        <f>+'01-10'!E50+'08-10'!E50+'15-10'!E50</f>
        <v>672269.14</v>
      </c>
      <c r="F50" s="11">
        <f>+'01-10'!F50+'08-10'!F50+'15-10'!F50</f>
        <v>19839941.379999999</v>
      </c>
      <c r="G50" s="11">
        <f>+'01-10'!G50+'08-10'!G50+'15-10'!G50</f>
        <v>80205.320000000007</v>
      </c>
      <c r="H50" s="11">
        <f>+'01-10'!H50+'08-10'!H50+'15-10'!H50</f>
        <v>11733995.42</v>
      </c>
      <c r="I50" s="11">
        <f>+'01-10'!I50+'08-10'!I50+'15-10'!I50</f>
        <v>75586.98</v>
      </c>
      <c r="J50" s="11">
        <f>+'01-10'!J50+'08-10'!J50+'15-10'!J50</f>
        <v>4589.84</v>
      </c>
      <c r="K50" s="12">
        <f t="shared" si="0"/>
        <v>143126730.75</v>
      </c>
    </row>
    <row r="51" spans="1:11" x14ac:dyDescent="0.2">
      <c r="A51" s="2" t="s">
        <v>59</v>
      </c>
      <c r="B51" s="11">
        <f>+'01-10'!B51+'08-10'!B51+'15-10'!B51</f>
        <v>35004278</v>
      </c>
      <c r="C51" s="11">
        <f>+'01-10'!C51+'08-10'!C51+'15-10'!C51</f>
        <v>3308187.65</v>
      </c>
      <c r="D51" s="11">
        <f>+'01-10'!D51+'08-10'!D51+'15-10'!D51</f>
        <v>664223.63</v>
      </c>
      <c r="E51" s="11">
        <f>+'01-10'!E51+'08-10'!E51+'15-10'!E51</f>
        <v>253821.67</v>
      </c>
      <c r="F51" s="11">
        <f>+'01-10'!F51+'08-10'!F51+'15-10'!F51</f>
        <v>4647409.17</v>
      </c>
      <c r="G51" s="11">
        <f>+'01-10'!G51+'08-10'!G51+'15-10'!G51</f>
        <v>18787.7</v>
      </c>
      <c r="H51" s="11">
        <f>+'01-10'!H51+'08-10'!H51+'15-10'!H51</f>
        <v>4133299.89</v>
      </c>
      <c r="I51" s="11">
        <f>+'01-10'!I51+'08-10'!I51+'15-10'!I51</f>
        <v>0</v>
      </c>
      <c r="J51" s="11">
        <f>+'01-10'!J51+'08-10'!J51+'15-10'!J51</f>
        <v>1075.1500000000001</v>
      </c>
      <c r="K51" s="12">
        <f t="shared" si="0"/>
        <v>48031082.860000007</v>
      </c>
    </row>
    <row r="52" spans="1:11" x14ac:dyDescent="0.2">
      <c r="A52" s="2" t="s">
        <v>60</v>
      </c>
      <c r="B52" s="11">
        <f>+'01-10'!B52+'08-10'!B52+'15-10'!B52</f>
        <v>603065052.49000001</v>
      </c>
      <c r="C52" s="11">
        <f>+'01-10'!C52+'08-10'!C52+'15-10'!C52</f>
        <v>56994529.57</v>
      </c>
      <c r="D52" s="11">
        <f>+'01-10'!D52+'08-10'!D52+'15-10'!D52</f>
        <v>11443460.109999999</v>
      </c>
      <c r="E52" s="11">
        <f>+'01-10'!E52+'08-10'!E52+'15-10'!E52</f>
        <v>4619177.3099999996</v>
      </c>
      <c r="F52" s="11">
        <f>+'01-10'!F52+'08-10'!F52+'15-10'!F52</f>
        <v>93994537.670000002</v>
      </c>
      <c r="G52" s="11">
        <f>+'01-10'!G52+'08-10'!G52+'15-10'!G52</f>
        <v>379984.09</v>
      </c>
      <c r="H52" s="11">
        <f>+'01-10'!H52+'08-10'!H52+'15-10'!H52</f>
        <v>45679857.469999999</v>
      </c>
      <c r="I52" s="11">
        <f>+'01-10'!I52+'08-10'!I52+'15-10'!I52</f>
        <v>0</v>
      </c>
      <c r="J52" s="11">
        <f>+'01-10'!J52+'08-10'!J52+'15-10'!J52</f>
        <v>21745.01</v>
      </c>
      <c r="K52" s="12">
        <f t="shared" si="0"/>
        <v>816198343.72000003</v>
      </c>
    </row>
    <row r="53" spans="1:11" ht="13.5" thickBot="1" x14ac:dyDescent="0.25">
      <c r="A53" s="4" t="s">
        <v>61</v>
      </c>
      <c r="B53" s="11">
        <f>+'01-10'!B53+'08-10'!B53+'15-10'!B53</f>
        <v>65015992.489999995</v>
      </c>
      <c r="C53" s="11">
        <f>+'01-10'!C53+'08-10'!C53+'15-10'!C53</f>
        <v>6144537.6299999999</v>
      </c>
      <c r="D53" s="11">
        <f>+'01-10'!D53+'08-10'!D53+'15-10'!D53</f>
        <v>1233710.8799999999</v>
      </c>
      <c r="E53" s="11">
        <f>+'01-10'!E53+'08-10'!E53+'15-10'!E53</f>
        <v>12247367.18</v>
      </c>
      <c r="F53" s="11">
        <f>+'01-10'!F53+'08-10'!F53+'15-10'!F53</f>
        <v>16967787.530000001</v>
      </c>
      <c r="G53" s="11">
        <f>+'01-10'!G53+'08-10'!G53+'15-10'!G53</f>
        <v>68594.3</v>
      </c>
      <c r="H53" s="11">
        <f>+'01-10'!H53+'08-10'!H53+'15-10'!H53</f>
        <v>8649128.0299999993</v>
      </c>
      <c r="I53" s="11">
        <f>+'01-10'!I53+'08-10'!I53+'15-10'!I53</f>
        <v>0</v>
      </c>
      <c r="J53" s="11">
        <f>+'01-10'!J53+'08-10'!J53+'15-10'!J53</f>
        <v>3925.38</v>
      </c>
      <c r="K53" s="12">
        <f t="shared" si="0"/>
        <v>110331043.41999997</v>
      </c>
    </row>
    <row r="54" spans="1:11" s="14" customFormat="1" ht="13.5" thickBot="1" x14ac:dyDescent="0.25">
      <c r="A54" s="5" t="s">
        <v>13</v>
      </c>
      <c r="B54" s="13">
        <f t="shared" ref="B54:K54" si="1">SUM(B7:B53)</f>
        <v>3520848721.8999996</v>
      </c>
      <c r="C54" s="13">
        <f t="shared" si="1"/>
        <v>332748707.36999995</v>
      </c>
      <c r="D54" s="13">
        <f t="shared" si="1"/>
        <v>66809860.260000005</v>
      </c>
      <c r="E54" s="13">
        <f t="shared" si="1"/>
        <v>37714958.88000001</v>
      </c>
      <c r="F54" s="13">
        <f t="shared" si="1"/>
        <v>886740921.43999982</v>
      </c>
      <c r="G54" s="13">
        <f t="shared" si="1"/>
        <v>3584755.6199999987</v>
      </c>
      <c r="H54" s="13">
        <f t="shared" si="1"/>
        <v>293349885.53999996</v>
      </c>
      <c r="I54" s="13">
        <f t="shared" si="1"/>
        <v>1282134.8299999998</v>
      </c>
      <c r="J54" s="13">
        <f t="shared" si="1"/>
        <v>205141.57</v>
      </c>
      <c r="K54" s="13">
        <f t="shared" si="1"/>
        <v>5143285087.4099998</v>
      </c>
    </row>
    <row r="55" spans="1:11" x14ac:dyDescent="0.2">
      <c r="F55" s="8"/>
      <c r="G55" s="8"/>
      <c r="H55" s="8"/>
      <c r="I55" s="8"/>
      <c r="J55" s="8"/>
    </row>
    <row r="56" spans="1:11" hidden="1" x14ac:dyDescent="0.2">
      <c r="B56" s="8">
        <f>+'01-10'!B54+'08-10'!B54+'15-10'!B54</f>
        <v>3520848721.9000001</v>
      </c>
      <c r="C56" s="8">
        <f>+'01-10'!C54+'08-10'!C54+'15-10'!C54</f>
        <v>332748707.37</v>
      </c>
      <c r="D56" s="8">
        <f>+'01-10'!D54+'08-10'!D54+'15-10'!D54</f>
        <v>66809860.260000005</v>
      </c>
      <c r="E56" s="8">
        <f>+'01-10'!E54+'08-10'!E54+'15-10'!E54</f>
        <v>37714958.880000003</v>
      </c>
      <c r="F56" s="8">
        <f>+'01-10'!F54+'08-10'!F54+'15-10'!F54</f>
        <v>886740921.44000006</v>
      </c>
      <c r="G56" s="8">
        <f>+'01-10'!G54+'08-10'!G54+'15-10'!G54</f>
        <v>3584755.62</v>
      </c>
      <c r="H56" s="8">
        <f>+'01-10'!H54+'08-10'!H54+'15-10'!H54</f>
        <v>293349885.54000002</v>
      </c>
      <c r="I56" s="8">
        <f>+'01-10'!I54+'08-10'!I54+'15-10'!I54</f>
        <v>1282134.83</v>
      </c>
      <c r="J56" s="8">
        <f>+'01-10'!J54+'08-10'!J54+'15-10'!J54</f>
        <v>205141.57</v>
      </c>
      <c r="K56" s="8">
        <f>+'01-10'!K54+'08-10'!K54+'15-10'!K54</f>
        <v>5143285087.4099998</v>
      </c>
    </row>
    <row r="57" spans="1:11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4" sqref="B54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.7109375" style="6" customWidth="1"/>
    <col min="7" max="7" width="18" style="6" bestFit="1" customWidth="1"/>
    <col min="8" max="8" width="15" style="6" customWidth="1"/>
    <col min="9" max="10" width="17.140625" style="6" customWidth="1"/>
    <col min="11" max="11" width="18" style="6" customWidth="1"/>
    <col min="12" max="16384" width="11.42578125" style="6"/>
  </cols>
  <sheetData>
    <row r="1" spans="1:11" x14ac:dyDescent="0.2">
      <c r="A1" s="84" t="s">
        <v>14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x14ac:dyDescent="0.2">
      <c r="A2" s="86" t="s">
        <v>62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2.75" customHeight="1" x14ac:dyDescent="0.2">
      <c r="A5" s="88" t="s">
        <v>0</v>
      </c>
      <c r="B5" s="90" t="s">
        <v>9</v>
      </c>
      <c r="C5" s="9" t="s">
        <v>10</v>
      </c>
      <c r="D5" s="9" t="s">
        <v>10</v>
      </c>
      <c r="E5" s="90" t="s">
        <v>1</v>
      </c>
      <c r="F5" s="82" t="s">
        <v>7</v>
      </c>
      <c r="G5" s="82" t="s">
        <v>8</v>
      </c>
      <c r="H5" s="82" t="s">
        <v>2</v>
      </c>
      <c r="I5" s="82" t="s">
        <v>3</v>
      </c>
      <c r="J5" s="82" t="s">
        <v>4</v>
      </c>
      <c r="K5" s="82" t="s">
        <v>5</v>
      </c>
    </row>
    <row r="6" spans="1:11" ht="23.25" customHeight="1" thickBot="1" x14ac:dyDescent="0.25">
      <c r="A6" s="89"/>
      <c r="B6" s="91"/>
      <c r="C6" s="10" t="s">
        <v>11</v>
      </c>
      <c r="D6" s="10" t="s">
        <v>12</v>
      </c>
      <c r="E6" s="91" t="s">
        <v>6</v>
      </c>
      <c r="F6" s="83" t="s">
        <v>6</v>
      </c>
      <c r="G6" s="83" t="s">
        <v>6</v>
      </c>
      <c r="H6" s="83"/>
      <c r="I6" s="83"/>
      <c r="J6" s="83"/>
      <c r="K6" s="83" t="s">
        <v>6</v>
      </c>
    </row>
    <row r="7" spans="1:11" x14ac:dyDescent="0.2">
      <c r="A7" s="1" t="s">
        <v>15</v>
      </c>
      <c r="B7" s="11">
        <f>+'[1]Total Acumulado 2024'!B7+'Total Trimestre'!B7</f>
        <v>307221744.88</v>
      </c>
      <c r="C7" s="11">
        <f>+'[1]Total Acumulado 2024'!C7+'Total Trimestre'!C7</f>
        <v>45147556.210000001</v>
      </c>
      <c r="D7" s="11">
        <f>+'[1]Total Acumulado 2024'!D7+'Total Trimestre'!D7</f>
        <v>4276316.49</v>
      </c>
      <c r="E7" s="11">
        <f>+'[1]Total Acumulado 2024'!E7+'Total Trimestre'!E7</f>
        <v>1712598.46</v>
      </c>
      <c r="F7" s="11">
        <f>+'[1]Total Acumulado 2024'!F7+'Total Trimestre'!F7</f>
        <v>315607374.80000001</v>
      </c>
      <c r="G7" s="11">
        <f>+'[1]Total Acumulado 2024'!G7+'Total Trimestre'!G7</f>
        <v>10749386.779999999</v>
      </c>
      <c r="H7" s="11">
        <f>+'[1]Total Acumulado 2024'!H7+'Total Trimestre'!H7</f>
        <v>25253083.609999996</v>
      </c>
      <c r="I7" s="11">
        <f>+'[1]Total Acumulado 2024'!I7+'Total Trimestre'!I7</f>
        <v>0</v>
      </c>
      <c r="J7" s="11">
        <f>+'[1]Total Acumulado 2024'!J7+'Total Trimestre'!J7</f>
        <v>17506963.579999998</v>
      </c>
      <c r="K7" s="12">
        <f>SUM(B7:J7)</f>
        <v>727475024.80999994</v>
      </c>
    </row>
    <row r="8" spans="1:11" x14ac:dyDescent="0.2">
      <c r="A8" s="2" t="s">
        <v>16</v>
      </c>
      <c r="B8" s="11">
        <f>+'[1]Total Acumulado 2024'!B8+'Total Trimestre'!B8</f>
        <v>290382457.75</v>
      </c>
      <c r="C8" s="11">
        <f>+'[1]Total Acumulado 2024'!C8+'Total Trimestre'!C8</f>
        <v>42672950.629999995</v>
      </c>
      <c r="D8" s="11">
        <f>+'[1]Total Acumulado 2024'!D8+'Total Trimestre'!D8</f>
        <v>4041925.2300000004</v>
      </c>
      <c r="E8" s="11">
        <f>+'[1]Total Acumulado 2024'!E8+'Total Trimestre'!E8</f>
        <v>1613400.39</v>
      </c>
      <c r="F8" s="11">
        <f>+'[1]Total Acumulado 2024'!F8+'Total Trimestre'!F8</f>
        <v>239399307.22999999</v>
      </c>
      <c r="G8" s="11">
        <f>+'[1]Total Acumulado 2024'!G8+'Total Trimestre'!G8</f>
        <v>8187752.5199999996</v>
      </c>
      <c r="H8" s="11">
        <f>+'[1]Total Acumulado 2024'!H8+'Total Trimestre'!H8</f>
        <v>24655192.600000001</v>
      </c>
      <c r="I8" s="11">
        <f>+'[1]Total Acumulado 2024'!I8+'Total Trimestre'!I8</f>
        <v>0</v>
      </c>
      <c r="J8" s="11">
        <f>+'[1]Total Acumulado 2024'!J8+'Total Trimestre'!J8</f>
        <v>13282915.58</v>
      </c>
      <c r="K8" s="12">
        <f t="shared" ref="K8:K53" si="0">SUM(B8:J8)</f>
        <v>624235901.93000007</v>
      </c>
    </row>
    <row r="9" spans="1:11" x14ac:dyDescent="0.2">
      <c r="A9" s="2" t="s">
        <v>17</v>
      </c>
      <c r="B9" s="11">
        <f>+'[1]Total Acumulado 2024'!B9+'Total Trimestre'!B9</f>
        <v>0</v>
      </c>
      <c r="C9" s="11">
        <f>+'[1]Total Acumulado 2024'!C9+'Total Trimestre'!C9</f>
        <v>0</v>
      </c>
      <c r="D9" s="11">
        <f>+'[1]Total Acumulado 2024'!D9+'Total Trimestre'!D9</f>
        <v>0</v>
      </c>
      <c r="E9" s="11">
        <f>+'[1]Total Acumulado 2024'!E9+'Total Trimestre'!E9</f>
        <v>0</v>
      </c>
      <c r="F9" s="11">
        <f>+'[1]Total Acumulado 2024'!F9+'Total Trimestre'!F9</f>
        <v>91926816.5</v>
      </c>
      <c r="G9" s="11">
        <f>+'[1]Total Acumulado 2024'!G9+'Total Trimestre'!G9</f>
        <v>3145005.3100000005</v>
      </c>
      <c r="H9" s="11">
        <f>+'[1]Total Acumulado 2024'!H9+'Total Trimestre'!H9</f>
        <v>0</v>
      </c>
      <c r="I9" s="11">
        <f>+'[1]Total Acumulado 2024'!I9+'Total Trimestre'!I9</f>
        <v>8933580.3699999992</v>
      </c>
      <c r="J9" s="11">
        <f>+'[1]Total Acumulado 2024'!J9+'Total Trimestre'!J9</f>
        <v>5100595.5600000005</v>
      </c>
      <c r="K9" s="12">
        <f t="shared" si="0"/>
        <v>109105997.74000001</v>
      </c>
    </row>
    <row r="10" spans="1:11" x14ac:dyDescent="0.2">
      <c r="A10" s="2" t="s">
        <v>18</v>
      </c>
      <c r="B10" s="11">
        <f>+'[1]Total Acumulado 2024'!B10+'Total Trimestre'!B10</f>
        <v>0</v>
      </c>
      <c r="C10" s="11">
        <f>+'[1]Total Acumulado 2024'!C10+'Total Trimestre'!C10</f>
        <v>0</v>
      </c>
      <c r="D10" s="11">
        <f>+'[1]Total Acumulado 2024'!D10+'Total Trimestre'!D10</f>
        <v>0</v>
      </c>
      <c r="E10" s="11">
        <f>+'[1]Total Acumulado 2024'!E10+'Total Trimestre'!E10</f>
        <v>0</v>
      </c>
      <c r="F10" s="11">
        <f>+'[1]Total Acumulado 2024'!F10+'Total Trimestre'!F10</f>
        <v>102619083.14</v>
      </c>
      <c r="G10" s="11">
        <f>+'[1]Total Acumulado 2024'!G10+'Total Trimestre'!G10</f>
        <v>3505915.8200000003</v>
      </c>
      <c r="H10" s="11">
        <f>+'[1]Total Acumulado 2024'!H10+'Total Trimestre'!H10</f>
        <v>0</v>
      </c>
      <c r="I10" s="11">
        <f>+'[1]Total Acumulado 2024'!I10+'Total Trimestre'!I10</f>
        <v>17724862.559999999</v>
      </c>
      <c r="J10" s="11">
        <f>+'[1]Total Acumulado 2024'!J10+'Total Trimestre'!J10</f>
        <v>5693389.4100000001</v>
      </c>
      <c r="K10" s="12">
        <f t="shared" si="0"/>
        <v>129543250.93000001</v>
      </c>
    </row>
    <row r="11" spans="1:11" x14ac:dyDescent="0.2">
      <c r="A11" s="2" t="s">
        <v>19</v>
      </c>
      <c r="B11" s="11">
        <f>+'[1]Total Acumulado 2024'!B11+'Total Trimestre'!B11</f>
        <v>0</v>
      </c>
      <c r="C11" s="11">
        <f>+'[1]Total Acumulado 2024'!C11+'Total Trimestre'!C11</f>
        <v>0</v>
      </c>
      <c r="D11" s="11">
        <f>+'[1]Total Acumulado 2024'!D11+'Total Trimestre'!D11</f>
        <v>0</v>
      </c>
      <c r="E11" s="11">
        <f>+'[1]Total Acumulado 2024'!E11+'Total Trimestre'!E11</f>
        <v>0</v>
      </c>
      <c r="F11" s="11">
        <f>+'[1]Total Acumulado 2024'!F11+'Total Trimestre'!F11</f>
        <v>101727572.57000001</v>
      </c>
      <c r="G11" s="11">
        <f>+'[1]Total Acumulado 2024'!G11+'Total Trimestre'!G11</f>
        <v>3473461.7900000005</v>
      </c>
      <c r="H11" s="11">
        <f>+'[1]Total Acumulado 2024'!H11+'Total Trimestre'!H11</f>
        <v>0</v>
      </c>
      <c r="I11" s="11">
        <f>+'[1]Total Acumulado 2024'!I11+'Total Trimestre'!I11</f>
        <v>0</v>
      </c>
      <c r="J11" s="11">
        <f>+'[1]Total Acumulado 2024'!J11+'Total Trimestre'!J11</f>
        <v>5643735.6500000004</v>
      </c>
      <c r="K11" s="12">
        <f t="shared" si="0"/>
        <v>110844770.01000002</v>
      </c>
    </row>
    <row r="12" spans="1:11" x14ac:dyDescent="0.2">
      <c r="A12" s="2" t="s">
        <v>20</v>
      </c>
      <c r="B12" s="11">
        <f>+'[1]Total Acumulado 2024'!B12+'Total Trimestre'!B12</f>
        <v>0</v>
      </c>
      <c r="C12" s="11">
        <f>+'[1]Total Acumulado 2024'!C12+'Total Trimestre'!C12</f>
        <v>0</v>
      </c>
      <c r="D12" s="11">
        <f>+'[1]Total Acumulado 2024'!D12+'Total Trimestre'!D12</f>
        <v>0</v>
      </c>
      <c r="E12" s="11">
        <f>+'[1]Total Acumulado 2024'!E12+'Total Trimestre'!E12</f>
        <v>0</v>
      </c>
      <c r="F12" s="11">
        <f>+'[1]Total Acumulado 2024'!F12+'Total Trimestre'!F12</f>
        <v>89881587.699999988</v>
      </c>
      <c r="G12" s="11">
        <f>+'[1]Total Acumulado 2024'!G12+'Total Trimestre'!G12</f>
        <v>3073464.9499999997</v>
      </c>
      <c r="H12" s="11">
        <f>+'[1]Total Acumulado 2024'!H12+'Total Trimestre'!H12</f>
        <v>0</v>
      </c>
      <c r="I12" s="11">
        <f>+'[1]Total Acumulado 2024'!I12+'Total Trimestre'!I12</f>
        <v>7260223.7800000003</v>
      </c>
      <c r="J12" s="11">
        <f>+'[1]Total Acumulado 2024'!J12+'Total Trimestre'!J12</f>
        <v>4986964.33</v>
      </c>
      <c r="K12" s="12">
        <f t="shared" si="0"/>
        <v>105202240.75999999</v>
      </c>
    </row>
    <row r="13" spans="1:11" x14ac:dyDescent="0.2">
      <c r="A13" s="2" t="s">
        <v>21</v>
      </c>
      <c r="B13" s="11">
        <f>+'[1]Total Acumulado 2024'!B13+'Total Trimestre'!B13</f>
        <v>0</v>
      </c>
      <c r="C13" s="11">
        <f>+'[1]Total Acumulado 2024'!C13+'Total Trimestre'!C13</f>
        <v>0</v>
      </c>
      <c r="D13" s="11">
        <f>+'[1]Total Acumulado 2024'!D13+'Total Trimestre'!D13</f>
        <v>0</v>
      </c>
      <c r="E13" s="11">
        <f>+'[1]Total Acumulado 2024'!E13+'Total Trimestre'!E13</f>
        <v>0</v>
      </c>
      <c r="F13" s="11">
        <f>+'[1]Total Acumulado 2024'!F13+'Total Trimestre'!F13</f>
        <v>108209520.89999999</v>
      </c>
      <c r="G13" s="11">
        <f>+'[1]Total Acumulado 2024'!G13+'Total Trimestre'!G13</f>
        <v>3700522.2099999995</v>
      </c>
      <c r="H13" s="11">
        <f>+'[1]Total Acumulado 2024'!H13+'Total Trimestre'!H13</f>
        <v>0</v>
      </c>
      <c r="I13" s="11">
        <f>+'[1]Total Acumulado 2024'!I13+'Total Trimestre'!I13</f>
        <v>0</v>
      </c>
      <c r="J13" s="11">
        <f>+'[1]Total Acumulado 2024'!J13+'Total Trimestre'!J13</f>
        <v>6003898.9100000001</v>
      </c>
      <c r="K13" s="12">
        <f t="shared" si="0"/>
        <v>117913942.01999998</v>
      </c>
    </row>
    <row r="14" spans="1:11" x14ac:dyDescent="0.2">
      <c r="A14" s="2" t="s">
        <v>22</v>
      </c>
      <c r="B14" s="11">
        <f>+'[1]Total Acumulado 2024'!B14+'Total Trimestre'!B14</f>
        <v>0</v>
      </c>
      <c r="C14" s="11">
        <f>+'[1]Total Acumulado 2024'!C14+'Total Trimestre'!C14</f>
        <v>0</v>
      </c>
      <c r="D14" s="11">
        <f>+'[1]Total Acumulado 2024'!D14+'Total Trimestre'!D14</f>
        <v>0</v>
      </c>
      <c r="E14" s="11">
        <f>+'[1]Total Acumulado 2024'!E14+'Total Trimestre'!E14</f>
        <v>0</v>
      </c>
      <c r="F14" s="11">
        <f>+'[1]Total Acumulado 2024'!F14+'Total Trimestre'!F14</f>
        <v>102051355.91</v>
      </c>
      <c r="G14" s="11">
        <f>+'[1]Total Acumulado 2024'!G14+'Total Trimestre'!G14</f>
        <v>3477314.8299999996</v>
      </c>
      <c r="H14" s="11">
        <f>+'[1]Total Acumulado 2024'!H14+'Total Trimestre'!H14</f>
        <v>0</v>
      </c>
      <c r="I14" s="11">
        <f>+'[1]Total Acumulado 2024'!I14+'Total Trimestre'!I14</f>
        <v>0</v>
      </c>
      <c r="J14" s="11">
        <f>+'[1]Total Acumulado 2024'!J14+'Total Trimestre'!J14</f>
        <v>5661005.9699999997</v>
      </c>
      <c r="K14" s="12">
        <f t="shared" si="0"/>
        <v>111189676.70999999</v>
      </c>
    </row>
    <row r="15" spans="1:11" x14ac:dyDescent="0.2">
      <c r="A15" s="2" t="s">
        <v>23</v>
      </c>
      <c r="B15" s="11">
        <f>+'[1]Total Acumulado 2024'!B15+'Total Trimestre'!B15</f>
        <v>0</v>
      </c>
      <c r="C15" s="11">
        <f>+'[1]Total Acumulado 2024'!C15+'Total Trimestre'!C15</f>
        <v>0</v>
      </c>
      <c r="D15" s="11">
        <f>+'[1]Total Acumulado 2024'!D15+'Total Trimestre'!D15</f>
        <v>0</v>
      </c>
      <c r="E15" s="11">
        <f>+'[1]Total Acumulado 2024'!E15+'Total Trimestre'!E15</f>
        <v>0</v>
      </c>
      <c r="F15" s="11">
        <f>+'[1]Total Acumulado 2024'!F15+'Total Trimestre'!F15</f>
        <v>103793176.33000001</v>
      </c>
      <c r="G15" s="11">
        <f>+'[1]Total Acumulado 2024'!G15+'Total Trimestre'!G15</f>
        <v>3548491.07</v>
      </c>
      <c r="H15" s="11">
        <f>+'[1]Total Acumulado 2024'!H15+'Total Trimestre'!H15</f>
        <v>0</v>
      </c>
      <c r="I15" s="11">
        <f>+'[1]Total Acumulado 2024'!I15+'Total Trimestre'!I15</f>
        <v>0</v>
      </c>
      <c r="J15" s="11">
        <f>+'[1]Total Acumulado 2024'!J15+'Total Trimestre'!J15</f>
        <v>5758765.9900000002</v>
      </c>
      <c r="K15" s="12">
        <f t="shared" si="0"/>
        <v>113100433.39</v>
      </c>
    </row>
    <row r="16" spans="1:11" x14ac:dyDescent="0.2">
      <c r="A16" s="2" t="s">
        <v>24</v>
      </c>
      <c r="B16" s="11">
        <f>+'[1]Total Acumulado 2024'!B16+'Total Trimestre'!B16</f>
        <v>0</v>
      </c>
      <c r="C16" s="11">
        <f>+'[1]Total Acumulado 2024'!C16+'Total Trimestre'!C16</f>
        <v>0</v>
      </c>
      <c r="D16" s="11">
        <f>+'[1]Total Acumulado 2024'!D16+'Total Trimestre'!D16</f>
        <v>0</v>
      </c>
      <c r="E16" s="11">
        <f>+'[1]Total Acumulado 2024'!E16+'Total Trimestre'!E16</f>
        <v>0</v>
      </c>
      <c r="F16" s="11">
        <f>+'[1]Total Acumulado 2024'!F16+'Total Trimestre'!F16</f>
        <v>146743611.96000001</v>
      </c>
      <c r="G16" s="11">
        <f>+'[1]Total Acumulado 2024'!G16+'Total Trimestre'!G16</f>
        <v>5032294.2299999995</v>
      </c>
      <c r="H16" s="11">
        <f>+'[1]Total Acumulado 2024'!H16+'Total Trimestre'!H16</f>
        <v>0</v>
      </c>
      <c r="I16" s="11">
        <f>+'[1]Total Acumulado 2024'!I16+'Total Trimestre'!I16</f>
        <v>0</v>
      </c>
      <c r="J16" s="11">
        <f>+'[1]Total Acumulado 2024'!J16+'Total Trimestre'!J16</f>
        <v>8143271.1500000004</v>
      </c>
      <c r="K16" s="12">
        <f t="shared" si="0"/>
        <v>159919177.34</v>
      </c>
    </row>
    <row r="17" spans="1:11" x14ac:dyDescent="0.2">
      <c r="A17" s="2" t="s">
        <v>25</v>
      </c>
      <c r="B17" s="11">
        <f>+'[1]Total Acumulado 2024'!B17+'Total Trimestre'!B17</f>
        <v>0</v>
      </c>
      <c r="C17" s="11">
        <f>+'[1]Total Acumulado 2024'!C17+'Total Trimestre'!C17</f>
        <v>0</v>
      </c>
      <c r="D17" s="11">
        <f>+'[1]Total Acumulado 2024'!D17+'Total Trimestre'!D17</f>
        <v>0</v>
      </c>
      <c r="E17" s="11">
        <f>+'[1]Total Acumulado 2024'!E17+'Total Trimestre'!E17</f>
        <v>0</v>
      </c>
      <c r="F17" s="11">
        <f>+'[1]Total Acumulado 2024'!F17+'Total Trimestre'!F17</f>
        <v>94639626.410000011</v>
      </c>
      <c r="G17" s="11">
        <f>+'[1]Total Acumulado 2024'!G17+'Total Trimestre'!G17</f>
        <v>3238337.56</v>
      </c>
      <c r="H17" s="11">
        <f>+'[1]Total Acumulado 2024'!H17+'Total Trimestre'!H17</f>
        <v>0</v>
      </c>
      <c r="I17" s="11">
        <f>+'[1]Total Acumulado 2024'!I17+'Total Trimestre'!I17</f>
        <v>0</v>
      </c>
      <c r="J17" s="11">
        <f>+'[1]Total Acumulado 2024'!J17+'Total Trimestre'!J17</f>
        <v>5251167.0600000005</v>
      </c>
      <c r="K17" s="12">
        <f t="shared" si="0"/>
        <v>103129131.03000002</v>
      </c>
    </row>
    <row r="18" spans="1:11" x14ac:dyDescent="0.2">
      <c r="A18" s="2" t="s">
        <v>26</v>
      </c>
      <c r="B18" s="11">
        <f>+'[1]Total Acumulado 2024'!B18+'Total Trimestre'!B18</f>
        <v>0</v>
      </c>
      <c r="C18" s="11">
        <f>+'[1]Total Acumulado 2024'!C18+'Total Trimestre'!C18</f>
        <v>0</v>
      </c>
      <c r="D18" s="11">
        <f>+'[1]Total Acumulado 2024'!D18+'Total Trimestre'!D18</f>
        <v>0</v>
      </c>
      <c r="E18" s="11">
        <f>+'[1]Total Acumulado 2024'!E18+'Total Trimestre'!E18</f>
        <v>0</v>
      </c>
      <c r="F18" s="11">
        <f>+'[1]Total Acumulado 2024'!F18+'Total Trimestre'!F18</f>
        <v>85944806.510000005</v>
      </c>
      <c r="G18" s="11">
        <f>+'[1]Total Acumulado 2024'!G18+'Total Trimestre'!G18</f>
        <v>2947891.07</v>
      </c>
      <c r="H18" s="11">
        <f>+'[1]Total Acumulado 2024'!H18+'Total Trimestre'!H18</f>
        <v>0</v>
      </c>
      <c r="I18" s="11">
        <f>+'[1]Total Acumulado 2024'!I18+'Total Trimestre'!I18</f>
        <v>3962082.54</v>
      </c>
      <c r="J18" s="11">
        <f>+'[1]Total Acumulado 2024'!J18+'Total Trimestre'!J18</f>
        <v>4769406.96</v>
      </c>
      <c r="K18" s="12">
        <f t="shared" si="0"/>
        <v>97624187.079999998</v>
      </c>
    </row>
    <row r="19" spans="1:11" x14ac:dyDescent="0.2">
      <c r="A19" s="2" t="s">
        <v>27</v>
      </c>
      <c r="B19" s="11">
        <f>+'[1]Total Acumulado 2024'!B19+'Total Trimestre'!B19</f>
        <v>0</v>
      </c>
      <c r="C19" s="11">
        <f>+'[1]Total Acumulado 2024'!C19+'Total Trimestre'!C19</f>
        <v>0</v>
      </c>
      <c r="D19" s="11">
        <f>+'[1]Total Acumulado 2024'!D19+'Total Trimestre'!D19</f>
        <v>0</v>
      </c>
      <c r="E19" s="11">
        <f>+'[1]Total Acumulado 2024'!E19+'Total Trimestre'!E19</f>
        <v>0</v>
      </c>
      <c r="F19" s="11">
        <f>+'[1]Total Acumulado 2024'!F19+'Total Trimestre'!F19</f>
        <v>97599114.820000008</v>
      </c>
      <c r="G19" s="11">
        <f>+'[1]Total Acumulado 2024'!G19+'Total Trimestre'!G19</f>
        <v>3342970.6299999994</v>
      </c>
      <c r="H19" s="11">
        <f>+'[1]Total Acumulado 2024'!H19+'Total Trimestre'!H19</f>
        <v>0</v>
      </c>
      <c r="I19" s="11">
        <f>+'[1]Total Acumulado 2024'!I19+'Total Trimestre'!I19</f>
        <v>13535993.120000001</v>
      </c>
      <c r="J19" s="11">
        <f>+'[1]Total Acumulado 2024'!J19+'Total Trimestre'!J19</f>
        <v>5415700.8399999999</v>
      </c>
      <c r="K19" s="12">
        <f t="shared" si="0"/>
        <v>119893779.41000001</v>
      </c>
    </row>
    <row r="20" spans="1:11" x14ac:dyDescent="0.2">
      <c r="A20" s="2" t="s">
        <v>28</v>
      </c>
      <c r="B20" s="11">
        <f>+'[1]Total Acumulado 2024'!B20+'Total Trimestre'!B20</f>
        <v>0</v>
      </c>
      <c r="C20" s="11">
        <f>+'[1]Total Acumulado 2024'!C20+'Total Trimestre'!C20</f>
        <v>0</v>
      </c>
      <c r="D20" s="11">
        <f>+'[1]Total Acumulado 2024'!D20+'Total Trimestre'!D20</f>
        <v>0</v>
      </c>
      <c r="E20" s="11">
        <f>+'[1]Total Acumulado 2024'!E20+'Total Trimestre'!E20</f>
        <v>0</v>
      </c>
      <c r="F20" s="11">
        <f>+'[1]Total Acumulado 2024'!F20+'Total Trimestre'!F20</f>
        <v>138772006.12</v>
      </c>
      <c r="G20" s="11">
        <f>+'[1]Total Acumulado 2024'!G20+'Total Trimestre'!G20</f>
        <v>4751478.8</v>
      </c>
      <c r="H20" s="11">
        <f>+'[1]Total Acumulado 2024'!H20+'Total Trimestre'!H20</f>
        <v>0</v>
      </c>
      <c r="I20" s="11">
        <f>+'[1]Total Acumulado 2024'!I20+'Total Trimestre'!I20</f>
        <v>0</v>
      </c>
      <c r="J20" s="11">
        <f>+'[1]Total Acumulado 2024'!J20+'Total Trimestre'!J20</f>
        <v>7700185.1899999995</v>
      </c>
      <c r="K20" s="12">
        <f t="shared" si="0"/>
        <v>151223670.11000001</v>
      </c>
    </row>
    <row r="21" spans="1:11" x14ac:dyDescent="0.2">
      <c r="A21" s="2" t="s">
        <v>29</v>
      </c>
      <c r="B21" s="11">
        <f>+'[1]Total Acumulado 2024'!B21+'Total Trimestre'!B21</f>
        <v>0</v>
      </c>
      <c r="C21" s="11">
        <f>+'[1]Total Acumulado 2024'!C21+'Total Trimestre'!C21</f>
        <v>0</v>
      </c>
      <c r="D21" s="11">
        <f>+'[1]Total Acumulado 2024'!D21+'Total Trimestre'!D21</f>
        <v>0</v>
      </c>
      <c r="E21" s="11">
        <f>+'[1]Total Acumulado 2024'!E21+'Total Trimestre'!E21</f>
        <v>0</v>
      </c>
      <c r="F21" s="11">
        <f>+'[1]Total Acumulado 2024'!F21+'Total Trimestre'!F21</f>
        <v>132754632.86</v>
      </c>
      <c r="G21" s="11">
        <f>+'[1]Total Acumulado 2024'!G21+'Total Trimestre'!G21</f>
        <v>4539649.0200000005</v>
      </c>
      <c r="H21" s="11">
        <f>+'[1]Total Acumulado 2024'!H21+'Total Trimestre'!H21</f>
        <v>0</v>
      </c>
      <c r="I21" s="11">
        <f>+'[1]Total Acumulado 2024'!I21+'Total Trimestre'!I21</f>
        <v>0</v>
      </c>
      <c r="J21" s="11">
        <f>+'[1]Total Acumulado 2024'!J21+'Total Trimestre'!J21</f>
        <v>7365735.25</v>
      </c>
      <c r="K21" s="12">
        <f t="shared" si="0"/>
        <v>144660017.13</v>
      </c>
    </row>
    <row r="22" spans="1:11" x14ac:dyDescent="0.2">
      <c r="A22" s="2" t="s">
        <v>30</v>
      </c>
      <c r="B22" s="11">
        <f>+'[1]Total Acumulado 2024'!B22+'Total Trimestre'!B22</f>
        <v>0</v>
      </c>
      <c r="C22" s="11">
        <f>+'[1]Total Acumulado 2024'!C22+'Total Trimestre'!C22</f>
        <v>0</v>
      </c>
      <c r="D22" s="11">
        <f>+'[1]Total Acumulado 2024'!D22+'Total Trimestre'!D22</f>
        <v>0</v>
      </c>
      <c r="E22" s="11">
        <f>+'[1]Total Acumulado 2024'!E22+'Total Trimestre'!E22</f>
        <v>0</v>
      </c>
      <c r="F22" s="11">
        <f>+'[1]Total Acumulado 2024'!F22+'Total Trimestre'!F22</f>
        <v>98013714.080000013</v>
      </c>
      <c r="G22" s="11">
        <f>+'[1]Total Acumulado 2024'!G22+'Total Trimestre'!G22</f>
        <v>3354676.8300000005</v>
      </c>
      <c r="H22" s="11">
        <f>+'[1]Total Acumulado 2024'!H22+'Total Trimestre'!H22</f>
        <v>0</v>
      </c>
      <c r="I22" s="11">
        <f>+'[1]Total Acumulado 2024'!I22+'Total Trimestre'!I22</f>
        <v>13896743.959999999</v>
      </c>
      <c r="J22" s="11">
        <f>+'[1]Total Acumulado 2024'!J22+'Total Trimestre'!J22</f>
        <v>5438466.6599999992</v>
      </c>
      <c r="K22" s="12">
        <f t="shared" si="0"/>
        <v>120703601.53</v>
      </c>
    </row>
    <row r="23" spans="1:11" x14ac:dyDescent="0.2">
      <c r="A23" s="2" t="s">
        <v>31</v>
      </c>
      <c r="B23" s="11">
        <f>+'[1]Total Acumulado 2024'!B23+'Total Trimestre'!B23</f>
        <v>0</v>
      </c>
      <c r="C23" s="11">
        <f>+'[1]Total Acumulado 2024'!C23+'Total Trimestre'!C23</f>
        <v>0</v>
      </c>
      <c r="D23" s="11">
        <f>+'[1]Total Acumulado 2024'!D23+'Total Trimestre'!D23</f>
        <v>0</v>
      </c>
      <c r="E23" s="11">
        <f>+'[1]Total Acumulado 2024'!E23+'Total Trimestre'!E23</f>
        <v>0</v>
      </c>
      <c r="F23" s="11">
        <f>+'[1]Total Acumulado 2024'!F23+'Total Trimestre'!F23</f>
        <v>92273078.449999988</v>
      </c>
      <c r="G23" s="11">
        <f>+'[1]Total Acumulado 2024'!G23+'Total Trimestre'!G23</f>
        <v>3157444.68</v>
      </c>
      <c r="H23" s="11">
        <f>+'[1]Total Acumulado 2024'!H23+'Total Trimestre'!H23</f>
        <v>0</v>
      </c>
      <c r="I23" s="11">
        <f>+'[1]Total Acumulado 2024'!I23+'Total Trimestre'!I23</f>
        <v>0</v>
      </c>
      <c r="J23" s="11">
        <f>+'[1]Total Acumulado 2024'!J23+'Total Trimestre'!J23</f>
        <v>5119865.07</v>
      </c>
      <c r="K23" s="12">
        <f t="shared" si="0"/>
        <v>100550388.19999999</v>
      </c>
    </row>
    <row r="24" spans="1:11" x14ac:dyDescent="0.2">
      <c r="A24" s="2" t="s">
        <v>32</v>
      </c>
      <c r="B24" s="11">
        <f>+'[1]Total Acumulado 2024'!B24+'Total Trimestre'!B24</f>
        <v>0</v>
      </c>
      <c r="C24" s="11">
        <f>+'[1]Total Acumulado 2024'!C24+'Total Trimestre'!C24</f>
        <v>0</v>
      </c>
      <c r="D24" s="11">
        <f>+'[1]Total Acumulado 2024'!D24+'Total Trimestre'!D24</f>
        <v>0</v>
      </c>
      <c r="E24" s="11">
        <f>+'[1]Total Acumulado 2024'!E24+'Total Trimestre'!E24</f>
        <v>0</v>
      </c>
      <c r="F24" s="11">
        <f>+'[1]Total Acumulado 2024'!F24+'Total Trimestre'!F24</f>
        <v>123292190.10000001</v>
      </c>
      <c r="G24" s="11">
        <f>+'[1]Total Acumulado 2024'!G24+'Total Trimestre'!G24</f>
        <v>4223011</v>
      </c>
      <c r="H24" s="11">
        <f>+'[1]Total Acumulado 2024'!H24+'Total Trimestre'!H24</f>
        <v>0</v>
      </c>
      <c r="I24" s="11">
        <f>+'[1]Total Acumulado 2024'!I24+'Total Trimestre'!I24</f>
        <v>0</v>
      </c>
      <c r="J24" s="11">
        <f>+'[1]Total Acumulado 2024'!J24+'Total Trimestre'!J24</f>
        <v>6841390.0700000003</v>
      </c>
      <c r="K24" s="12">
        <f t="shared" si="0"/>
        <v>134356591.17000002</v>
      </c>
    </row>
    <row r="25" spans="1:11" x14ac:dyDescent="0.2">
      <c r="A25" s="2" t="s">
        <v>33</v>
      </c>
      <c r="B25" s="11">
        <f>+'[1]Total Acumulado 2024'!B25+'Total Trimestre'!B25</f>
        <v>0</v>
      </c>
      <c r="C25" s="11">
        <f>+'[1]Total Acumulado 2024'!C25+'Total Trimestre'!C25</f>
        <v>0</v>
      </c>
      <c r="D25" s="11">
        <f>+'[1]Total Acumulado 2024'!D25+'Total Trimestre'!D25</f>
        <v>0</v>
      </c>
      <c r="E25" s="11">
        <f>+'[1]Total Acumulado 2024'!E25+'Total Trimestre'!E25</f>
        <v>0</v>
      </c>
      <c r="F25" s="11">
        <f>+'[1]Total Acumulado 2024'!F25+'Total Trimestre'!F25</f>
        <v>100549279.67</v>
      </c>
      <c r="G25" s="11">
        <f>+'[1]Total Acumulado 2024'!G25+'Total Trimestre'!G25</f>
        <v>3437199.09</v>
      </c>
      <c r="H25" s="11">
        <f>+'[1]Total Acumulado 2024'!H25+'Total Trimestre'!H25</f>
        <v>0</v>
      </c>
      <c r="I25" s="11">
        <f>+'[1]Total Acumulado 2024'!I25+'Total Trimestre'!I25</f>
        <v>0</v>
      </c>
      <c r="J25" s="11">
        <f>+'[1]Total Acumulado 2024'!J25+'Total Trimestre'!J25</f>
        <v>5578747.1200000001</v>
      </c>
      <c r="K25" s="12">
        <f t="shared" si="0"/>
        <v>109565225.88000001</v>
      </c>
    </row>
    <row r="26" spans="1:11" x14ac:dyDescent="0.2">
      <c r="A26" s="2" t="s">
        <v>34</v>
      </c>
      <c r="B26" s="11">
        <f>+'[1]Total Acumulado 2024'!B26+'Total Trimestre'!B26</f>
        <v>0</v>
      </c>
      <c r="C26" s="11">
        <f>+'[1]Total Acumulado 2024'!C26+'Total Trimestre'!C26</f>
        <v>0</v>
      </c>
      <c r="D26" s="11">
        <f>+'[1]Total Acumulado 2024'!D26+'Total Trimestre'!D26</f>
        <v>0</v>
      </c>
      <c r="E26" s="11">
        <f>+'[1]Total Acumulado 2024'!E26+'Total Trimestre'!E26</f>
        <v>0</v>
      </c>
      <c r="F26" s="11">
        <f>+'[1]Total Acumulado 2024'!F26+'Total Trimestre'!F26</f>
        <v>121846385.40000001</v>
      </c>
      <c r="G26" s="11">
        <f>+'[1]Total Acumulado 2024'!G26+'Total Trimestre'!G26</f>
        <v>4168697.2300000004</v>
      </c>
      <c r="H26" s="11">
        <f>+'[1]Total Acumulado 2024'!H26+'Total Trimestre'!H26</f>
        <v>0</v>
      </c>
      <c r="I26" s="11">
        <f>+'[1]Total Acumulado 2024'!I26+'Total Trimestre'!I26</f>
        <v>0</v>
      </c>
      <c r="J26" s="11">
        <f>+'[1]Total Acumulado 2024'!J26+'Total Trimestre'!J26</f>
        <v>6760702.4900000002</v>
      </c>
      <c r="K26" s="12">
        <f t="shared" si="0"/>
        <v>132775785.12</v>
      </c>
    </row>
    <row r="27" spans="1:11" x14ac:dyDescent="0.2">
      <c r="A27" s="2" t="s">
        <v>35</v>
      </c>
      <c r="B27" s="11">
        <f>+'[1]Total Acumulado 2024'!B27+'Total Trimestre'!B27</f>
        <v>0</v>
      </c>
      <c r="C27" s="11">
        <f>+'[1]Total Acumulado 2024'!C27+'Total Trimestre'!C27</f>
        <v>0</v>
      </c>
      <c r="D27" s="11">
        <f>+'[1]Total Acumulado 2024'!D27+'Total Trimestre'!D27</f>
        <v>0</v>
      </c>
      <c r="E27" s="11">
        <f>+'[1]Total Acumulado 2024'!E27+'Total Trimestre'!E27</f>
        <v>0</v>
      </c>
      <c r="F27" s="11">
        <f>+'[1]Total Acumulado 2024'!F27+'Total Trimestre'!F27</f>
        <v>100023219.03</v>
      </c>
      <c r="G27" s="11">
        <f>+'[1]Total Acumulado 2024'!G27+'Total Trimestre'!G27</f>
        <v>3422098.45</v>
      </c>
      <c r="H27" s="11">
        <f>+'[1]Total Acumulado 2024'!H27+'Total Trimestre'!H27</f>
        <v>0</v>
      </c>
      <c r="I27" s="11">
        <f>+'[1]Total Acumulado 2024'!I27+'Total Trimestre'!I27</f>
        <v>15529898.26</v>
      </c>
      <c r="J27" s="11">
        <f>+'[1]Total Acumulado 2024'!J27+'Total Trimestre'!J27</f>
        <v>5549837.1099999994</v>
      </c>
      <c r="K27" s="12">
        <f t="shared" si="0"/>
        <v>124525052.85000001</v>
      </c>
    </row>
    <row r="28" spans="1:11" x14ac:dyDescent="0.2">
      <c r="A28" s="2" t="s">
        <v>36</v>
      </c>
      <c r="B28" s="11">
        <f>+'[1]Total Acumulado 2024'!B28+'Total Trimestre'!B28</f>
        <v>0</v>
      </c>
      <c r="C28" s="11">
        <f>+'[1]Total Acumulado 2024'!C28+'Total Trimestre'!C28</f>
        <v>0</v>
      </c>
      <c r="D28" s="11">
        <f>+'[1]Total Acumulado 2024'!D28+'Total Trimestre'!D28</f>
        <v>0</v>
      </c>
      <c r="E28" s="11">
        <f>+'[1]Total Acumulado 2024'!E28+'Total Trimestre'!E28</f>
        <v>0</v>
      </c>
      <c r="F28" s="11">
        <f>+'[1]Total Acumulado 2024'!F28+'Total Trimestre'!F28</f>
        <v>128048763.75999999</v>
      </c>
      <c r="G28" s="11">
        <f>+'[1]Total Acumulado 2024'!G28+'Total Trimestre'!G28</f>
        <v>4380749.05</v>
      </c>
      <c r="H28" s="11">
        <f>+'[1]Total Acumulado 2024'!H28+'Total Trimestre'!H28</f>
        <v>0</v>
      </c>
      <c r="I28" s="11">
        <f>+'[1]Total Acumulado 2024'!I28+'Total Trimestre'!I28</f>
        <v>0</v>
      </c>
      <c r="J28" s="11">
        <f>+'[1]Total Acumulado 2024'!J28+'Total Trimestre'!J28</f>
        <v>7104830.0300000003</v>
      </c>
      <c r="K28" s="12">
        <f t="shared" si="0"/>
        <v>139534342.83999997</v>
      </c>
    </row>
    <row r="29" spans="1:11" x14ac:dyDescent="0.2">
      <c r="A29" s="2" t="s">
        <v>37</v>
      </c>
      <c r="B29" s="11">
        <f>+'[1]Total Acumulado 2024'!B29+'Total Trimestre'!B29</f>
        <v>336900035.94</v>
      </c>
      <c r="C29" s="11">
        <f>+'[1]Total Acumulado 2024'!C29+'Total Trimestre'!C29</f>
        <v>49508908.700000003</v>
      </c>
      <c r="D29" s="11">
        <f>+'[1]Total Acumulado 2024'!D29+'Total Trimestre'!D29</f>
        <v>4689418.03</v>
      </c>
      <c r="E29" s="11">
        <f>+'[1]Total Acumulado 2024'!E29+'Total Trimestre'!E29</f>
        <v>1878732.56</v>
      </c>
      <c r="F29" s="11">
        <f>+'[1]Total Acumulado 2024'!F29+'Total Trimestre'!F29</f>
        <v>266920901.81000003</v>
      </c>
      <c r="G29" s="11">
        <f>+'[1]Total Acumulado 2024'!G29+'Total Trimestre'!G29</f>
        <v>9133978.3599999994</v>
      </c>
      <c r="H29" s="11">
        <f>+'[1]Total Acumulado 2024'!H29+'Total Trimestre'!H29</f>
        <v>27594649.859999999</v>
      </c>
      <c r="I29" s="11">
        <f>+'[1]Total Acumulado 2024'!I29+'Total Trimestre'!I29</f>
        <v>93714467.090000004</v>
      </c>
      <c r="J29" s="11">
        <f>+'[1]Total Acumulado 2024'!J29+'Total Trimestre'!J29</f>
        <v>14810409.939999999</v>
      </c>
      <c r="K29" s="12">
        <f t="shared" si="0"/>
        <v>805151502.29000008</v>
      </c>
    </row>
    <row r="30" spans="1:11" x14ac:dyDescent="0.2">
      <c r="A30" s="2" t="s">
        <v>38</v>
      </c>
      <c r="B30" s="11">
        <f>+'[1]Total Acumulado 2024'!B30+'Total Trimestre'!B30</f>
        <v>426620672</v>
      </c>
      <c r="C30" s="11">
        <f>+'[1]Total Acumulado 2024'!C30+'Total Trimestre'!C30</f>
        <v>62693741.909999996</v>
      </c>
      <c r="D30" s="11">
        <f>+'[1]Total Acumulado 2024'!D30+'Total Trimestre'!D30</f>
        <v>5938267.9700000007</v>
      </c>
      <c r="E30" s="11">
        <f>+'[1]Total Acumulado 2024'!E30+'Total Trimestre'!E30</f>
        <v>2277936.8199999998</v>
      </c>
      <c r="F30" s="11">
        <f>+'[1]Total Acumulado 2024'!F30+'Total Trimestre'!F30</f>
        <v>396898865.14999998</v>
      </c>
      <c r="G30" s="11">
        <f>+'[1]Total Acumulado 2024'!G30+'Total Trimestre'!G30</f>
        <v>13583275.41</v>
      </c>
      <c r="H30" s="11">
        <f>+'[1]Total Acumulado 2024'!H30+'Total Trimestre'!H30</f>
        <v>38700423.549999997</v>
      </c>
      <c r="I30" s="11">
        <f>+'[1]Total Acumulado 2024'!I30+'Total Trimestre'!I30</f>
        <v>0</v>
      </c>
      <c r="J30" s="11">
        <f>+'[1]Total Acumulado 2024'!J30+'Total Trimestre'!J30</f>
        <v>22022527.289999999</v>
      </c>
      <c r="K30" s="12">
        <f t="shared" si="0"/>
        <v>968735710.09999979</v>
      </c>
    </row>
    <row r="31" spans="1:11" x14ac:dyDescent="0.2">
      <c r="A31" s="2" t="s">
        <v>39</v>
      </c>
      <c r="B31" s="11">
        <f>+'[1]Total Acumulado 2024'!B31+'Total Trimestre'!B31</f>
        <v>11595296894.940001</v>
      </c>
      <c r="C31" s="11">
        <f>+'[1]Total Acumulado 2024'!C31+'Total Trimestre'!C31</f>
        <v>1703978729.28</v>
      </c>
      <c r="D31" s="11">
        <f>+'[1]Total Acumulado 2024'!D31+'Total Trimestre'!D31</f>
        <v>161398601.58999997</v>
      </c>
      <c r="E31" s="11">
        <f>+'[1]Total Acumulado 2024'!E31+'Total Trimestre'!E31</f>
        <v>61566104.989999995</v>
      </c>
      <c r="F31" s="11">
        <f>+'[1]Total Acumulado 2024'!F31+'Total Trimestre'!F31</f>
        <v>17285676338.68</v>
      </c>
      <c r="G31" s="11">
        <f>+'[1]Total Acumulado 2024'!G31+'Total Trimestre'!G31</f>
        <v>591365388.69000006</v>
      </c>
      <c r="H31" s="11">
        <f>+'[1]Total Acumulado 2024'!H31+'Total Trimestre'!H31</f>
        <v>461511456.76999998</v>
      </c>
      <c r="I31" s="11">
        <f>+'[1]Total Acumulado 2024'!I31+'Total Trimestre'!I31</f>
        <v>12639527913.9</v>
      </c>
      <c r="J31" s="11">
        <f>+'[1]Total Acumulado 2024'!J31+'Total Trimestre'!J31</f>
        <v>959101287.10000002</v>
      </c>
      <c r="K31" s="12">
        <f t="shared" si="0"/>
        <v>45459422715.940002</v>
      </c>
    </row>
    <row r="32" spans="1:11" x14ac:dyDescent="0.2">
      <c r="A32" s="2" t="s">
        <v>40</v>
      </c>
      <c r="B32" s="11">
        <f>+'[1]Total Acumulado 2024'!B32+'Total Trimestre'!B32</f>
        <v>362730435.63</v>
      </c>
      <c r="C32" s="11">
        <f>+'[1]Total Acumulado 2024'!C32+'Total Trimestre'!C32</f>
        <v>53304796.979999997</v>
      </c>
      <c r="D32" s="11">
        <f>+'[1]Total Acumulado 2024'!D32+'Total Trimestre'!D32</f>
        <v>5048959.55</v>
      </c>
      <c r="E32" s="11">
        <f>+'[1]Total Acumulado 2024'!E32+'Total Trimestre'!E32</f>
        <v>2044565.17</v>
      </c>
      <c r="F32" s="11">
        <f>+'[1]Total Acumulado 2024'!F32+'Total Trimestre'!F32</f>
        <v>330821414.47000003</v>
      </c>
      <c r="G32" s="11">
        <f>+'[1]Total Acumulado 2024'!G32+'Total Trimestre'!G32</f>
        <v>11258990.449999999</v>
      </c>
      <c r="H32" s="11">
        <f>+'[1]Total Acumulado 2024'!H32+'Total Trimestre'!H32</f>
        <v>35179741.219999999</v>
      </c>
      <c r="I32" s="11">
        <f>+'[1]Total Acumulado 2024'!I32+'Total Trimestre'!I32</f>
        <v>0</v>
      </c>
      <c r="J32" s="11">
        <f>+'[1]Total Acumulado 2024'!J32+'Total Trimestre'!J32</f>
        <v>18350072.02</v>
      </c>
      <c r="K32" s="12">
        <f t="shared" si="0"/>
        <v>818738975.49000013</v>
      </c>
    </row>
    <row r="33" spans="1:11" x14ac:dyDescent="0.2">
      <c r="A33" s="2" t="s">
        <v>41</v>
      </c>
      <c r="B33" s="11">
        <f>+'[1]Total Acumulado 2024'!B33+'Total Trimestre'!B33</f>
        <v>581260188.69000006</v>
      </c>
      <c r="C33" s="11">
        <f>+'[1]Total Acumulado 2024'!C33+'Total Trimestre'!C33</f>
        <v>85418683.710000008</v>
      </c>
      <c r="D33" s="11">
        <f>+'[1]Total Acumulado 2024'!D33+'Total Trimestre'!D33</f>
        <v>8090744.2199999997</v>
      </c>
      <c r="E33" s="11">
        <f>+'[1]Total Acumulado 2024'!E33+'Total Trimestre'!E33</f>
        <v>2954533.83</v>
      </c>
      <c r="F33" s="11">
        <f>+'[1]Total Acumulado 2024'!F33+'Total Trimestre'!F33</f>
        <v>544346863.76999998</v>
      </c>
      <c r="G33" s="11">
        <f>+'[1]Total Acumulado 2024'!G33+'Total Trimestre'!G33</f>
        <v>18609689.810000002</v>
      </c>
      <c r="H33" s="11">
        <f>+'[1]Total Acumulado 2024'!H33+'Total Trimestre'!H33</f>
        <v>36225529.700000003</v>
      </c>
      <c r="I33" s="11">
        <f>+'[1]Total Acumulado 2024'!I33+'Total Trimestre'!I33</f>
        <v>0</v>
      </c>
      <c r="J33" s="11">
        <f>+'[1]Total Acumulado 2024'!J33+'Total Trimestre'!J33</f>
        <v>30201997.759999998</v>
      </c>
      <c r="K33" s="12">
        <f t="shared" si="0"/>
        <v>1307108231.4900002</v>
      </c>
    </row>
    <row r="34" spans="1:11" x14ac:dyDescent="0.2">
      <c r="A34" s="2" t="s">
        <v>42</v>
      </c>
      <c r="B34" s="11">
        <f>+'[1]Total Acumulado 2024'!B34+'Total Trimestre'!B34</f>
        <v>424410991.79999995</v>
      </c>
      <c r="C34" s="11">
        <f>+'[1]Total Acumulado 2024'!C34+'Total Trimestre'!C34</f>
        <v>62369019.899999999</v>
      </c>
      <c r="D34" s="11">
        <f>+'[1]Total Acumulado 2024'!D34+'Total Trimestre'!D34</f>
        <v>5907510.7699999996</v>
      </c>
      <c r="E34" s="11">
        <f>+'[1]Total Acumulado 2024'!E34+'Total Trimestre'!E34</f>
        <v>2358139.5</v>
      </c>
      <c r="F34" s="11">
        <f>+'[1]Total Acumulado 2024'!F34+'Total Trimestre'!F34</f>
        <v>503734690.41000003</v>
      </c>
      <c r="G34" s="11">
        <f>+'[1]Total Acumulado 2024'!G34+'Total Trimestre'!G34</f>
        <v>17285205.930000003</v>
      </c>
      <c r="H34" s="11">
        <f>+'[1]Total Acumulado 2024'!H34+'Total Trimestre'!H34</f>
        <v>35650554.359999999</v>
      </c>
      <c r="I34" s="11">
        <f>+'[1]Total Acumulado 2024'!I34+'Total Trimestre'!I34</f>
        <v>0</v>
      </c>
      <c r="J34" s="11">
        <f>+'[1]Total Acumulado 2024'!J34+'Total Trimestre'!J34</f>
        <v>27954862.560000002</v>
      </c>
      <c r="K34" s="12">
        <f t="shared" si="0"/>
        <v>1079670975.2299998</v>
      </c>
    </row>
    <row r="35" spans="1:11" x14ac:dyDescent="0.2">
      <c r="A35" s="2" t="s">
        <v>43</v>
      </c>
      <c r="B35" s="11">
        <f>+'[1]Total Acumulado 2024'!B35+'Total Trimestre'!B35</f>
        <v>601871171.35000002</v>
      </c>
      <c r="C35" s="11">
        <f>+'[1]Total Acumulado 2024'!C35+'Total Trimestre'!C35</f>
        <v>88447556.219999999</v>
      </c>
      <c r="D35" s="11">
        <f>+'[1]Total Acumulado 2024'!D35+'Total Trimestre'!D35</f>
        <v>8377635.0299999993</v>
      </c>
      <c r="E35" s="11">
        <f>+'[1]Total Acumulado 2024'!E35+'Total Trimestre'!E35</f>
        <v>3119461.88</v>
      </c>
      <c r="F35" s="11">
        <f>+'[1]Total Acumulado 2024'!F35+'Total Trimestre'!F35</f>
        <v>692224615.04000008</v>
      </c>
      <c r="G35" s="11">
        <f>+'[1]Total Acumulado 2024'!G35+'Total Trimestre'!G35</f>
        <v>23620724.109999999</v>
      </c>
      <c r="H35" s="11">
        <f>+'[1]Total Acumulado 2024'!H35+'Total Trimestre'!H35</f>
        <v>48420840</v>
      </c>
      <c r="I35" s="11">
        <f>+'[1]Total Acumulado 2024'!I35+'Total Trimestre'!I35</f>
        <v>0</v>
      </c>
      <c r="J35" s="11">
        <f>+'[1]Total Acumulado 2024'!J35+'Total Trimestre'!J35</f>
        <v>38402419.399999999</v>
      </c>
      <c r="K35" s="12">
        <f t="shared" si="0"/>
        <v>1504484423.03</v>
      </c>
    </row>
    <row r="36" spans="1:11" x14ac:dyDescent="0.2">
      <c r="A36" s="2" t="s">
        <v>44</v>
      </c>
      <c r="B36" s="11">
        <f>+'[1]Total Acumulado 2024'!B36+'Total Trimestre'!B36</f>
        <v>357015745.44999999</v>
      </c>
      <c r="C36" s="11">
        <f>+'[1]Total Acumulado 2024'!C36+'Total Trimestre'!C36</f>
        <v>52464998.670000002</v>
      </c>
      <c r="D36" s="11">
        <f>+'[1]Total Acumulado 2024'!D36+'Total Trimestre'!D36</f>
        <v>4969414.9400000004</v>
      </c>
      <c r="E36" s="11">
        <f>+'[1]Total Acumulado 2024'!E36+'Total Trimestre'!E36</f>
        <v>1983659.3499999996</v>
      </c>
      <c r="F36" s="11">
        <f>+'[1]Total Acumulado 2024'!F36+'Total Trimestre'!F36</f>
        <v>332766729.58999997</v>
      </c>
      <c r="G36" s="11">
        <f>+'[1]Total Acumulado 2024'!G36+'Total Trimestre'!G36</f>
        <v>11406018.130000001</v>
      </c>
      <c r="H36" s="11">
        <f>+'[1]Total Acumulado 2024'!H36+'Total Trimestre'!H36</f>
        <v>32084040.650000002</v>
      </c>
      <c r="I36" s="11">
        <f>+'[1]Total Acumulado 2024'!I36+'Total Trimestre'!I36</f>
        <v>0</v>
      </c>
      <c r="J36" s="11">
        <f>+'[1]Total Acumulado 2024'!J36+'Total Trimestre'!J36</f>
        <v>18465749.960000001</v>
      </c>
      <c r="K36" s="12">
        <f t="shared" si="0"/>
        <v>811156356.74000001</v>
      </c>
    </row>
    <row r="37" spans="1:11" x14ac:dyDescent="0.2">
      <c r="A37" s="2" t="s">
        <v>45</v>
      </c>
      <c r="B37" s="11">
        <f>+'[1]Total Acumulado 2024'!B37+'Total Trimestre'!B37</f>
        <v>2288047660.1799998</v>
      </c>
      <c r="C37" s="11">
        <f>+'[1]Total Acumulado 2024'!C37+'Total Trimestre'!C37</f>
        <v>336238440.45999998</v>
      </c>
      <c r="D37" s="11">
        <f>+'[1]Total Acumulado 2024'!D37+'Total Trimestre'!D37</f>
        <v>31848058.399999999</v>
      </c>
      <c r="E37" s="11">
        <f>+'[1]Total Acumulado 2024'!E37+'Total Trimestre'!E37</f>
        <v>12429002.289999999</v>
      </c>
      <c r="F37" s="11">
        <f>+'[1]Total Acumulado 2024'!F37+'Total Trimestre'!F37</f>
        <v>1911127560.6200004</v>
      </c>
      <c r="G37" s="11">
        <f>+'[1]Total Acumulado 2024'!G37+'Total Trimestre'!G37</f>
        <v>65335735.54999999</v>
      </c>
      <c r="H37" s="11">
        <f>+'[1]Total Acumulado 2024'!H37+'Total Trimestre'!H37</f>
        <v>148383219.50999999</v>
      </c>
      <c r="I37" s="11">
        <f>+'[1]Total Acumulado 2024'!I37+'Total Trimestre'!I37</f>
        <v>0</v>
      </c>
      <c r="J37" s="11">
        <f>+'[1]Total Acumulado 2024'!J37+'Total Trimestre'!J37</f>
        <v>106035059.74000001</v>
      </c>
      <c r="K37" s="12">
        <f t="shared" si="0"/>
        <v>4899444736.750001</v>
      </c>
    </row>
    <row r="38" spans="1:11" x14ac:dyDescent="0.2">
      <c r="A38" s="2" t="s">
        <v>46</v>
      </c>
      <c r="B38" s="11">
        <f>+'[1]Total Acumulado 2024'!B38+'Total Trimestre'!B38</f>
        <v>747443379.56000006</v>
      </c>
      <c r="C38" s="11">
        <f>+'[1]Total Acumulado 2024'!C38+'Total Trimestre'!C38</f>
        <v>109840018.05</v>
      </c>
      <c r="D38" s="11">
        <f>+'[1]Total Acumulado 2024'!D38+'Total Trimestre'!D38</f>
        <v>10403900.65</v>
      </c>
      <c r="E38" s="11">
        <f>+'[1]Total Acumulado 2024'!E38+'Total Trimestre'!E38</f>
        <v>3877769.12</v>
      </c>
      <c r="F38" s="11">
        <f>+'[1]Total Acumulado 2024'!F38+'Total Trimestre'!F38</f>
        <v>710999701.21000004</v>
      </c>
      <c r="G38" s="11">
        <f>+'[1]Total Acumulado 2024'!G38+'Total Trimestre'!G38</f>
        <v>24323313.82</v>
      </c>
      <c r="H38" s="11">
        <f>+'[1]Total Acumulado 2024'!H38+'Total Trimestre'!H38</f>
        <v>48806240.130000003</v>
      </c>
      <c r="I38" s="11">
        <f>+'[1]Total Acumulado 2024'!I38+'Total Trimestre'!I38</f>
        <v>0</v>
      </c>
      <c r="J38" s="11">
        <f>+'[1]Total Acumulado 2024'!J38+'Total Trimestre'!J38</f>
        <v>39449958.809999995</v>
      </c>
      <c r="K38" s="12">
        <f t="shared" si="0"/>
        <v>1695144281.3500001</v>
      </c>
    </row>
    <row r="39" spans="1:11" x14ac:dyDescent="0.2">
      <c r="A39" s="2" t="s">
        <v>47</v>
      </c>
      <c r="B39" s="11">
        <f>+'[1]Total Acumulado 2024'!B39+'Total Trimestre'!B39</f>
        <v>460489735.91999996</v>
      </c>
      <c r="C39" s="11">
        <f>+'[1]Total Acumulado 2024'!C39+'Total Trimestre'!C39</f>
        <v>67670946.429999992</v>
      </c>
      <c r="D39" s="11">
        <f>+'[1]Total Acumulado 2024'!D39+'Total Trimestre'!D39</f>
        <v>6409702.1200000001</v>
      </c>
      <c r="E39" s="11">
        <f>+'[1]Total Acumulado 2024'!E39+'Total Trimestre'!E39</f>
        <v>2459749.66</v>
      </c>
      <c r="F39" s="11">
        <f>+'[1]Total Acumulado 2024'!F39+'Total Trimestre'!F39</f>
        <v>413157438</v>
      </c>
      <c r="G39" s="11">
        <f>+'[1]Total Acumulado 2024'!G39+'Total Trimestre'!G39</f>
        <v>14111862.700000001</v>
      </c>
      <c r="H39" s="11">
        <f>+'[1]Total Acumulado 2024'!H39+'Total Trimestre'!H39</f>
        <v>34825589.75</v>
      </c>
      <c r="I39" s="11">
        <f>+'[1]Total Acumulado 2024'!I39+'Total Trimestre'!I39</f>
        <v>169472048.31</v>
      </c>
      <c r="J39" s="11">
        <f>+'[1]Total Acumulado 2024'!J39+'Total Trimestre'!J39</f>
        <v>22921980.57</v>
      </c>
      <c r="K39" s="12">
        <f t="shared" si="0"/>
        <v>1191519053.46</v>
      </c>
    </row>
    <row r="40" spans="1:11" x14ac:dyDescent="0.2">
      <c r="A40" s="2" t="s">
        <v>48</v>
      </c>
      <c r="B40" s="11">
        <f>+'[1]Total Acumulado 2024'!B40+'Total Trimestre'!B40</f>
        <v>325127774.15000004</v>
      </c>
      <c r="C40" s="11">
        <f>+'[1]Total Acumulado 2024'!C40+'Total Trimestre'!C40</f>
        <v>47778924.189999998</v>
      </c>
      <c r="D40" s="11">
        <f>+'[1]Total Acumulado 2024'!D40+'Total Trimestre'!D40</f>
        <v>4525556.1900000004</v>
      </c>
      <c r="E40" s="11">
        <f>+'[1]Total Acumulado 2024'!E40+'Total Trimestre'!E40</f>
        <v>1806670.76</v>
      </c>
      <c r="F40" s="11">
        <f>+'[1]Total Acumulado 2024'!F40+'Total Trimestre'!F40</f>
        <v>458514983.63</v>
      </c>
      <c r="G40" s="11">
        <f>+'[1]Total Acumulado 2024'!G40+'Total Trimestre'!G40</f>
        <v>15672327.729999999</v>
      </c>
      <c r="H40" s="11">
        <f>+'[1]Total Acumulado 2024'!H40+'Total Trimestre'!H40</f>
        <v>30284117.849999998</v>
      </c>
      <c r="I40" s="11">
        <f>+'[1]Total Acumulado 2024'!I40+'Total Trimestre'!I40</f>
        <v>0</v>
      </c>
      <c r="J40" s="11">
        <f>+'[1]Total Acumulado 2024'!J40+'Total Trimestre'!J40</f>
        <v>25439497.789999999</v>
      </c>
      <c r="K40" s="12">
        <f t="shared" si="0"/>
        <v>909149852.29000008</v>
      </c>
    </row>
    <row r="41" spans="1:11" x14ac:dyDescent="0.2">
      <c r="A41" s="2" t="s">
        <v>49</v>
      </c>
      <c r="B41" s="11">
        <f>+'[1]Total Acumulado 2024'!B41+'Total Trimestre'!B41</f>
        <v>419991631.38999999</v>
      </c>
      <c r="C41" s="11">
        <f>+'[1]Total Acumulado 2024'!C41+'Total Trimestre'!C41</f>
        <v>61719575.859999999</v>
      </c>
      <c r="D41" s="11">
        <f>+'[1]Total Acumulado 2024'!D41+'Total Trimestre'!D41</f>
        <v>5845996.25</v>
      </c>
      <c r="E41" s="11">
        <f>+'[1]Total Acumulado 2024'!E41+'Total Trimestre'!E41</f>
        <v>2231202.2000000002</v>
      </c>
      <c r="F41" s="11">
        <f>+'[1]Total Acumulado 2024'!F41+'Total Trimestre'!F41</f>
        <v>304924612.01000005</v>
      </c>
      <c r="G41" s="11">
        <f>+'[1]Total Acumulado 2024'!G41+'Total Trimestre'!G41</f>
        <v>10393582.48</v>
      </c>
      <c r="H41" s="11">
        <f>+'[1]Total Acumulado 2024'!H41+'Total Trimestre'!H41</f>
        <v>33650640.120000005</v>
      </c>
      <c r="I41" s="11">
        <f>+'[1]Total Acumulado 2024'!I41+'Total Trimestre'!I41</f>
        <v>113204587.78000002</v>
      </c>
      <c r="J41" s="11">
        <f>+'[1]Total Acumulado 2024'!J41+'Total Trimestre'!J41</f>
        <v>16915156.979999997</v>
      </c>
      <c r="K41" s="12">
        <f t="shared" si="0"/>
        <v>968876985.07000005</v>
      </c>
    </row>
    <row r="42" spans="1:11" x14ac:dyDescent="0.2">
      <c r="A42" s="2" t="s">
        <v>50</v>
      </c>
      <c r="B42" s="11">
        <f>+'[1]Total Acumulado 2024'!B42+'Total Trimestre'!B42</f>
        <v>598328063.41000009</v>
      </c>
      <c r="C42" s="11">
        <f>+'[1]Total Acumulado 2024'!C42+'Total Trimestre'!C42</f>
        <v>87926881.25</v>
      </c>
      <c r="D42" s="11">
        <f>+'[1]Total Acumulado 2024'!D42+'Total Trimestre'!D42</f>
        <v>8328317.4200000009</v>
      </c>
      <c r="E42" s="11">
        <f>+'[1]Total Acumulado 2024'!E42+'Total Trimestre'!E42</f>
        <v>3324491.28</v>
      </c>
      <c r="F42" s="11">
        <f>+'[1]Total Acumulado 2024'!F42+'Total Trimestre'!F42</f>
        <v>959892442.99000001</v>
      </c>
      <c r="G42" s="11">
        <f>+'[1]Total Acumulado 2024'!G42+'Total Trimestre'!G42</f>
        <v>33071274.289999999</v>
      </c>
      <c r="H42" s="11">
        <f>+'[1]Total Acumulado 2024'!H42+'Total Trimestre'!H42</f>
        <v>41125319.569999993</v>
      </c>
      <c r="I42" s="11">
        <f>+'[1]Total Acumulado 2024'!I42+'Total Trimestre'!I42</f>
        <v>0</v>
      </c>
      <c r="J42" s="11">
        <f>+'[1]Total Acumulado 2024'!J42+'Total Trimestre'!J42</f>
        <v>53282267.780000001</v>
      </c>
      <c r="K42" s="12">
        <f t="shared" si="0"/>
        <v>1785279057.9899998</v>
      </c>
    </row>
    <row r="43" spans="1:11" x14ac:dyDescent="0.2">
      <c r="A43" s="2" t="s">
        <v>51</v>
      </c>
      <c r="B43" s="11">
        <f>+'[1]Total Acumulado 2024'!B43+'Total Trimestre'!B43</f>
        <v>335490412.37000006</v>
      </c>
      <c r="C43" s="11">
        <f>+'[1]Total Acumulado 2024'!C43+'Total Trimestre'!C43</f>
        <v>49301758.450000003</v>
      </c>
      <c r="D43" s="11">
        <f>+'[1]Total Acumulado 2024'!D43+'Total Trimestre'!D43</f>
        <v>4669797.0799999991</v>
      </c>
      <c r="E43" s="11">
        <f>+'[1]Total Acumulado 2024'!E43+'Total Trimestre'!E43</f>
        <v>1874209.84</v>
      </c>
      <c r="F43" s="11">
        <f>+'[1]Total Acumulado 2024'!F43+'Total Trimestre'!F43</f>
        <v>498975013.96000004</v>
      </c>
      <c r="G43" s="11">
        <f>+'[1]Total Acumulado 2024'!G43+'Total Trimestre'!G43</f>
        <v>17135004.48</v>
      </c>
      <c r="H43" s="11">
        <f>+'[1]Total Acumulado 2024'!H43+'Total Trimestre'!H43</f>
        <v>28525859.91</v>
      </c>
      <c r="I43" s="11">
        <f>+'[1]Total Acumulado 2024'!I43+'Total Trimestre'!I43</f>
        <v>0</v>
      </c>
      <c r="J43" s="11">
        <f>+'[1]Total Acumulado 2024'!J43+'Total Trimestre'!J43</f>
        <v>27691985.669999998</v>
      </c>
      <c r="K43" s="12">
        <f t="shared" si="0"/>
        <v>963664041.75999999</v>
      </c>
    </row>
    <row r="44" spans="1:11" x14ac:dyDescent="0.2">
      <c r="A44" s="2" t="s">
        <v>52</v>
      </c>
      <c r="B44" s="11">
        <f>+'[1]Total Acumulado 2024'!B44+'Total Trimestre'!B44</f>
        <v>4871963880.75</v>
      </c>
      <c r="C44" s="11">
        <f>+'[1]Total Acumulado 2024'!C44+'Total Trimestre'!C44</f>
        <v>715956037.9000001</v>
      </c>
      <c r="D44" s="11">
        <f>+'[1]Total Acumulado 2024'!D44+'Total Trimestre'!D44</f>
        <v>67814404.780000001</v>
      </c>
      <c r="E44" s="11">
        <f>+'[1]Total Acumulado 2024'!E44+'Total Trimestre'!E44</f>
        <v>27069909.939999998</v>
      </c>
      <c r="F44" s="11">
        <f>+'[1]Total Acumulado 2024'!F44+'Total Trimestre'!F44</f>
        <v>4218834253.6700001</v>
      </c>
      <c r="G44" s="11">
        <f>+'[1]Total Acumulado 2024'!G44+'Total Trimestre'!G44</f>
        <v>144516644.45999998</v>
      </c>
      <c r="H44" s="11">
        <f>+'[1]Total Acumulado 2024'!H44+'Total Trimestre'!H44</f>
        <v>185669120.40000001</v>
      </c>
      <c r="I44" s="11">
        <f>+'[1]Total Acumulado 2024'!I44+'Total Trimestre'!I44</f>
        <v>0</v>
      </c>
      <c r="J44" s="11">
        <f>+'[1]Total Acumulado 2024'!J44+'Total Trimestre'!J44</f>
        <v>234101152.19999999</v>
      </c>
      <c r="K44" s="12">
        <f t="shared" si="0"/>
        <v>10465925404.099998</v>
      </c>
    </row>
    <row r="45" spans="1:11" x14ac:dyDescent="0.2">
      <c r="A45" s="2" t="s">
        <v>53</v>
      </c>
      <c r="B45" s="11">
        <f>+'[1]Total Acumulado 2024'!B45+'Total Trimestre'!B45</f>
        <v>770606923.7700001</v>
      </c>
      <c r="C45" s="11">
        <f>+'[1]Total Acumulado 2024'!C45+'Total Trimestre'!C45</f>
        <v>113244000.48</v>
      </c>
      <c r="D45" s="11">
        <f>+'[1]Total Acumulado 2024'!D45+'Total Trimestre'!D45</f>
        <v>10726321.289999999</v>
      </c>
      <c r="E45" s="11">
        <f>+'[1]Total Acumulado 2024'!E45+'Total Trimestre'!E45</f>
        <v>4281496.1000000006</v>
      </c>
      <c r="F45" s="11">
        <f>+'[1]Total Acumulado 2024'!F45+'Total Trimestre'!F45</f>
        <v>838447801.63999987</v>
      </c>
      <c r="G45" s="11">
        <f>+'[1]Total Acumulado 2024'!G45+'Total Trimestre'!G45</f>
        <v>28773446.809999999</v>
      </c>
      <c r="H45" s="11">
        <f>+'[1]Total Acumulado 2024'!H45+'Total Trimestre'!H45</f>
        <v>26365535.899999999</v>
      </c>
      <c r="I45" s="11">
        <f>+'[1]Total Acumulado 2024'!I45+'Total Trimestre'!I45</f>
        <v>673033066.99000013</v>
      </c>
      <c r="J45" s="11">
        <f>+'[1]Total Acumulado 2024'!J45+'Total Trimestre'!J45</f>
        <v>46530112.140000001</v>
      </c>
      <c r="K45" s="12">
        <f t="shared" si="0"/>
        <v>2512008705.1199999</v>
      </c>
    </row>
    <row r="46" spans="1:11" x14ac:dyDescent="0.2">
      <c r="A46" s="2" t="s">
        <v>54</v>
      </c>
      <c r="B46" s="11">
        <f>+'[1]Total Acumulado 2024'!B46+'Total Trimestre'!B46</f>
        <v>2047040125.6900001</v>
      </c>
      <c r="C46" s="11">
        <f>+'[1]Total Acumulado 2024'!C46+'Total Trimestre'!C46</f>
        <v>300821347.14000005</v>
      </c>
      <c r="D46" s="11">
        <f>+'[1]Total Acumulado 2024'!D46+'Total Trimestre'!D46</f>
        <v>28493398.329999998</v>
      </c>
      <c r="E46" s="11">
        <f>+'[1]Total Acumulado 2024'!E46+'Total Trimestre'!E46</f>
        <v>11374005.48</v>
      </c>
      <c r="F46" s="11">
        <f>+'[1]Total Acumulado 2024'!F46+'Total Trimestre'!F46</f>
        <v>1876744263.6199999</v>
      </c>
      <c r="G46" s="11">
        <f>+'[1]Total Acumulado 2024'!G46+'Total Trimestre'!G46</f>
        <v>64230875.620000005</v>
      </c>
      <c r="H46" s="11">
        <f>+'[1]Total Acumulado 2024'!H46+'Total Trimestre'!H46</f>
        <v>145827079.15000001</v>
      </c>
      <c r="I46" s="11">
        <f>+'[1]Total Acumulado 2024'!I46+'Total Trimestre'!I46</f>
        <v>0</v>
      </c>
      <c r="J46" s="11">
        <f>+'[1]Total Acumulado 2024'!J46+'Total Trimestre'!J46</f>
        <v>104134163.52999999</v>
      </c>
      <c r="K46" s="12">
        <f t="shared" si="0"/>
        <v>4578665258.5599995</v>
      </c>
    </row>
    <row r="47" spans="1:11" x14ac:dyDescent="0.2">
      <c r="A47" s="2" t="s">
        <v>55</v>
      </c>
      <c r="B47" s="11">
        <f>+'[1]Total Acumulado 2024'!B47+'Total Trimestre'!B47</f>
        <v>470966667.92999995</v>
      </c>
      <c r="C47" s="11">
        <f>+'[1]Total Acumulado 2024'!C47+'Total Trimestre'!C47</f>
        <v>69210576.640000001</v>
      </c>
      <c r="D47" s="11">
        <f>+'[1]Total Acumulado 2024'!D47+'Total Trimestre'!D47</f>
        <v>6555533.8100000005</v>
      </c>
      <c r="E47" s="11">
        <f>+'[1]Total Acumulado 2024'!E47+'Total Trimestre'!E47</f>
        <v>2656939.6900000004</v>
      </c>
      <c r="F47" s="11">
        <f>+'[1]Total Acumulado 2024'!F47+'Total Trimestre'!F47</f>
        <v>470409569.39000005</v>
      </c>
      <c r="G47" s="11">
        <f>+'[1]Total Acumulado 2024'!G47+'Total Trimestre'!G47</f>
        <v>16066065.279999999</v>
      </c>
      <c r="H47" s="11">
        <f>+'[1]Total Acumulado 2024'!H47+'Total Trimestre'!H47</f>
        <v>33531895.219999999</v>
      </c>
      <c r="I47" s="11">
        <f>+'[1]Total Acumulado 2024'!I47+'Total Trimestre'!I47</f>
        <v>199201375.95000002</v>
      </c>
      <c r="J47" s="11">
        <f>+'[1]Total Acumulado 2024'!J47+'Total Trimestre'!J47</f>
        <v>26098203.68</v>
      </c>
      <c r="K47" s="12">
        <f t="shared" si="0"/>
        <v>1294696827.5900002</v>
      </c>
    </row>
    <row r="48" spans="1:11" x14ac:dyDescent="0.2">
      <c r="A48" s="2" t="s">
        <v>56</v>
      </c>
      <c r="B48" s="11">
        <f>+'[1]Total Acumulado 2024'!B48+'Total Trimestre'!B48</f>
        <v>366921208.43000001</v>
      </c>
      <c r="C48" s="11">
        <f>+'[1]Total Acumulado 2024'!C48+'Total Trimestre'!C48</f>
        <v>53920649.049999997</v>
      </c>
      <c r="D48" s="11">
        <f>+'[1]Total Acumulado 2024'!D48+'Total Trimestre'!D48</f>
        <v>5107292.2300000004</v>
      </c>
      <c r="E48" s="11">
        <f>+'[1]Total Acumulado 2024'!E48+'Total Trimestre'!E48</f>
        <v>2044866.69</v>
      </c>
      <c r="F48" s="11">
        <f>+'[1]Total Acumulado 2024'!F48+'Total Trimestre'!F48</f>
        <v>262912109.29000002</v>
      </c>
      <c r="G48" s="11">
        <f>+'[1]Total Acumulado 2024'!G48+'Total Trimestre'!G48</f>
        <v>8966540.4800000004</v>
      </c>
      <c r="H48" s="11">
        <f>+'[1]Total Acumulado 2024'!H48+'Total Trimestre'!H48</f>
        <v>31990294.68</v>
      </c>
      <c r="I48" s="11">
        <f>+'[1]Total Acumulado 2024'!I48+'Total Trimestre'!I48</f>
        <v>91460052.760000005</v>
      </c>
      <c r="J48" s="11">
        <f>+'[1]Total Acumulado 2024'!J48+'Total Trimestre'!J48</f>
        <v>14585066.809999999</v>
      </c>
      <c r="K48" s="12">
        <f t="shared" si="0"/>
        <v>837908080.41999996</v>
      </c>
    </row>
    <row r="49" spans="1:11" x14ac:dyDescent="0.2">
      <c r="A49" s="2" t="s">
        <v>57</v>
      </c>
      <c r="B49" s="11">
        <f>+'[1]Total Acumulado 2024'!B49+'Total Trimestre'!B49</f>
        <v>427992197.65000004</v>
      </c>
      <c r="C49" s="11">
        <f>+'[1]Total Acumulado 2024'!C49+'Total Trimestre'!C49</f>
        <v>62895293.500000007</v>
      </c>
      <c r="D49" s="11">
        <f>+'[1]Total Acumulado 2024'!D49+'Total Trimestre'!D49</f>
        <v>5957358.7000000011</v>
      </c>
      <c r="E49" s="11">
        <f>+'[1]Total Acumulado 2024'!E49+'Total Trimestre'!E49</f>
        <v>2330400.2399999998</v>
      </c>
      <c r="F49" s="11">
        <f>+'[1]Total Acumulado 2024'!F49+'Total Trimestre'!F49</f>
        <v>316336539.19</v>
      </c>
      <c r="G49" s="11">
        <f>+'[1]Total Acumulado 2024'!G49+'Total Trimestre'!G49</f>
        <v>10784906.66</v>
      </c>
      <c r="H49" s="11">
        <f>+'[1]Total Acumulado 2024'!H49+'Total Trimestre'!H49</f>
        <v>30479942.799999997</v>
      </c>
      <c r="I49" s="11">
        <f>+'[1]Total Acumulado 2024'!I49+'Total Trimestre'!I49</f>
        <v>119131614.14</v>
      </c>
      <c r="J49" s="11">
        <f>+'[1]Total Acumulado 2024'!J49+'Total Trimestre'!J49</f>
        <v>17548438.699999999</v>
      </c>
      <c r="K49" s="12">
        <f t="shared" si="0"/>
        <v>993456691.57999992</v>
      </c>
    </row>
    <row r="50" spans="1:11" x14ac:dyDescent="0.2">
      <c r="A50" s="2" t="s">
        <v>58</v>
      </c>
      <c r="B50" s="11">
        <f>+'[1]Total Acumulado 2024'!B50+'Total Trimestre'!B50</f>
        <v>1075961869.8800001</v>
      </c>
      <c r="C50" s="11">
        <f>+'[1]Total Acumulado 2024'!C50+'Total Trimestre'!C50</f>
        <v>158117222.55000001</v>
      </c>
      <c r="D50" s="11">
        <f>+'[1]Total Acumulado 2024'!D50+'Total Trimestre'!D50</f>
        <v>14976653.289999999</v>
      </c>
      <c r="E50" s="11">
        <f>+'[1]Total Acumulado 2024'!E50+'Total Trimestre'!E50</f>
        <v>5374483.6599999992</v>
      </c>
      <c r="F50" s="11">
        <f>+'[1]Total Acumulado 2024'!F50+'Total Trimestre'!F50</f>
        <v>924547531.36000001</v>
      </c>
      <c r="G50" s="11">
        <f>+'[1]Total Acumulado 2024'!G50+'Total Trimestre'!G50</f>
        <v>31668741.409999996</v>
      </c>
      <c r="H50" s="11">
        <f>+'[1]Total Acumulado 2024'!H50+'Total Trimestre'!H50</f>
        <v>83329759.489999995</v>
      </c>
      <c r="I50" s="11">
        <f>+'[1]Total Acumulado 2024'!I50+'Total Trimestre'!I50</f>
        <v>806369099.08999991</v>
      </c>
      <c r="J50" s="11">
        <f>+'[1]Total Acumulado 2024'!J50+'Total Trimestre'!J50</f>
        <v>51302545.600000009</v>
      </c>
      <c r="K50" s="12">
        <f t="shared" si="0"/>
        <v>3151647906.3299994</v>
      </c>
    </row>
    <row r="51" spans="1:11" x14ac:dyDescent="0.2">
      <c r="A51" s="2" t="s">
        <v>59</v>
      </c>
      <c r="B51" s="11">
        <f>+'[1]Total Acumulado 2024'!B51+'Total Trimestre'!B51</f>
        <v>378769666.12</v>
      </c>
      <c r="C51" s="11">
        <f>+'[1]Total Acumulado 2024'!C51+'Total Trimestre'!C51</f>
        <v>55661830.850000001</v>
      </c>
      <c r="D51" s="11">
        <f>+'[1]Total Acumulado 2024'!D51+'Total Trimestre'!D51</f>
        <v>5272214.63</v>
      </c>
      <c r="E51" s="11">
        <f>+'[1]Total Acumulado 2024'!E51+'Total Trimestre'!E51</f>
        <v>2029187.9500000002</v>
      </c>
      <c r="F51" s="11">
        <f>+'[1]Total Acumulado 2024'!F51+'Total Trimestre'!F51</f>
        <v>254639927.47</v>
      </c>
      <c r="G51" s="11">
        <f>+'[1]Total Acumulado 2024'!G51+'Total Trimestre'!G51</f>
        <v>8685771.9299999997</v>
      </c>
      <c r="H51" s="11">
        <f>+'[1]Total Acumulado 2024'!H51+'Total Trimestre'!H51</f>
        <v>29352907.789999999</v>
      </c>
      <c r="I51" s="11">
        <f>+'[1]Total Acumulado 2024'!I51+'Total Trimestre'!I51</f>
        <v>0</v>
      </c>
      <c r="J51" s="11">
        <f>+'[1]Total Acumulado 2024'!J51+'Total Trimestre'!J51</f>
        <v>14126297</v>
      </c>
      <c r="K51" s="12">
        <f t="shared" si="0"/>
        <v>748537803.73999989</v>
      </c>
    </row>
    <row r="52" spans="1:11" x14ac:dyDescent="0.2">
      <c r="A52" s="2" t="s">
        <v>60</v>
      </c>
      <c r="B52" s="11">
        <f>+'[1]Total Acumulado 2024'!B52+'Total Trimestre'!B52</f>
        <v>6525566635.5499992</v>
      </c>
      <c r="C52" s="11">
        <f>+'[1]Total Acumulado 2024'!C52+'Total Trimestre'!C52</f>
        <v>958960071.89999998</v>
      </c>
      <c r="D52" s="11">
        <f>+'[1]Total Acumulado 2024'!D52+'Total Trimestre'!D52</f>
        <v>90831424.100000009</v>
      </c>
      <c r="E52" s="11">
        <f>+'[1]Total Acumulado 2024'!E52+'Total Trimestre'!E52</f>
        <v>36928205.460000001</v>
      </c>
      <c r="F52" s="11">
        <f>+'[1]Total Acumulado 2024'!F52+'Total Trimestre'!F52</f>
        <v>4947587073.79</v>
      </c>
      <c r="G52" s="11">
        <f>+'[1]Total Acumulado 2024'!G52+'Total Trimestre'!G52</f>
        <v>168927293.09999999</v>
      </c>
      <c r="H52" s="11">
        <f>+'[1]Total Acumulado 2024'!H52+'Total Trimestre'!H52</f>
        <v>324398587.25999999</v>
      </c>
      <c r="I52" s="11">
        <f>+'[1]Total Acumulado 2024'!I52+'Total Trimestre'!I52</f>
        <v>0</v>
      </c>
      <c r="J52" s="11">
        <f>+'[1]Total Acumulado 2024'!J52+'Total Trimestre'!J52</f>
        <v>274486124.14999998</v>
      </c>
      <c r="K52" s="12">
        <f t="shared" si="0"/>
        <v>13327685415.309999</v>
      </c>
    </row>
    <row r="53" spans="1:11" ht="13.5" thickBot="1" x14ac:dyDescent="0.25">
      <c r="A53" s="4" t="s">
        <v>61</v>
      </c>
      <c r="B53" s="11">
        <f>+'[1]Total Acumulado 2024'!B53+'Total Trimestre'!B53</f>
        <v>703516460.89999998</v>
      </c>
      <c r="C53" s="11">
        <f>+'[1]Total Acumulado 2024'!C53+'Total Trimestre'!C53</f>
        <v>103384768.5</v>
      </c>
      <c r="D53" s="11">
        <f>+'[1]Total Acumulado 2024'!D53+'Total Trimestre'!D53</f>
        <v>9792467.9600000009</v>
      </c>
      <c r="E53" s="11">
        <f>+'[1]Total Acumulado 2024'!E53+'Total Trimestre'!E53</f>
        <v>97912087.300000012</v>
      </c>
      <c r="F53" s="11">
        <f>+'[1]Total Acumulado 2024'!F53+'Total Trimestre'!F53</f>
        <v>777033381.63999987</v>
      </c>
      <c r="G53" s="11">
        <f>+'[1]Total Acumulado 2024'!G53+'Total Trimestre'!G53</f>
        <v>26629001.09</v>
      </c>
      <c r="H53" s="11">
        <f>+'[1]Total Acumulado 2024'!H53+'Total Trimestre'!H53</f>
        <v>61422365.730000004</v>
      </c>
      <c r="I53" s="11">
        <f>+'[1]Total Acumulado 2024'!I53+'Total Trimestre'!I53</f>
        <v>0</v>
      </c>
      <c r="J53" s="11">
        <f>+'[1]Total Acumulado 2024'!J53+'Total Trimestre'!J53</f>
        <v>43118340.460000001</v>
      </c>
      <c r="K53" s="12">
        <f t="shared" si="0"/>
        <v>1822808873.5799999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38097934632.080002</v>
      </c>
      <c r="C54" s="13">
        <f t="shared" si="1"/>
        <v>5598655285.4100008</v>
      </c>
      <c r="D54" s="13">
        <f t="shared" si="1"/>
        <v>530297191.05000007</v>
      </c>
      <c r="E54" s="13">
        <f t="shared" si="1"/>
        <v>301513810.61000001</v>
      </c>
      <c r="F54" s="13">
        <f t="shared" si="1"/>
        <v>43214190846.650009</v>
      </c>
      <c r="G54" s="13">
        <f t="shared" si="1"/>
        <v>1478413471.7</v>
      </c>
      <c r="H54" s="13">
        <f t="shared" si="1"/>
        <v>2083243987.5800004</v>
      </c>
      <c r="I54" s="13">
        <f t="shared" si="1"/>
        <v>14985957610.6</v>
      </c>
      <c r="J54" s="13">
        <f t="shared" si="1"/>
        <v>2397753217.6199999</v>
      </c>
      <c r="K54" s="13">
        <f>SUM(K7:K53)</f>
        <v>108687960053.29997</v>
      </c>
    </row>
    <row r="55" spans="1:11" x14ac:dyDescent="0.2">
      <c r="F55" s="8"/>
      <c r="G55" s="8"/>
      <c r="H55" s="8"/>
      <c r="I55" s="8"/>
      <c r="J55" s="8"/>
      <c r="K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01-10</vt:lpstr>
      <vt:lpstr>08-10</vt:lpstr>
      <vt:lpstr>15-10</vt:lpstr>
      <vt:lpstr>Total Trimestre</vt:lpstr>
      <vt:lpstr>Total Acumulado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2024-10-15T14:20:46Z</dcterms:modified>
</cp:coreProperties>
</file>