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4\"/>
    </mc:Choice>
  </mc:AlternateContent>
  <xr:revisionPtr revIDLastSave="0" documentId="13_ncr:1_{FB724D89-F5C7-40B7-B371-E30A4277CE8A}" xr6:coauthVersionLast="47" xr6:coauthVersionMax="47" xr10:uidLastSave="{00000000-0000-0000-0000-000000000000}"/>
  <bookViews>
    <workbookView xWindow="-120" yWindow="-120" windowWidth="20730" windowHeight="11160" tabRatio="486" firstSheet="9" activeTab="12" xr2:uid="{00000000-000D-0000-FFFF-FFFF00000000}"/>
  </bookViews>
  <sheets>
    <sheet name="03-04" sheetId="103" r:id="rId1"/>
    <sheet name="08-04" sheetId="104" r:id="rId2"/>
    <sheet name="15-04" sheetId="105" r:id="rId3"/>
    <sheet name="23-04" sheetId="106" r:id="rId4"/>
    <sheet name="02-05" sheetId="107" r:id="rId5"/>
    <sheet name="08-05" sheetId="108" r:id="rId6"/>
    <sheet name="15-05" sheetId="109" r:id="rId7"/>
    <sheet name="23-05" sheetId="110" r:id="rId8"/>
    <sheet name="03-06" sheetId="111" r:id="rId9"/>
    <sheet name="10-06" sheetId="112" r:id="rId10"/>
    <sheet name="18-06" sheetId="113" r:id="rId11"/>
    <sheet name="24-06" sheetId="114" r:id="rId12"/>
    <sheet name="Total Trimestre" sheetId="79" r:id="rId13"/>
    <sheet name="Total Acumulado 2024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<sst xmlns="http://schemas.openxmlformats.org/spreadsheetml/2006/main" count="933" uniqueCount="68">
  <si>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</si>
  <si>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</si>
  <si>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</si>
  <si>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</si>
  <si>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</si>
  <si>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</si>
  <si>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</si>
  <si>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</si>
  <si>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</si>
  <si>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</si>
  <si>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</si>
  <si>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</si>
  <si>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</si>
  <si>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</si>
  <si>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</si>
  <si>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</si>
  <si>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</si>
  <si>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</si>
  <si>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</si>
  <si>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</si>
  <si>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</si>
  <si>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</si>
  <si>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</si>
  <si>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</si>
  <si>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</si>
  <si>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</si>
  <si>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</si>
  <si>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</si>
  <si>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</si>
  <si>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</si>
  <si>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</si>
  <si>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</si>
  <si>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</si>
  <si>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</si>
  <si>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</si>
  <si>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</si>
  <si>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</si>
  <si>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</si>
  <si>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</si>
  <si>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</si>
  <si>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</si>
  <si>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</si>
  <si>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</si>
  <si>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</si>
  <si>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</si>
  <si>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</si>
  <si>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</si>
  <si>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</si>
  <si>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</si>
  <si>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</si>
  <si>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</si>
  <si>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</si>
  <si>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</si>
  <si>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</si>
  <si>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</si>
  <si>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</si>
  <si>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</si>
  <si>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</si>
  <si>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</si>
  <si>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</si>
  <si>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</si>
  <si>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</si>
  <si>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2024</t>
  </si>
  <si>
    <t>Segundo Trimestre 2024</t>
  </si>
  <si>
    <t>ISSyS</t>
  </si>
  <si>
    <t>Otras Retenciones</t>
  </si>
  <si>
    <t xml:space="preserve">Neto a </t>
  </si>
  <si>
    <t>Tranferir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</si>
</sst>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4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4" borderId="0" applyNumberFormat="0" applyBorder="0" applyAlignment="0" applyProtection="0"/>
    <xf numFmtId="0" fontId="26" fillId="16" borderId="1" applyNumberFormat="0" applyAlignment="0" applyProtection="0"/>
    <xf numFmtId="0" fontId="27" fillId="17" borderId="2" applyNumberFormat="0" applyAlignment="0" applyProtection="0"/>
    <xf numFmtId="0" fontId="28" fillId="0" borderId="3" applyNumberFormat="0" applyFill="0" applyAlignment="0" applyProtection="0"/>
    <xf numFmtId="0" fontId="42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30" fillId="7" borderId="1" applyNumberFormat="0" applyAlignment="0" applyProtection="0"/>
    <xf numFmtId="166" fontId="32" fillId="0" borderId="0" applyFont="0" applyFill="0" applyBorder="0" applyAlignment="0" applyProtection="0"/>
    <xf numFmtId="165" fontId="43" fillId="0" borderId="0">
      <protection locked="0"/>
    </xf>
    <xf numFmtId="165" fontId="43" fillId="0" borderId="0">
      <protection locked="0"/>
    </xf>
    <xf numFmtId="165" fontId="44" fillId="0" borderId="0">
      <protection locked="0"/>
    </xf>
    <xf numFmtId="165" fontId="43" fillId="0" borderId="0">
      <protection locked="0"/>
    </xf>
    <xf numFmtId="165" fontId="43" fillId="0" borderId="0">
      <protection locked="0"/>
    </xf>
    <xf numFmtId="165" fontId="43" fillId="0" borderId="0">
      <protection locked="0"/>
    </xf>
    <xf numFmtId="165" fontId="44" fillId="0" borderId="0">
      <protection locked="0"/>
    </xf>
    <xf numFmtId="0" fontId="31" fillId="3" borderId="0" applyNumberFormat="0" applyBorder="0" applyAlignment="0" applyProtection="0"/>
    <xf numFmtId="164" fontId="3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33" fillId="22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3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2" fillId="23" borderId="5" applyNumberFormat="0" applyFont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34" fillId="16" borderId="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" applyNumberFormat="0" applyFill="0" applyAlignment="0" applyProtection="0"/>
    <xf numFmtId="0" fontId="39" fillId="0" borderId="7" applyNumberFormat="0" applyFill="0" applyAlignment="0" applyProtection="0"/>
    <xf numFmtId="0" fontId="29" fillId="0" borderId="8" applyNumberFormat="0" applyFill="0" applyAlignment="0" applyProtection="0"/>
    <xf numFmtId="0" fontId="40" fillId="0" borderId="9" applyNumberFormat="0" applyFill="0" applyAlignment="0" applyProtection="0"/>
    <xf numFmtId="0" fontId="47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4">
    <xf numFmtId="0" fontId="0" fillId="0" borderId="0" xfId="0"/>
    <xf numFmtId="0" fontId="41" fillId="0" borderId="10" xfId="73" applyFont="1" applyBorder="1"/>
    <xf numFmtId="0" fontId="41" fillId="0" borderId="11" xfId="73" applyFont="1" applyBorder="1"/>
    <xf numFmtId="0" fontId="32" fillId="0" borderId="0" xfId="73"/>
    <xf numFmtId="0" fontId="41" fillId="0" borderId="12" xfId="73" applyFont="1" applyBorder="1"/>
    <xf numFmtId="0" fontId="41" fillId="0" borderId="13" xfId="73" applyFont="1" applyBorder="1"/>
    <xf numFmtId="0" fontId="47" fillId="0" borderId="0" xfId="48"/>
    <xf numFmtId="14" fontId="47" fillId="0" borderId="0" xfId="48" applyNumberFormat="1"/>
    <xf numFmtId="4" fontId="47" fillId="0" borderId="0" xfId="48" applyNumberFormat="1"/>
    <xf numFmtId="4" fontId="41" fillId="0" borderId="14" xfId="48" applyNumberFormat="1" applyFont="1" applyBorder="1" applyAlignment="1">
      <alignment horizontal="center" wrapText="1"/>
    </xf>
    <xf numFmtId="4" fontId="41" fillId="0" borderId="15" xfId="48" applyNumberFormat="1" applyFont="1" applyBorder="1" applyAlignment="1">
      <alignment horizontal="center" wrapText="1"/>
    </xf>
    <xf numFmtId="167" fontId="47" fillId="0" borderId="16" xfId="48" applyNumberFormat="1" applyBorder="1"/>
    <xf numFmtId="4" fontId="47" fillId="0" borderId="16" xfId="48" applyNumberFormat="1" applyBorder="1"/>
    <xf numFmtId="4" fontId="41" fillId="0" borderId="13" xfId="48" applyNumberFormat="1" applyFont="1" applyBorder="1"/>
    <xf numFmtId="0" fontId="41" fillId="0" borderId="0" xfId="48" applyFont="1"/>
    <xf numFmtId="0" fontId="12" fillId="0" borderId="0" xfId="101"/>
    <xf numFmtId="14" fontId="12" fillId="0" borderId="0" xfId="101" applyNumberFormat="1"/>
    <xf numFmtId="4" fontId="12" fillId="0" borderId="0" xfId="101" applyNumberFormat="1"/>
    <xf numFmtId="4" fontId="41" fillId="0" borderId="14" xfId="101" applyNumberFormat="1" applyFont="1" applyBorder="1" applyAlignment="1">
      <alignment horizontal="center" wrapText="1"/>
    </xf>
    <xf numFmtId="4" fontId="41" fillId="0" borderId="15" xfId="101" applyNumberFormat="1" applyFont="1" applyBorder="1" applyAlignment="1">
      <alignment horizontal="center" wrapText="1"/>
    </xf>
    <xf numFmtId="167" fontId="12" fillId="0" borderId="16" xfId="101" applyNumberFormat="1" applyBorder="1"/>
    <xf numFmtId="167" fontId="12" fillId="0" borderId="17" xfId="101" applyNumberFormat="1" applyBorder="1"/>
    <xf numFmtId="4" fontId="12" fillId="0" borderId="16" xfId="101" applyNumberFormat="1" applyBorder="1"/>
    <xf numFmtId="167" fontId="32" fillId="0" borderId="16" xfId="101" applyNumberFormat="1" applyFont="1" applyBorder="1"/>
    <xf numFmtId="167" fontId="32" fillId="0" borderId="18" xfId="101" applyNumberFormat="1" applyFont="1" applyBorder="1"/>
    <xf numFmtId="4" fontId="41" fillId="0" borderId="13" xfId="101" applyNumberFormat="1" applyFont="1" applyBorder="1"/>
    <xf numFmtId="0" fontId="41" fillId="0" borderId="0" xfId="101" applyFont="1"/>
    <xf numFmtId="0" fontId="11" fillId="0" borderId="0" xfId="102"/>
    <xf numFmtId="14" fontId="11" fillId="0" borderId="0" xfId="102" applyNumberFormat="1"/>
    <xf numFmtId="4" fontId="11" fillId="0" borderId="0" xfId="102" applyNumberFormat="1"/>
    <xf numFmtId="4" fontId="41" fillId="0" borderId="14" xfId="102" applyNumberFormat="1" applyFont="1" applyBorder="1" applyAlignment="1">
      <alignment horizontal="center" wrapText="1"/>
    </xf>
    <xf numFmtId="4" fontId="41" fillId="0" borderId="15" xfId="102" applyNumberFormat="1" applyFont="1" applyBorder="1" applyAlignment="1">
      <alignment horizontal="center" wrapText="1"/>
    </xf>
    <xf numFmtId="167" fontId="11" fillId="0" borderId="16" xfId="102" applyNumberFormat="1" applyBorder="1"/>
    <xf numFmtId="167" fontId="11" fillId="0" borderId="17" xfId="102" applyNumberFormat="1" applyBorder="1"/>
    <xf numFmtId="4" fontId="11" fillId="0" borderId="16" xfId="102" applyNumberFormat="1" applyBorder="1"/>
    <xf numFmtId="167" fontId="32" fillId="0" borderId="16" xfId="102" applyNumberFormat="1" applyFont="1" applyBorder="1"/>
    <xf numFmtId="167" fontId="32" fillId="0" borderId="18" xfId="102" applyNumberFormat="1" applyFont="1" applyBorder="1"/>
    <xf numFmtId="4" fontId="41" fillId="0" borderId="13" xfId="102" applyNumberFormat="1" applyFont="1" applyBorder="1"/>
    <xf numFmtId="0" fontId="41" fillId="0" borderId="0" xfId="102" applyFont="1"/>
    <xf numFmtId="0" fontId="10" fillId="0" borderId="0" xfId="103"/>
    <xf numFmtId="14" fontId="10" fillId="0" borderId="0" xfId="103" applyNumberFormat="1"/>
    <xf numFmtId="4" fontId="10" fillId="0" borderId="0" xfId="103" applyNumberFormat="1"/>
    <xf numFmtId="4" fontId="41" fillId="0" borderId="14" xfId="103" applyNumberFormat="1" applyFont="1" applyBorder="1" applyAlignment="1">
      <alignment horizontal="center" wrapText="1"/>
    </xf>
    <xf numFmtId="4" fontId="41" fillId="0" borderId="15" xfId="103" applyNumberFormat="1" applyFont="1" applyBorder="1" applyAlignment="1">
      <alignment horizontal="center" wrapText="1"/>
    </xf>
    <xf numFmtId="167" fontId="10" fillId="0" borderId="16" xfId="103" applyNumberFormat="1" applyBorder="1"/>
    <xf numFmtId="167" fontId="10" fillId="0" borderId="17" xfId="103" applyNumberFormat="1" applyBorder="1"/>
    <xf numFmtId="4" fontId="10" fillId="0" borderId="16" xfId="103" applyNumberFormat="1" applyBorder="1"/>
    <xf numFmtId="167" fontId="32" fillId="0" borderId="16" xfId="103" applyNumberFormat="1" applyFont="1" applyBorder="1"/>
    <xf numFmtId="167" fontId="32" fillId="0" borderId="18" xfId="103" applyNumberFormat="1" applyFont="1" applyBorder="1"/>
    <xf numFmtId="4" fontId="41" fillId="0" borderId="13" xfId="103" applyNumberFormat="1" applyFont="1" applyBorder="1"/>
    <xf numFmtId="0" fontId="41" fillId="0" borderId="0" xfId="103" applyFont="1"/>
    <xf numFmtId="0" fontId="9" fillId="0" borderId="0" xfId="104"/>
    <xf numFmtId="14" fontId="9" fillId="0" borderId="0" xfId="104" applyNumberFormat="1"/>
    <xf numFmtId="4" fontId="9" fillId="0" borderId="0" xfId="104" applyNumberFormat="1"/>
    <xf numFmtId="4" fontId="41" fillId="0" borderId="14" xfId="104" applyNumberFormat="1" applyFont="1" applyBorder="1" applyAlignment="1">
      <alignment horizontal="center" wrapText="1"/>
    </xf>
    <xf numFmtId="4" fontId="41" fillId="0" borderId="15" xfId="104" applyNumberFormat="1" applyFont="1" applyBorder="1" applyAlignment="1">
      <alignment horizontal="center" wrapText="1"/>
    </xf>
    <xf numFmtId="167" fontId="9" fillId="0" borderId="16" xfId="104" applyNumberFormat="1" applyBorder="1"/>
    <xf numFmtId="167" fontId="9" fillId="0" borderId="17" xfId="104" applyNumberFormat="1" applyBorder="1"/>
    <xf numFmtId="4" fontId="9" fillId="0" borderId="16" xfId="104" applyNumberFormat="1" applyBorder="1"/>
    <xf numFmtId="167" fontId="32" fillId="0" borderId="16" xfId="104" applyNumberFormat="1" applyFont="1" applyBorder="1"/>
    <xf numFmtId="167" fontId="32" fillId="0" borderId="18" xfId="104" applyNumberFormat="1" applyFont="1" applyBorder="1"/>
    <xf numFmtId="4" fontId="41" fillId="0" borderId="13" xfId="104" applyNumberFormat="1" applyFont="1" applyBorder="1"/>
    <xf numFmtId="0" fontId="41" fillId="0" borderId="0" xfId="104" applyFont="1"/>
    <xf numFmtId="0" fontId="8" fillId="0" borderId="0" xfId="105"/>
    <xf numFmtId="14" fontId="8" fillId="0" borderId="0" xfId="105" applyNumberFormat="1"/>
    <xf numFmtId="4" fontId="8" fillId="0" borderId="0" xfId="105" applyNumberFormat="1"/>
    <xf numFmtId="4" fontId="41" fillId="0" borderId="14" xfId="105" applyNumberFormat="1" applyFont="1" applyBorder="1" applyAlignment="1">
      <alignment horizontal="center" wrapText="1"/>
    </xf>
    <xf numFmtId="4" fontId="41" fillId="0" borderId="15" xfId="105" applyNumberFormat="1" applyFont="1" applyBorder="1" applyAlignment="1">
      <alignment horizontal="center" wrapText="1"/>
    </xf>
    <xf numFmtId="167" fontId="8" fillId="0" borderId="16" xfId="105" applyNumberFormat="1" applyBorder="1"/>
    <xf numFmtId="167" fontId="8" fillId="0" borderId="17" xfId="105" applyNumberFormat="1" applyBorder="1"/>
    <xf numFmtId="4" fontId="8" fillId="0" borderId="16" xfId="105" applyNumberFormat="1" applyBorder="1"/>
    <xf numFmtId="167" fontId="32" fillId="0" borderId="16" xfId="105" applyNumberFormat="1" applyFont="1" applyBorder="1"/>
    <xf numFmtId="167" fontId="32" fillId="0" borderId="18" xfId="105" applyNumberFormat="1" applyFont="1" applyBorder="1"/>
    <xf numFmtId="4" fontId="41" fillId="0" borderId="13" xfId="105" applyNumberFormat="1" applyFont="1" applyBorder="1"/>
    <xf numFmtId="0" fontId="41" fillId="0" borderId="0" xfId="105" applyFont="1"/>
    <xf numFmtId="0" fontId="7" fillId="0" borderId="0" xfId="106"/>
    <xf numFmtId="14" fontId="7" fillId="0" borderId="0" xfId="106" applyNumberFormat="1"/>
    <xf numFmtId="4" fontId="7" fillId="0" borderId="0" xfId="106" applyNumberFormat="1"/>
    <xf numFmtId="4" fontId="41" fillId="0" borderId="14" xfId="106" applyNumberFormat="1" applyFont="1" applyBorder="1" applyAlignment="1">
      <alignment horizontal="center" wrapText="1"/>
    </xf>
    <xf numFmtId="4" fontId="41" fillId="0" borderId="15" xfId="106" applyNumberFormat="1" applyFont="1" applyBorder="1" applyAlignment="1">
      <alignment horizontal="center" wrapText="1"/>
    </xf>
    <xf numFmtId="167" fontId="7" fillId="0" borderId="16" xfId="106" applyNumberFormat="1" applyBorder="1"/>
    <xf numFmtId="167" fontId="7" fillId="0" borderId="17" xfId="106" applyNumberFormat="1" applyBorder="1"/>
    <xf numFmtId="4" fontId="7" fillId="0" borderId="16" xfId="106" applyNumberFormat="1" applyBorder="1"/>
    <xf numFmtId="167" fontId="32" fillId="0" borderId="16" xfId="106" applyNumberFormat="1" applyFont="1" applyBorder="1"/>
    <xf numFmtId="167" fontId="32" fillId="0" borderId="18" xfId="106" applyNumberFormat="1" applyFont="1" applyBorder="1"/>
    <xf numFmtId="4" fontId="41" fillId="0" borderId="13" xfId="106" applyNumberFormat="1" applyFont="1" applyBorder="1"/>
    <xf numFmtId="0" fontId="41" fillId="0" borderId="0" xfId="106" applyFont="1"/>
    <xf numFmtId="0" fontId="6" fillId="0" borderId="0" xfId="107"/>
    <xf numFmtId="14" fontId="6" fillId="0" borderId="0" xfId="107" applyNumberFormat="1"/>
    <xf numFmtId="4" fontId="6" fillId="0" borderId="0" xfId="107" applyNumberFormat="1"/>
    <xf numFmtId="4" fontId="41" fillId="0" borderId="14" xfId="107" applyNumberFormat="1" applyFont="1" applyBorder="1" applyAlignment="1">
      <alignment horizontal="center" wrapText="1"/>
    </xf>
    <xf numFmtId="4" fontId="41" fillId="0" borderId="15" xfId="107" applyNumberFormat="1" applyFont="1" applyBorder="1" applyAlignment="1">
      <alignment horizontal="center" wrapText="1"/>
    </xf>
    <xf numFmtId="167" fontId="6" fillId="0" borderId="16" xfId="107" applyNumberFormat="1" applyBorder="1"/>
    <xf numFmtId="167" fontId="6" fillId="0" borderId="17" xfId="107" applyNumberFormat="1" applyBorder="1"/>
    <xf numFmtId="4" fontId="6" fillId="0" borderId="16" xfId="107" applyNumberFormat="1" applyBorder="1"/>
    <xf numFmtId="167" fontId="32" fillId="0" borderId="16" xfId="107" applyNumberFormat="1" applyFont="1" applyBorder="1"/>
    <xf numFmtId="167" fontId="32" fillId="0" borderId="18" xfId="107" applyNumberFormat="1" applyFont="1" applyBorder="1"/>
    <xf numFmtId="4" fontId="41" fillId="0" borderId="13" xfId="107" applyNumberFormat="1" applyFont="1" applyBorder="1"/>
    <xf numFmtId="0" fontId="41" fillId="0" borderId="0" xfId="107" applyFont="1"/>
    <xf numFmtId="0" fontId="5" fillId="0" borderId="0" xfId="108"/>
    <xf numFmtId="14" fontId="5" fillId="0" borderId="0" xfId="108" applyNumberFormat="1"/>
    <xf numFmtId="4" fontId="5" fillId="0" borderId="0" xfId="108" applyNumberFormat="1"/>
    <xf numFmtId="4" fontId="41" fillId="0" borderId="14" xfId="108" applyNumberFormat="1" applyFont="1" applyBorder="1" applyAlignment="1">
      <alignment horizontal="center" wrapText="1"/>
    </xf>
    <xf numFmtId="4" fontId="41" fillId="0" borderId="15" xfId="108" applyNumberFormat="1" applyFont="1" applyBorder="1" applyAlignment="1">
      <alignment horizontal="center" wrapText="1"/>
    </xf>
    <xf numFmtId="167" fontId="5" fillId="0" borderId="16" xfId="108" applyNumberFormat="1" applyBorder="1"/>
    <xf numFmtId="167" fontId="5" fillId="0" borderId="17" xfId="108" applyNumberFormat="1" applyBorder="1"/>
    <xf numFmtId="4" fontId="5" fillId="0" borderId="16" xfId="108" applyNumberFormat="1" applyBorder="1"/>
    <xf numFmtId="167" fontId="32" fillId="0" borderId="16" xfId="108" applyNumberFormat="1" applyFont="1" applyBorder="1"/>
    <xf numFmtId="167" fontId="32" fillId="0" borderId="18" xfId="108" applyNumberFormat="1" applyFont="1" applyBorder="1"/>
    <xf numFmtId="4" fontId="41" fillId="0" borderId="13" xfId="108" applyNumberFormat="1" applyFont="1" applyBorder="1"/>
    <xf numFmtId="0" fontId="41" fillId="0" borderId="0" xfId="108" applyFont="1"/>
    <xf numFmtId="0" fontId="4" fillId="0" borderId="0" xfId="109"/>
    <xf numFmtId="14" fontId="4" fillId="0" borderId="0" xfId="109" applyNumberFormat="1"/>
    <xf numFmtId="4" fontId="4" fillId="0" borderId="0" xfId="109" applyNumberFormat="1"/>
    <xf numFmtId="4" fontId="41" fillId="0" borderId="14" xfId="109" applyNumberFormat="1" applyFont="1" applyBorder="1" applyAlignment="1">
      <alignment horizontal="center" wrapText="1"/>
    </xf>
    <xf numFmtId="0" fontId="41" fillId="0" borderId="14" xfId="109" applyFont="1" applyBorder="1" applyAlignment="1">
      <alignment horizontal="centerContinuous" wrapText="1"/>
    </xf>
    <xf numFmtId="4" fontId="41" fillId="0" borderId="15" xfId="109" applyNumberFormat="1" applyFont="1" applyBorder="1" applyAlignment="1">
      <alignment horizontal="center" wrapText="1"/>
    </xf>
    <xf numFmtId="0" fontId="41" fillId="0" borderId="15" xfId="109" applyFont="1" applyBorder="1" applyAlignment="1">
      <alignment horizontal="centerContinuous" wrapText="1"/>
    </xf>
    <xf numFmtId="167" fontId="4" fillId="0" borderId="16" xfId="109" applyNumberFormat="1" applyBorder="1"/>
    <xf numFmtId="167" fontId="4" fillId="0" borderId="17" xfId="109" applyNumberFormat="1" applyBorder="1"/>
    <xf numFmtId="4" fontId="4" fillId="0" borderId="16" xfId="109" applyNumberFormat="1" applyBorder="1"/>
    <xf numFmtId="4" fontId="4" fillId="0" borderId="21" xfId="109" applyNumberFormat="1" applyBorder="1"/>
    <xf numFmtId="167" fontId="32" fillId="0" borderId="16" xfId="109" applyNumberFormat="1" applyFont="1" applyBorder="1"/>
    <xf numFmtId="167" fontId="32" fillId="0" borderId="18" xfId="109" applyNumberFormat="1" applyFont="1" applyBorder="1"/>
    <xf numFmtId="4" fontId="41" fillId="0" borderId="13" xfId="109" applyNumberFormat="1" applyFont="1" applyBorder="1"/>
    <xf numFmtId="0" fontId="41" fillId="0" borderId="0" xfId="109" applyFont="1"/>
    <xf numFmtId="0" fontId="3" fillId="0" borderId="0" xfId="110"/>
    <xf numFmtId="14" fontId="3" fillId="0" borderId="0" xfId="110" applyNumberFormat="1"/>
    <xf numFmtId="4" fontId="3" fillId="0" borderId="0" xfId="110" applyNumberFormat="1"/>
    <xf numFmtId="4" fontId="41" fillId="0" borderId="14" xfId="110" applyNumberFormat="1" applyFont="1" applyBorder="1" applyAlignment="1">
      <alignment horizontal="center" wrapText="1"/>
    </xf>
    <xf numFmtId="4" fontId="41" fillId="0" borderId="15" xfId="110" applyNumberFormat="1" applyFont="1" applyBorder="1" applyAlignment="1">
      <alignment horizontal="center" wrapText="1"/>
    </xf>
    <xf numFmtId="167" fontId="3" fillId="0" borderId="16" xfId="110" applyNumberFormat="1" applyBorder="1"/>
    <xf numFmtId="167" fontId="3" fillId="0" borderId="17" xfId="110" applyNumberFormat="1" applyBorder="1"/>
    <xf numFmtId="4" fontId="3" fillId="0" borderId="16" xfId="110" applyNumberFormat="1" applyBorder="1"/>
    <xf numFmtId="167" fontId="32" fillId="0" borderId="16" xfId="110" applyNumberFormat="1" applyFont="1" applyBorder="1"/>
    <xf numFmtId="167" fontId="32" fillId="0" borderId="18" xfId="110" applyNumberFormat="1" applyFont="1" applyBorder="1"/>
    <xf numFmtId="4" fontId="41" fillId="0" borderId="13" xfId="110" applyNumberFormat="1" applyFont="1" applyBorder="1"/>
    <xf numFmtId="0" fontId="41" fillId="0" borderId="0" xfId="110" applyFont="1"/>
    <xf numFmtId="0" fontId="2" fillId="0" borderId="0" xfId="111"/>
    <xf numFmtId="14" fontId="2" fillId="0" borderId="0" xfId="111" applyNumberFormat="1"/>
    <xf numFmtId="4" fontId="2" fillId="0" borderId="0" xfId="111" applyNumberFormat="1"/>
    <xf numFmtId="4" fontId="41" fillId="0" borderId="14" xfId="111" applyNumberFormat="1" applyFont="1" applyBorder="1" applyAlignment="1">
      <alignment horizontal="center" wrapText="1"/>
    </xf>
    <xf numFmtId="4" fontId="41" fillId="0" borderId="15" xfId="111" applyNumberFormat="1" applyFont="1" applyBorder="1" applyAlignment="1">
      <alignment horizontal="center" wrapText="1"/>
    </xf>
    <xf numFmtId="167" fontId="2" fillId="0" borderId="16" xfId="111" applyNumberFormat="1" applyBorder="1"/>
    <xf numFmtId="167" fontId="2" fillId="0" borderId="17" xfId="111" applyNumberFormat="1" applyBorder="1"/>
    <xf numFmtId="4" fontId="2" fillId="0" borderId="16" xfId="111" applyNumberFormat="1" applyBorder="1"/>
    <xf numFmtId="167" fontId="32" fillId="0" borderId="16" xfId="111" applyNumberFormat="1" applyFont="1" applyBorder="1"/>
    <xf numFmtId="167" fontId="32" fillId="0" borderId="18" xfId="111" applyNumberFormat="1" applyFont="1" applyBorder="1"/>
    <xf numFmtId="4" fontId="41" fillId="0" borderId="13" xfId="111" applyNumberFormat="1" applyFont="1" applyBorder="1"/>
    <xf numFmtId="0" fontId="41" fillId="0" borderId="0" xfId="111" applyFont="1"/>
    <xf numFmtId="0" fontId="1" fillId="0" borderId="0" xfId="112"/>
    <xf numFmtId="14" fontId="1" fillId="0" borderId="0" xfId="112" applyNumberFormat="1"/>
    <xf numFmtId="4" fontId="1" fillId="0" borderId="0" xfId="112" applyNumberFormat="1"/>
    <xf numFmtId="4" fontId="41" fillId="0" borderId="14" xfId="112" applyNumberFormat="1" applyFont="1" applyBorder="1" applyAlignment="1">
      <alignment horizontal="center" wrapText="1"/>
    </xf>
    <xf numFmtId="4" fontId="41" fillId="0" borderId="15" xfId="112" applyNumberFormat="1" applyFont="1" applyBorder="1" applyAlignment="1">
      <alignment horizontal="center" wrapText="1"/>
    </xf>
    <xf numFmtId="167" fontId="1" fillId="0" borderId="16" xfId="112" applyNumberFormat="1" applyBorder="1"/>
    <xf numFmtId="167" fontId="1" fillId="0" borderId="17" xfId="112" applyNumberFormat="1" applyBorder="1"/>
    <xf numFmtId="4" fontId="1" fillId="0" borderId="16" xfId="112" applyNumberFormat="1" applyBorder="1"/>
    <xf numFmtId="167" fontId="32" fillId="0" borderId="16" xfId="112" applyNumberFormat="1" applyFont="1" applyBorder="1"/>
    <xf numFmtId="167" fontId="32" fillId="0" borderId="18" xfId="112" applyNumberFormat="1" applyFont="1" applyBorder="1"/>
    <xf numFmtId="4" fontId="41" fillId="0" borderId="13" xfId="112" applyNumberFormat="1" applyFont="1" applyBorder="1"/>
    <xf numFmtId="0" fontId="41" fillId="0" borderId="0" xfId="112" applyFont="1"/>
    <xf numFmtId="0" fontId="41" fillId="0" borderId="14" xfId="101" applyFont="1" applyBorder="1" applyAlignment="1">
      <alignment horizontal="center" wrapText="1"/>
    </xf>
    <xf numFmtId="0" fontId="12" fillId="0" borderId="15" xfId="101" applyBorder="1" applyAlignment="1">
      <alignment horizontal="center" wrapText="1"/>
    </xf>
    <xf numFmtId="0" fontId="41" fillId="0" borderId="19" xfId="101" applyFont="1" applyBorder="1" applyAlignment="1">
      <alignment horizontal="center"/>
    </xf>
    <xf numFmtId="0" fontId="41" fillId="0" borderId="0" xfId="101" applyFont="1" applyAlignment="1">
      <alignment horizontal="center"/>
    </xf>
    <xf numFmtId="14" fontId="41" fillId="0" borderId="19" xfId="101" applyNumberFormat="1" applyFont="1" applyBorder="1" applyAlignment="1">
      <alignment horizontal="center"/>
    </xf>
    <xf numFmtId="14" fontId="41" fillId="0" borderId="0" xfId="101" applyNumberFormat="1" applyFont="1" applyAlignment="1">
      <alignment horizontal="center"/>
    </xf>
    <xf numFmtId="0" fontId="0" fillId="0" borderId="20" xfId="101" applyFont="1" applyBorder="1" applyAlignment="1">
      <alignment horizontal="center"/>
    </xf>
    <xf numFmtId="0" fontId="41" fillId="0" borderId="14" xfId="101" applyFont="1" applyBorder="1" applyAlignment="1">
      <alignment horizontal="center" vertical="center"/>
    </xf>
    <xf numFmtId="0" fontId="41" fillId="0" borderId="15" xfId="101" applyFont="1" applyBorder="1" applyAlignment="1">
      <alignment horizontal="center" vertical="center"/>
    </xf>
    <xf numFmtId="4" fontId="41" fillId="0" borderId="14" xfId="101" applyNumberFormat="1" applyFont="1" applyBorder="1" applyAlignment="1">
      <alignment horizontal="center" wrapText="1"/>
    </xf>
    <xf numFmtId="4" fontId="12" fillId="0" borderId="15" xfId="101" applyNumberFormat="1" applyBorder="1" applyAlignment="1">
      <alignment horizontal="center" wrapText="1"/>
    </xf>
    <xf numFmtId="0" fontId="41" fillId="0" borderId="14" xfId="102" applyFont="1" applyBorder="1" applyAlignment="1">
      <alignment horizontal="center" wrapText="1"/>
    </xf>
    <xf numFmtId="0" fontId="11" fillId="0" borderId="15" xfId="102" applyBorder="1" applyAlignment="1">
      <alignment horizontal="center" wrapText="1"/>
    </xf>
    <xf numFmtId="0" fontId="41" fillId="0" borderId="19" xfId="102" applyFont="1" applyBorder="1" applyAlignment="1">
      <alignment horizontal="center"/>
    </xf>
    <xf numFmtId="0" fontId="41" fillId="0" borderId="0" xfId="102" applyFont="1" applyAlignment="1">
      <alignment horizontal="center"/>
    </xf>
    <xf numFmtId="14" fontId="41" fillId="0" borderId="19" xfId="102" applyNumberFormat="1" applyFont="1" applyBorder="1" applyAlignment="1">
      <alignment horizontal="center"/>
    </xf>
    <xf numFmtId="14" fontId="41" fillId="0" borderId="0" xfId="102" applyNumberFormat="1" applyFont="1" applyAlignment="1">
      <alignment horizontal="center"/>
    </xf>
    <xf numFmtId="0" fontId="0" fillId="0" borderId="20" xfId="102" applyFont="1" applyBorder="1" applyAlignment="1">
      <alignment horizontal="center"/>
    </xf>
    <xf numFmtId="0" fontId="41" fillId="0" borderId="14" xfId="102" applyFont="1" applyBorder="1" applyAlignment="1">
      <alignment horizontal="center" vertical="center"/>
    </xf>
    <xf numFmtId="0" fontId="41" fillId="0" borderId="15" xfId="102" applyFont="1" applyBorder="1" applyAlignment="1">
      <alignment horizontal="center" vertical="center"/>
    </xf>
    <xf numFmtId="4" fontId="41" fillId="0" borderId="14" xfId="102" applyNumberFormat="1" applyFont="1" applyBorder="1" applyAlignment="1">
      <alignment horizontal="center" wrapText="1"/>
    </xf>
    <xf numFmtId="4" fontId="11" fillId="0" borderId="15" xfId="102" applyNumberFormat="1" applyBorder="1" applyAlignment="1">
      <alignment horizontal="center" wrapText="1"/>
    </xf>
    <xf numFmtId="0" fontId="41" fillId="0" borderId="14" xfId="103" applyFont="1" applyBorder="1" applyAlignment="1">
      <alignment horizontal="center" wrapText="1"/>
    </xf>
    <xf numFmtId="0" fontId="10" fillId="0" borderId="15" xfId="103" applyBorder="1" applyAlignment="1">
      <alignment horizontal="center" wrapText="1"/>
    </xf>
    <xf numFmtId="0" fontId="41" fillId="0" borderId="19" xfId="103" applyFont="1" applyBorder="1" applyAlignment="1">
      <alignment horizontal="center"/>
    </xf>
    <xf numFmtId="0" fontId="41" fillId="0" borderId="0" xfId="103" applyFont="1" applyAlignment="1">
      <alignment horizontal="center"/>
    </xf>
    <xf numFmtId="14" fontId="41" fillId="0" borderId="19" xfId="103" applyNumberFormat="1" applyFont="1" applyBorder="1" applyAlignment="1">
      <alignment horizontal="center"/>
    </xf>
    <xf numFmtId="14" fontId="41" fillId="0" borderId="0" xfId="103" applyNumberFormat="1" applyFont="1" applyAlignment="1">
      <alignment horizontal="center"/>
    </xf>
    <xf numFmtId="0" fontId="0" fillId="0" borderId="20" xfId="103" applyFont="1" applyBorder="1" applyAlignment="1">
      <alignment horizontal="center"/>
    </xf>
    <xf numFmtId="0" fontId="41" fillId="0" borderId="14" xfId="103" applyFont="1" applyBorder="1" applyAlignment="1">
      <alignment horizontal="center" vertical="center"/>
    </xf>
    <xf numFmtId="0" fontId="41" fillId="0" borderId="15" xfId="103" applyFont="1" applyBorder="1" applyAlignment="1">
      <alignment horizontal="center" vertical="center"/>
    </xf>
    <xf numFmtId="4" fontId="41" fillId="0" borderId="14" xfId="103" applyNumberFormat="1" applyFont="1" applyBorder="1" applyAlignment="1">
      <alignment horizontal="center" wrapText="1"/>
    </xf>
    <xf numFmtId="4" fontId="10" fillId="0" borderId="15" xfId="103" applyNumberFormat="1" applyBorder="1" applyAlignment="1">
      <alignment horizontal="center" wrapText="1"/>
    </xf>
    <xf numFmtId="0" fontId="41" fillId="0" borderId="14" xfId="104" applyFont="1" applyBorder="1" applyAlignment="1">
      <alignment horizontal="center" wrapText="1"/>
    </xf>
    <xf numFmtId="0" fontId="9" fillId="0" borderId="15" xfId="104" applyBorder="1" applyAlignment="1">
      <alignment horizontal="center" wrapText="1"/>
    </xf>
    <xf numFmtId="0" fontId="41" fillId="0" borderId="19" xfId="104" applyFont="1" applyBorder="1" applyAlignment="1">
      <alignment horizontal="center"/>
    </xf>
    <xf numFmtId="0" fontId="41" fillId="0" borderId="0" xfId="104" applyFont="1" applyAlignment="1">
      <alignment horizontal="center"/>
    </xf>
    <xf numFmtId="14" fontId="41" fillId="0" borderId="19" xfId="104" applyNumberFormat="1" applyFont="1" applyBorder="1" applyAlignment="1">
      <alignment horizontal="center"/>
    </xf>
    <xf numFmtId="14" fontId="41" fillId="0" borderId="0" xfId="104" applyNumberFormat="1" applyFont="1" applyAlignment="1">
      <alignment horizontal="center"/>
    </xf>
    <xf numFmtId="0" fontId="0" fillId="0" borderId="20" xfId="104" applyFont="1" applyBorder="1" applyAlignment="1">
      <alignment horizontal="center"/>
    </xf>
    <xf numFmtId="0" fontId="41" fillId="0" borderId="14" xfId="104" applyFont="1" applyBorder="1" applyAlignment="1">
      <alignment horizontal="center" vertical="center"/>
    </xf>
    <xf numFmtId="0" fontId="41" fillId="0" borderId="15" xfId="104" applyFont="1" applyBorder="1" applyAlignment="1">
      <alignment horizontal="center" vertical="center"/>
    </xf>
    <xf numFmtId="4" fontId="41" fillId="0" borderId="14" xfId="104" applyNumberFormat="1" applyFont="1" applyBorder="1" applyAlignment="1">
      <alignment horizontal="center" wrapText="1"/>
    </xf>
    <xf numFmtId="4" fontId="9" fillId="0" borderId="15" xfId="104" applyNumberFormat="1" applyBorder="1" applyAlignment="1">
      <alignment horizontal="center" wrapText="1"/>
    </xf>
    <xf numFmtId="0" fontId="41" fillId="0" borderId="14" xfId="105" applyFont="1" applyBorder="1" applyAlignment="1">
      <alignment horizontal="center" wrapText="1"/>
    </xf>
    <xf numFmtId="0" fontId="8" fillId="0" borderId="15" xfId="105" applyBorder="1" applyAlignment="1">
      <alignment horizontal="center" wrapText="1"/>
    </xf>
    <xf numFmtId="0" fontId="41" fillId="0" borderId="19" xfId="105" applyFont="1" applyBorder="1" applyAlignment="1">
      <alignment horizontal="center"/>
    </xf>
    <xf numFmtId="0" fontId="41" fillId="0" borderId="0" xfId="105" applyFont="1" applyAlignment="1">
      <alignment horizontal="center"/>
    </xf>
    <xf numFmtId="14" fontId="41" fillId="0" borderId="19" xfId="105" applyNumberFormat="1" applyFont="1" applyBorder="1" applyAlignment="1">
      <alignment horizontal="center"/>
    </xf>
    <xf numFmtId="14" fontId="41" fillId="0" borderId="0" xfId="105" applyNumberFormat="1" applyFont="1" applyAlignment="1">
      <alignment horizontal="center"/>
    </xf>
    <xf numFmtId="0" fontId="0" fillId="0" borderId="20" xfId="105" applyFont="1" applyBorder="1" applyAlignment="1">
      <alignment horizontal="center"/>
    </xf>
    <xf numFmtId="0" fontId="41" fillId="0" borderId="14" xfId="105" applyFont="1" applyBorder="1" applyAlignment="1">
      <alignment horizontal="center" vertical="center"/>
    </xf>
    <xf numFmtId="0" fontId="41" fillId="0" borderId="15" xfId="105" applyFont="1" applyBorder="1" applyAlignment="1">
      <alignment horizontal="center" vertical="center"/>
    </xf>
    <xf numFmtId="4" fontId="41" fillId="0" borderId="14" xfId="105" applyNumberFormat="1" applyFont="1" applyBorder="1" applyAlignment="1">
      <alignment horizontal="center" wrapText="1"/>
    </xf>
    <xf numFmtId="4" fontId="8" fillId="0" borderId="15" xfId="105" applyNumberFormat="1" applyBorder="1" applyAlignment="1">
      <alignment horizontal="center" wrapText="1"/>
    </xf>
    <xf numFmtId="0" fontId="41" fillId="0" borderId="14" xfId="106" applyFont="1" applyBorder="1" applyAlignment="1">
      <alignment horizontal="center" wrapText="1"/>
    </xf>
    <xf numFmtId="0" fontId="7" fillId="0" borderId="15" xfId="106" applyBorder="1" applyAlignment="1">
      <alignment horizontal="center" wrapText="1"/>
    </xf>
    <xf numFmtId="0" fontId="41" fillId="0" borderId="19" xfId="106" applyFont="1" applyBorder="1" applyAlignment="1">
      <alignment horizontal="center"/>
    </xf>
    <xf numFmtId="0" fontId="41" fillId="0" borderId="0" xfId="106" applyFont="1" applyAlignment="1">
      <alignment horizontal="center"/>
    </xf>
    <xf numFmtId="14" fontId="41" fillId="0" borderId="19" xfId="106" applyNumberFormat="1" applyFont="1" applyBorder="1" applyAlignment="1">
      <alignment horizontal="center"/>
    </xf>
    <xf numFmtId="14" fontId="41" fillId="0" borderId="0" xfId="106" applyNumberFormat="1" applyFont="1" applyAlignment="1">
      <alignment horizontal="center"/>
    </xf>
    <xf numFmtId="0" fontId="0" fillId="0" borderId="20" xfId="106" applyFont="1" applyBorder="1" applyAlignment="1">
      <alignment horizontal="center"/>
    </xf>
    <xf numFmtId="0" fontId="41" fillId="0" borderId="14" xfId="106" applyFont="1" applyBorder="1" applyAlignment="1">
      <alignment horizontal="center" vertical="center"/>
    </xf>
    <xf numFmtId="0" fontId="41" fillId="0" borderId="15" xfId="106" applyFont="1" applyBorder="1" applyAlignment="1">
      <alignment horizontal="center" vertical="center"/>
    </xf>
    <xf numFmtId="4" fontId="41" fillId="0" borderId="14" xfId="106" applyNumberFormat="1" applyFont="1" applyBorder="1" applyAlignment="1">
      <alignment horizontal="center" wrapText="1"/>
    </xf>
    <xf numFmtId="4" fontId="7" fillId="0" borderId="15" xfId="106" applyNumberFormat="1" applyBorder="1" applyAlignment="1">
      <alignment horizontal="center" wrapText="1"/>
    </xf>
    <xf numFmtId="0" fontId="41" fillId="0" borderId="14" xfId="107" applyFont="1" applyBorder="1" applyAlignment="1">
      <alignment horizontal="center" wrapText="1"/>
    </xf>
    <xf numFmtId="0" fontId="6" fillId="0" borderId="15" xfId="107" applyBorder="1" applyAlignment="1">
      <alignment horizontal="center" wrapText="1"/>
    </xf>
    <xf numFmtId="0" fontId="41" fillId="0" borderId="19" xfId="107" applyFont="1" applyBorder="1" applyAlignment="1">
      <alignment horizontal="center"/>
    </xf>
    <xf numFmtId="0" fontId="41" fillId="0" borderId="0" xfId="107" applyFont="1" applyAlignment="1">
      <alignment horizontal="center"/>
    </xf>
    <xf numFmtId="14" fontId="41" fillId="0" borderId="19" xfId="107" applyNumberFormat="1" applyFont="1" applyBorder="1" applyAlignment="1">
      <alignment horizontal="center"/>
    </xf>
    <xf numFmtId="14" fontId="41" fillId="0" borderId="0" xfId="107" applyNumberFormat="1" applyFont="1" applyAlignment="1">
      <alignment horizontal="center"/>
    </xf>
    <xf numFmtId="0" fontId="0" fillId="0" borderId="20" xfId="107" applyFont="1" applyBorder="1" applyAlignment="1">
      <alignment horizontal="center"/>
    </xf>
    <xf numFmtId="0" fontId="41" fillId="0" borderId="14" xfId="107" applyFont="1" applyBorder="1" applyAlignment="1">
      <alignment horizontal="center" vertical="center"/>
    </xf>
    <xf numFmtId="0" fontId="41" fillId="0" borderId="15" xfId="107" applyFont="1" applyBorder="1" applyAlignment="1">
      <alignment horizontal="center" vertical="center"/>
    </xf>
    <xf numFmtId="4" fontId="41" fillId="0" borderId="14" xfId="107" applyNumberFormat="1" applyFont="1" applyBorder="1" applyAlignment="1">
      <alignment horizontal="center" wrapText="1"/>
    </xf>
    <xf numFmtId="4" fontId="6" fillId="0" borderId="15" xfId="107" applyNumberFormat="1" applyBorder="1" applyAlignment="1">
      <alignment horizontal="center" wrapText="1"/>
    </xf>
    <xf numFmtId="0" fontId="41" fillId="0" borderId="14" xfId="108" applyFont="1" applyBorder="1" applyAlignment="1">
      <alignment horizontal="center" wrapText="1"/>
    </xf>
    <xf numFmtId="0" fontId="5" fillId="0" borderId="15" xfId="108" applyBorder="1" applyAlignment="1">
      <alignment horizontal="center" wrapText="1"/>
    </xf>
    <xf numFmtId="0" fontId="41" fillId="0" borderId="19" xfId="108" applyFont="1" applyBorder="1" applyAlignment="1">
      <alignment horizontal="center"/>
    </xf>
    <xf numFmtId="0" fontId="41" fillId="0" borderId="0" xfId="108" applyFont="1" applyAlignment="1">
      <alignment horizontal="center"/>
    </xf>
    <xf numFmtId="14" fontId="41" fillId="0" borderId="19" xfId="108" applyNumberFormat="1" applyFont="1" applyBorder="1" applyAlignment="1">
      <alignment horizontal="center"/>
    </xf>
    <xf numFmtId="14" fontId="41" fillId="0" borderId="0" xfId="108" applyNumberFormat="1" applyFont="1" applyAlignment="1">
      <alignment horizontal="center"/>
    </xf>
    <xf numFmtId="0" fontId="0" fillId="0" borderId="20" xfId="108" applyFont="1" applyBorder="1" applyAlignment="1">
      <alignment horizontal="center"/>
    </xf>
    <xf numFmtId="0" fontId="41" fillId="0" borderId="14" xfId="108" applyFont="1" applyBorder="1" applyAlignment="1">
      <alignment horizontal="center" vertical="center"/>
    </xf>
    <xf numFmtId="0" fontId="41" fillId="0" borderId="15" xfId="108" applyFont="1" applyBorder="1" applyAlignment="1">
      <alignment horizontal="center" vertical="center"/>
    </xf>
    <xf numFmtId="4" fontId="41" fillId="0" borderId="14" xfId="108" applyNumberFormat="1" applyFont="1" applyBorder="1" applyAlignment="1">
      <alignment horizontal="center" wrapText="1"/>
    </xf>
    <xf numFmtId="4" fontId="5" fillId="0" borderId="15" xfId="108" applyNumberFormat="1" applyBorder="1" applyAlignment="1">
      <alignment horizontal="center" wrapText="1"/>
    </xf>
    <xf numFmtId="0" fontId="41" fillId="0" borderId="14" xfId="109" applyFont="1" applyBorder="1" applyAlignment="1">
      <alignment horizontal="center" wrapText="1"/>
    </xf>
    <xf numFmtId="0" fontId="4" fillId="0" borderId="15" xfId="109" applyBorder="1" applyAlignment="1">
      <alignment horizontal="center" wrapText="1"/>
    </xf>
    <xf numFmtId="0" fontId="41" fillId="0" borderId="19" xfId="109" applyFont="1" applyBorder="1" applyAlignment="1">
      <alignment horizontal="center"/>
    </xf>
    <xf numFmtId="0" fontId="41" fillId="0" borderId="0" xfId="109" applyFont="1" applyAlignment="1">
      <alignment horizontal="center"/>
    </xf>
    <xf numFmtId="14" fontId="41" fillId="0" borderId="19" xfId="109" applyNumberFormat="1" applyFont="1" applyBorder="1" applyAlignment="1">
      <alignment horizontal="center"/>
    </xf>
    <xf numFmtId="14" fontId="41" fillId="0" borderId="0" xfId="109" applyNumberFormat="1" applyFont="1" applyAlignment="1">
      <alignment horizontal="center"/>
    </xf>
    <xf numFmtId="0" fontId="0" fillId="0" borderId="20" xfId="109" applyFont="1" applyBorder="1" applyAlignment="1">
      <alignment horizontal="center"/>
    </xf>
    <xf numFmtId="0" fontId="41" fillId="0" borderId="14" xfId="109" applyFont="1" applyBorder="1" applyAlignment="1">
      <alignment horizontal="center" vertical="center"/>
    </xf>
    <xf numFmtId="0" fontId="41" fillId="0" borderId="15" xfId="109" applyFont="1" applyBorder="1" applyAlignment="1">
      <alignment horizontal="center" vertical="center"/>
    </xf>
    <xf numFmtId="4" fontId="41" fillId="0" borderId="14" xfId="109" applyNumberFormat="1" applyFont="1" applyBorder="1" applyAlignment="1">
      <alignment horizontal="center" wrapText="1"/>
    </xf>
    <xf numFmtId="4" fontId="4" fillId="0" borderId="15" xfId="109" applyNumberFormat="1" applyBorder="1" applyAlignment="1">
      <alignment horizontal="center" wrapText="1"/>
    </xf>
    <xf numFmtId="0" fontId="41" fillId="0" borderId="14" xfId="110" applyFont="1" applyBorder="1" applyAlignment="1">
      <alignment horizontal="center" wrapText="1"/>
    </xf>
    <xf numFmtId="0" fontId="3" fillId="0" borderId="15" xfId="110" applyBorder="1" applyAlignment="1">
      <alignment horizontal="center" wrapText="1"/>
    </xf>
    <xf numFmtId="0" fontId="41" fillId="0" borderId="19" xfId="110" applyFont="1" applyBorder="1" applyAlignment="1">
      <alignment horizontal="center"/>
    </xf>
    <xf numFmtId="0" fontId="41" fillId="0" borderId="0" xfId="110" applyFont="1" applyAlignment="1">
      <alignment horizontal="center"/>
    </xf>
    <xf numFmtId="14" fontId="41" fillId="0" borderId="19" xfId="110" applyNumberFormat="1" applyFont="1" applyBorder="1" applyAlignment="1">
      <alignment horizontal="center"/>
    </xf>
    <xf numFmtId="14" fontId="41" fillId="0" borderId="0" xfId="110" applyNumberFormat="1" applyFont="1" applyAlignment="1">
      <alignment horizontal="center"/>
    </xf>
    <xf numFmtId="0" fontId="0" fillId="0" borderId="20" xfId="110" applyFont="1" applyBorder="1" applyAlignment="1">
      <alignment horizontal="center"/>
    </xf>
    <xf numFmtId="0" fontId="41" fillId="0" borderId="14" xfId="110" applyFont="1" applyBorder="1" applyAlignment="1">
      <alignment horizontal="center" vertical="center"/>
    </xf>
    <xf numFmtId="0" fontId="41" fillId="0" borderId="15" xfId="110" applyFont="1" applyBorder="1" applyAlignment="1">
      <alignment horizontal="center" vertical="center"/>
    </xf>
    <xf numFmtId="4" fontId="41" fillId="0" borderId="14" xfId="110" applyNumberFormat="1" applyFont="1" applyBorder="1" applyAlignment="1">
      <alignment horizontal="center" wrapText="1"/>
    </xf>
    <xf numFmtId="4" fontId="3" fillId="0" borderId="15" xfId="110" applyNumberFormat="1" applyBorder="1" applyAlignment="1">
      <alignment horizontal="center" wrapText="1"/>
    </xf>
    <xf numFmtId="0" fontId="41" fillId="0" borderId="14" xfId="111" applyFont="1" applyBorder="1" applyAlignment="1">
      <alignment horizontal="center" wrapText="1"/>
    </xf>
    <xf numFmtId="0" fontId="2" fillId="0" borderId="15" xfId="111" applyBorder="1" applyAlignment="1">
      <alignment horizontal="center" wrapText="1"/>
    </xf>
    <xf numFmtId="0" fontId="41" fillId="0" borderId="19" xfId="111" applyFont="1" applyBorder="1" applyAlignment="1">
      <alignment horizontal="center"/>
    </xf>
    <xf numFmtId="0" fontId="41" fillId="0" borderId="0" xfId="111" applyFont="1" applyAlignment="1">
      <alignment horizontal="center"/>
    </xf>
    <xf numFmtId="14" fontId="41" fillId="0" borderId="19" xfId="111" applyNumberFormat="1" applyFont="1" applyBorder="1" applyAlignment="1">
      <alignment horizontal="center"/>
    </xf>
    <xf numFmtId="14" fontId="41" fillId="0" borderId="0" xfId="111" applyNumberFormat="1" applyFont="1" applyAlignment="1">
      <alignment horizontal="center"/>
    </xf>
    <xf numFmtId="0" fontId="0" fillId="0" borderId="20" xfId="111" applyFont="1" applyBorder="1" applyAlignment="1">
      <alignment horizontal="center"/>
    </xf>
    <xf numFmtId="0" fontId="41" fillId="0" borderId="14" xfId="111" applyFont="1" applyBorder="1" applyAlignment="1">
      <alignment horizontal="center" vertical="center"/>
    </xf>
    <xf numFmtId="0" fontId="41" fillId="0" borderId="15" xfId="111" applyFont="1" applyBorder="1" applyAlignment="1">
      <alignment horizontal="center" vertical="center"/>
    </xf>
    <xf numFmtId="4" fontId="41" fillId="0" borderId="14" xfId="111" applyNumberFormat="1" applyFont="1" applyBorder="1" applyAlignment="1">
      <alignment horizontal="center" wrapText="1"/>
    </xf>
    <xf numFmtId="4" fontId="2" fillId="0" borderId="15" xfId="111" applyNumberFormat="1" applyBorder="1" applyAlignment="1">
      <alignment horizontal="center" wrapText="1"/>
    </xf>
    <xf numFmtId="0" fontId="41" fillId="0" borderId="14" xfId="112" applyFont="1" applyBorder="1" applyAlignment="1">
      <alignment horizontal="center" wrapText="1"/>
    </xf>
    <xf numFmtId="0" fontId="1" fillId="0" borderId="15" xfId="112" applyBorder="1" applyAlignment="1">
      <alignment horizontal="center" wrapText="1"/>
    </xf>
    <xf numFmtId="0" fontId="41" fillId="0" borderId="19" xfId="112" applyFont="1" applyBorder="1" applyAlignment="1">
      <alignment horizontal="center"/>
    </xf>
    <xf numFmtId="0" fontId="41" fillId="0" borderId="0" xfId="112" applyFont="1" applyAlignment="1">
      <alignment horizontal="center"/>
    </xf>
    <xf numFmtId="14" fontId="41" fillId="0" borderId="19" xfId="112" applyNumberFormat="1" applyFont="1" applyBorder="1" applyAlignment="1">
      <alignment horizontal="center"/>
    </xf>
    <xf numFmtId="14" fontId="41" fillId="0" borderId="0" xfId="112" applyNumberFormat="1" applyFont="1" applyAlignment="1">
      <alignment horizontal="center"/>
    </xf>
    <xf numFmtId="0" fontId="0" fillId="0" borderId="20" xfId="112" applyFont="1" applyBorder="1" applyAlignment="1">
      <alignment horizontal="center"/>
    </xf>
    <xf numFmtId="0" fontId="41" fillId="0" borderId="14" xfId="112" applyFont="1" applyBorder="1" applyAlignment="1">
      <alignment horizontal="center" vertical="center"/>
    </xf>
    <xf numFmtId="0" fontId="41" fillId="0" borderId="15" xfId="112" applyFont="1" applyBorder="1" applyAlignment="1">
      <alignment horizontal="center" vertical="center"/>
    </xf>
    <xf numFmtId="4" fontId="41" fillId="0" borderId="14" xfId="112" applyNumberFormat="1" applyFont="1" applyBorder="1" applyAlignment="1">
      <alignment horizontal="center" wrapText="1"/>
    </xf>
    <xf numFmtId="4" fontId="1" fillId="0" borderId="15" xfId="112" applyNumberFormat="1" applyBorder="1" applyAlignment="1">
      <alignment horizontal="center" wrapText="1"/>
    </xf>
    <xf numFmtId="0" fontId="41" fillId="0" borderId="14" xfId="48" applyFont="1" applyBorder="1" applyAlignment="1">
      <alignment horizontal="center" wrapText="1"/>
    </xf>
    <xf numFmtId="0" fontId="47" fillId="0" borderId="15" xfId="48" applyBorder="1" applyAlignment="1">
      <alignment horizontal="center" wrapText="1"/>
    </xf>
    <xf numFmtId="0" fontId="41" fillId="0" borderId="19" xfId="48" applyFont="1" applyBorder="1" applyAlignment="1">
      <alignment horizontal="center"/>
    </xf>
    <xf numFmtId="0" fontId="41" fillId="0" borderId="0" xfId="48" applyFont="1" applyAlignment="1">
      <alignment horizontal="center"/>
    </xf>
    <xf numFmtId="14" fontId="41" fillId="0" borderId="19" xfId="48" applyNumberFormat="1" applyFont="1" applyBorder="1" applyAlignment="1">
      <alignment horizontal="center"/>
    </xf>
    <xf numFmtId="14" fontId="41" fillId="0" borderId="0" xfId="48" applyNumberFormat="1" applyFont="1" applyAlignment="1">
      <alignment horizontal="center"/>
    </xf>
    <xf numFmtId="0" fontId="41" fillId="0" borderId="14" xfId="48" applyFont="1" applyBorder="1" applyAlignment="1">
      <alignment horizontal="center" vertical="center"/>
    </xf>
    <xf numFmtId="0" fontId="41" fillId="0" borderId="15" xfId="48" applyFont="1" applyBorder="1" applyAlignment="1">
      <alignment horizontal="center" vertical="center"/>
    </xf>
    <xf numFmtId="4" fontId="41" fillId="0" borderId="14" xfId="48" applyNumberFormat="1" applyFont="1" applyBorder="1" applyAlignment="1">
      <alignment horizontal="center" wrapText="1"/>
    </xf>
    <xf numFmtId="4" fontId="47" fillId="0" borderId="15" xfId="48" applyNumberFormat="1" applyBorder="1" applyAlignment="1">
      <alignment horizontal="center" wrapText="1"/>
    </xf>
  </cellXfs>
  <cellStyles count="11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3" xfId="92" xr:uid="{00000000-0005-0000-0000-00004F000000}"/>
    <cellStyle name="Normal 20 10 9 12 59 4" xfId="93" xr:uid="{00000000-0005-0000-0000-000050000000}"/>
    <cellStyle name="Normal 20 10 9 12 59 5" xfId="94" xr:uid="{00000000-0005-0000-0000-000051000000}"/>
    <cellStyle name="Normal 20 10 9 12 59 6" xfId="95" xr:uid="{00000000-0005-0000-0000-000052000000}"/>
    <cellStyle name="Normal 20 10 9 12 59 7" xfId="96" xr:uid="{00000000-0005-0000-0000-000053000000}"/>
    <cellStyle name="Normal 20 10 9 12 59 8" xfId="97" xr:uid="{00000000-0005-0000-0000-000054000000}"/>
    <cellStyle name="Normal 20 10 9 12 59 9" xfId="98" xr:uid="{00000000-0005-0000-0000-000055000000}"/>
    <cellStyle name="Normal 20 10 9 12 6" xfId="63" xr:uid="{00000000-0005-0000-0000-000056000000}"/>
    <cellStyle name="Normal 20 10 9 12 7" xfId="64" xr:uid="{00000000-0005-0000-0000-000057000000}"/>
    <cellStyle name="Normal 20 10 9 12 8" xfId="65" xr:uid="{00000000-0005-0000-0000-000058000000}"/>
    <cellStyle name="Normal 20 10 9 12 9" xfId="66" xr:uid="{00000000-0005-0000-0000-000059000000}"/>
    <cellStyle name="Normal 20 2" xfId="67" xr:uid="{00000000-0005-0000-0000-00005A000000}"/>
    <cellStyle name="Normal 20 3" xfId="68" xr:uid="{00000000-0005-0000-0000-00005B000000}"/>
    <cellStyle name="Normal 20 4" xfId="69" xr:uid="{00000000-0005-0000-0000-00005C000000}"/>
    <cellStyle name="Normal 20 5" xfId="70" xr:uid="{00000000-0005-0000-0000-00005D000000}"/>
    <cellStyle name="Normal 3" xfId="71" xr:uid="{00000000-0005-0000-0000-00005E000000}"/>
    <cellStyle name="Normal 4" xfId="72" xr:uid="{00000000-0005-0000-0000-00005F000000}"/>
    <cellStyle name="Normal 4 2" xfId="73" xr:uid="{00000000-0005-0000-0000-000060000000}"/>
    <cellStyle name="Normal 5" xfId="74" xr:uid="{00000000-0005-0000-0000-000061000000}"/>
    <cellStyle name="Normal 6" xfId="75" xr:uid="{00000000-0005-0000-0000-000062000000}"/>
    <cellStyle name="Normal 7" xfId="76" xr:uid="{00000000-0005-0000-0000-000063000000}"/>
    <cellStyle name="Normal 8" xfId="77" xr:uid="{00000000-0005-0000-0000-000064000000}"/>
    <cellStyle name="Normal 9" xfId="78" xr:uid="{00000000-0005-0000-0000-000065000000}"/>
    <cellStyle name="Notas" xfId="79" builtinId="10" customBuiltin="1"/>
    <cellStyle name="Porcentual 2" xfId="80" xr:uid="{00000000-0005-0000-0000-000067000000}"/>
    <cellStyle name="Porcentual 3" xfId="81" xr:uid="{00000000-0005-0000-0000-000068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6D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01"/>
      <sheetName val="15-01"/>
      <sheetName val="23-01"/>
      <sheetName val="01-02"/>
      <sheetName val="08-02"/>
      <sheetName val="15-02"/>
      <sheetName val="23-02"/>
      <sheetName val="01-03"/>
      <sheetName val="08-03"/>
      <sheetName val="15-03"/>
      <sheetName val="25-03"/>
      <sheetName val="Total Trimestre"/>
      <sheetName val="Total Acumulad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70646988.609999999</v>
          </cell>
          <cell r="C7">
            <v>6647704.6300000008</v>
          </cell>
          <cell r="D7">
            <v>725946.66999999993</v>
          </cell>
          <cell r="E7">
            <v>369317.25</v>
          </cell>
          <cell r="F7">
            <v>98887680.289999992</v>
          </cell>
          <cell r="G7">
            <v>2539244.27</v>
          </cell>
          <cell r="H7">
            <v>4223964.55</v>
          </cell>
          <cell r="I7">
            <v>0</v>
          </cell>
          <cell r="J7">
            <v>5828291.7199999997</v>
          </cell>
        </row>
        <row r="8">
          <cell r="B8">
            <v>66774720.619999997</v>
          </cell>
          <cell r="C8">
            <v>6283333.9200000009</v>
          </cell>
          <cell r="D8">
            <v>686156.45</v>
          </cell>
          <cell r="E8">
            <v>347925.45</v>
          </cell>
          <cell r="F8">
            <v>73483639.200000003</v>
          </cell>
          <cell r="G8">
            <v>1886917.63</v>
          </cell>
          <cell r="H8">
            <v>4123958.13</v>
          </cell>
          <cell r="I8">
            <v>0</v>
          </cell>
          <cell r="J8">
            <v>4331015.5999999996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28172260.379999999</v>
          </cell>
          <cell r="G9">
            <v>723409.12000000011</v>
          </cell>
          <cell r="H9">
            <v>0</v>
          </cell>
          <cell r="I9">
            <v>2937174.7199999997</v>
          </cell>
          <cell r="J9">
            <v>1660430.8199999998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31668958.43</v>
          </cell>
          <cell r="G10">
            <v>813197.56</v>
          </cell>
          <cell r="H10">
            <v>0</v>
          </cell>
          <cell r="I10">
            <v>6010962.2000000002</v>
          </cell>
          <cell r="J10">
            <v>1866520.97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31483527.469999999</v>
          </cell>
          <cell r="G11">
            <v>808436.06</v>
          </cell>
          <cell r="H11">
            <v>0</v>
          </cell>
          <cell r="I11">
            <v>0</v>
          </cell>
          <cell r="J11">
            <v>1855591.94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27615967.510000002</v>
          </cell>
          <cell r="G12">
            <v>709124.60000000009</v>
          </cell>
          <cell r="H12">
            <v>0</v>
          </cell>
          <cell r="I12">
            <v>2444392.91</v>
          </cell>
          <cell r="J12">
            <v>1627643.7599999998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33231876.489999998</v>
          </cell>
          <cell r="G13">
            <v>853330.27999999991</v>
          </cell>
          <cell r="H13">
            <v>0</v>
          </cell>
          <cell r="I13">
            <v>0</v>
          </cell>
          <cell r="J13">
            <v>1958637.0100000002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31907369.659999996</v>
          </cell>
          <cell r="G14">
            <v>819319.5</v>
          </cell>
          <cell r="H14">
            <v>0</v>
          </cell>
          <cell r="I14">
            <v>0</v>
          </cell>
          <cell r="J14">
            <v>1880572.5699999998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31920614.710000001</v>
          </cell>
          <cell r="G15">
            <v>819659.59999999986</v>
          </cell>
          <cell r="H15">
            <v>0</v>
          </cell>
          <cell r="I15">
            <v>0</v>
          </cell>
          <cell r="J15">
            <v>1881353.21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44437204.310000002</v>
          </cell>
          <cell r="G16">
            <v>1141061.4100000001</v>
          </cell>
          <cell r="H16">
            <v>0</v>
          </cell>
          <cell r="I16">
            <v>0</v>
          </cell>
          <cell r="J16">
            <v>2619062.25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28980209.550000001</v>
          </cell>
          <cell r="G17">
            <v>744155.71</v>
          </cell>
          <cell r="H17">
            <v>0</v>
          </cell>
          <cell r="I17">
            <v>0</v>
          </cell>
          <cell r="J17">
            <v>1708050.1400000001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26000069.16</v>
          </cell>
          <cell r="G18">
            <v>667631.46</v>
          </cell>
          <cell r="H18">
            <v>0</v>
          </cell>
          <cell r="I18">
            <v>1024595.85</v>
          </cell>
          <cell r="J18">
            <v>1532405.13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29735178.450000003</v>
          </cell>
          <cell r="G19">
            <v>763541.84</v>
          </cell>
          <cell r="H19">
            <v>0</v>
          </cell>
          <cell r="I19">
            <v>4308181.5199999996</v>
          </cell>
          <cell r="J19">
            <v>1752546.8600000003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42357728.579999998</v>
          </cell>
          <cell r="G20">
            <v>1087664.5</v>
          </cell>
          <cell r="H20">
            <v>0</v>
          </cell>
          <cell r="I20">
            <v>0</v>
          </cell>
          <cell r="J20">
            <v>2496501.06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40781565.439999998</v>
          </cell>
          <cell r="G21">
            <v>1047191.68</v>
          </cell>
          <cell r="H21">
            <v>0</v>
          </cell>
          <cell r="I21">
            <v>0</v>
          </cell>
          <cell r="J21">
            <v>2403604.37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29973589.660000004</v>
          </cell>
          <cell r="G22">
            <v>769663.78</v>
          </cell>
          <cell r="H22">
            <v>0</v>
          </cell>
          <cell r="I22">
            <v>4517979.71</v>
          </cell>
          <cell r="J22">
            <v>1766598.46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28251730.789999995</v>
          </cell>
          <cell r="G23">
            <v>725449.79</v>
          </cell>
          <cell r="H23">
            <v>0</v>
          </cell>
          <cell r="I23">
            <v>0</v>
          </cell>
          <cell r="J23">
            <v>1665114.6800000002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37563013.82</v>
          </cell>
          <cell r="G24">
            <v>964545.5</v>
          </cell>
          <cell r="H24">
            <v>0</v>
          </cell>
          <cell r="I24">
            <v>0</v>
          </cell>
          <cell r="J24">
            <v>2213907.7599999998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30940479.670000002</v>
          </cell>
          <cell r="G25">
            <v>794491.63</v>
          </cell>
          <cell r="H25">
            <v>0</v>
          </cell>
          <cell r="I25">
            <v>0</v>
          </cell>
          <cell r="J25">
            <v>1823585.52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37337847.68</v>
          </cell>
          <cell r="G26">
            <v>958763.67999999993</v>
          </cell>
          <cell r="H26">
            <v>0</v>
          </cell>
          <cell r="I26">
            <v>0</v>
          </cell>
          <cell r="J26">
            <v>2200636.7999999998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30649088.170000002</v>
          </cell>
          <cell r="G27">
            <v>787009.29</v>
          </cell>
          <cell r="H27">
            <v>0</v>
          </cell>
          <cell r="I27">
            <v>5103463.03</v>
          </cell>
          <cell r="J27">
            <v>1806411.3399999999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39245137.520000003</v>
          </cell>
          <cell r="G28">
            <v>1007739.2</v>
          </cell>
          <cell r="H28">
            <v>0</v>
          </cell>
          <cell r="I28">
            <v>0</v>
          </cell>
          <cell r="J28">
            <v>2313049.61</v>
          </cell>
        </row>
        <row r="29">
          <cell r="B29">
            <v>77471641.900000006</v>
          </cell>
          <cell r="C29">
            <v>7289887.3900000006</v>
          </cell>
          <cell r="D29">
            <v>796074.68</v>
          </cell>
          <cell r="E29">
            <v>405143.62000000005</v>
          </cell>
          <cell r="F29">
            <v>81708826.650000006</v>
          </cell>
          <cell r="G29">
            <v>2098124.54</v>
          </cell>
          <cell r="H29">
            <v>4615627.32</v>
          </cell>
          <cell r="I29">
            <v>30186544.75</v>
          </cell>
          <cell r="J29">
            <v>4815795.83</v>
          </cell>
        </row>
        <row r="30">
          <cell r="B30">
            <v>98103295.920000017</v>
          </cell>
          <cell r="C30">
            <v>9231274.3500000015</v>
          </cell>
          <cell r="D30">
            <v>1008079.2199999999</v>
          </cell>
          <cell r="E30">
            <v>491230.93999999994</v>
          </cell>
          <cell r="F30">
            <v>121430786.63</v>
          </cell>
          <cell r="G30">
            <v>3118107.61</v>
          </cell>
          <cell r="H30">
            <v>6473237.8700000001</v>
          </cell>
          <cell r="I30">
            <v>0</v>
          </cell>
          <cell r="J30">
            <v>7156948.6500000004</v>
          </cell>
        </row>
        <row r="31">
          <cell r="B31">
            <v>2666389411.96</v>
          </cell>
          <cell r="C31">
            <v>250900563.09</v>
          </cell>
          <cell r="D31">
            <v>27398995.409999996</v>
          </cell>
          <cell r="E31">
            <v>13276564.749999998</v>
          </cell>
          <cell r="F31">
            <v>5298027339.6700001</v>
          </cell>
          <cell r="G31">
            <v>136043089.39000002</v>
          </cell>
          <cell r="H31">
            <v>77194851.219999999</v>
          </cell>
          <cell r="I31">
            <v>4123852116.5099998</v>
          </cell>
          <cell r="J31">
            <v>312257794.13</v>
          </cell>
        </row>
        <row r="32">
          <cell r="B32">
            <v>83411455.659999996</v>
          </cell>
          <cell r="C32">
            <v>7848809.0100000007</v>
          </cell>
          <cell r="D32">
            <v>857110.41</v>
          </cell>
          <cell r="E32">
            <v>440904.97</v>
          </cell>
          <cell r="F32">
            <v>104040011.86999999</v>
          </cell>
          <cell r="G32">
            <v>2671546.17</v>
          </cell>
          <cell r="H32">
            <v>5884349.8899999997</v>
          </cell>
          <cell r="I32">
            <v>0</v>
          </cell>
          <cell r="J32">
            <v>6131962.4299999997</v>
          </cell>
        </row>
        <row r="33">
          <cell r="B33">
            <v>133663331.5</v>
          </cell>
          <cell r="C33">
            <v>12577384.600000001</v>
          </cell>
          <cell r="D33">
            <v>1373483.19</v>
          </cell>
          <cell r="E33">
            <v>637137.26</v>
          </cell>
          <cell r="F33">
            <v>167430909.00999999</v>
          </cell>
          <cell r="G33">
            <v>4299301.72</v>
          </cell>
          <cell r="H33">
            <v>6059274.0099999998</v>
          </cell>
          <cell r="I33">
            <v>0</v>
          </cell>
          <cell r="J33">
            <v>9868126.9299999997</v>
          </cell>
        </row>
        <row r="34">
          <cell r="B34">
            <v>97595170.25999999</v>
          </cell>
          <cell r="C34">
            <v>9183461.0199999996</v>
          </cell>
          <cell r="D34">
            <v>1002857.88</v>
          </cell>
          <cell r="E34">
            <v>508526.43</v>
          </cell>
          <cell r="F34">
            <v>152066629.72</v>
          </cell>
          <cell r="G34">
            <v>3904776.7800000003</v>
          </cell>
          <cell r="H34">
            <v>5963100.5800000001</v>
          </cell>
          <cell r="I34">
            <v>0</v>
          </cell>
          <cell r="J34">
            <v>8962579.3399999999</v>
          </cell>
        </row>
        <row r="35">
          <cell r="B35">
            <v>138402917.43000001</v>
          </cell>
          <cell r="C35">
            <v>13023367.769999998</v>
          </cell>
          <cell r="D35">
            <v>1422185.74</v>
          </cell>
          <cell r="E35">
            <v>672703.56</v>
          </cell>
          <cell r="F35">
            <v>214914479.03</v>
          </cell>
          <cell r="G35">
            <v>5518587.9199999999</v>
          </cell>
          <cell r="H35">
            <v>8099126.21</v>
          </cell>
          <cell r="I35">
            <v>0</v>
          </cell>
          <cell r="J35">
            <v>12666737.419999998</v>
          </cell>
        </row>
        <row r="36">
          <cell r="B36">
            <v>82097337.590000004</v>
          </cell>
          <cell r="C36">
            <v>7725153.7699999986</v>
          </cell>
          <cell r="D36">
            <v>843606.90000000014</v>
          </cell>
          <cell r="E36">
            <v>427770.79</v>
          </cell>
          <cell r="F36">
            <v>101020136.28999999</v>
          </cell>
          <cell r="G36">
            <v>2594001.6100000003</v>
          </cell>
          <cell r="H36">
            <v>5366546.6099999994</v>
          </cell>
          <cell r="I36">
            <v>0</v>
          </cell>
          <cell r="J36">
            <v>5953975.4900000002</v>
          </cell>
        </row>
        <row r="37">
          <cell r="B37">
            <v>526146601.52999997</v>
          </cell>
          <cell r="C37">
            <v>49509076.960000001</v>
          </cell>
          <cell r="D37">
            <v>5406520.2600000007</v>
          </cell>
          <cell r="E37">
            <v>2680280.88</v>
          </cell>
          <cell r="F37">
            <v>587842623.48000002</v>
          </cell>
          <cell r="G37">
            <v>15094660.989999998</v>
          </cell>
          <cell r="H37">
            <v>24819363.379999999</v>
          </cell>
          <cell r="I37">
            <v>0</v>
          </cell>
          <cell r="J37">
            <v>34646563.550000004</v>
          </cell>
        </row>
        <row r="38">
          <cell r="B38">
            <v>171877885.60999998</v>
          </cell>
          <cell r="C38">
            <v>16173278.389999999</v>
          </cell>
          <cell r="D38">
            <v>1766164.18</v>
          </cell>
          <cell r="E38">
            <v>836230.47000000009</v>
          </cell>
          <cell r="F38">
            <v>217960844.75999999</v>
          </cell>
          <cell r="G38">
            <v>5596812.7000000002</v>
          </cell>
          <cell r="H38">
            <v>8163590.2800000003</v>
          </cell>
          <cell r="I38">
            <v>0</v>
          </cell>
          <cell r="J38">
            <v>12846285.640000001</v>
          </cell>
        </row>
        <row r="39">
          <cell r="B39">
            <v>105891635.84</v>
          </cell>
          <cell r="C39">
            <v>9964137.620000001</v>
          </cell>
          <cell r="D39">
            <v>1088109.7999999998</v>
          </cell>
          <cell r="E39">
            <v>530438.39</v>
          </cell>
          <cell r="F39">
            <v>127655968.72999999</v>
          </cell>
          <cell r="G39">
            <v>3277958.25</v>
          </cell>
          <cell r="H39">
            <v>5825112.6399999997</v>
          </cell>
          <cell r="I39">
            <v>55298900.640000001</v>
          </cell>
          <cell r="J39">
            <v>7523851.5600000005</v>
          </cell>
        </row>
        <row r="40">
          <cell r="B40">
            <v>74764558.620000005</v>
          </cell>
          <cell r="C40">
            <v>7035157.6299999999</v>
          </cell>
          <cell r="D40">
            <v>768257.56</v>
          </cell>
          <cell r="E40">
            <v>389603.69</v>
          </cell>
          <cell r="F40">
            <v>141165938.46000001</v>
          </cell>
          <cell r="G40">
            <v>3624868.13</v>
          </cell>
          <cell r="H40">
            <v>5065481.9800000004</v>
          </cell>
          <cell r="I40">
            <v>0</v>
          </cell>
          <cell r="J40">
            <v>8320108.9299999997</v>
          </cell>
        </row>
        <row r="41">
          <cell r="B41">
            <v>96578918.949999973</v>
          </cell>
          <cell r="C41">
            <v>9087834.2899999991</v>
          </cell>
          <cell r="D41">
            <v>992415.20000000007</v>
          </cell>
          <cell r="E41">
            <v>481152.75</v>
          </cell>
          <cell r="F41">
            <v>95179061.160000011</v>
          </cell>
          <cell r="G41">
            <v>2444014.09</v>
          </cell>
          <cell r="H41">
            <v>5628584.3300000001</v>
          </cell>
          <cell r="I41">
            <v>37548997.640000001</v>
          </cell>
          <cell r="J41">
            <v>5609711.2699999996</v>
          </cell>
        </row>
        <row r="42">
          <cell r="B42">
            <v>137588164.20000002</v>
          </cell>
          <cell r="C42">
            <v>12946701.529999997</v>
          </cell>
          <cell r="D42">
            <v>1413813.5599999998</v>
          </cell>
          <cell r="E42">
            <v>716917.59</v>
          </cell>
          <cell r="F42">
            <v>283775589.38999999</v>
          </cell>
          <cell r="G42">
            <v>7286807.9800000004</v>
          </cell>
          <cell r="H42">
            <v>6878838.8200000003</v>
          </cell>
          <cell r="I42">
            <v>0</v>
          </cell>
          <cell r="J42">
            <v>16725308.100000001</v>
          </cell>
        </row>
        <row r="43">
          <cell r="B43">
            <v>77147492.760000005</v>
          </cell>
          <cell r="C43">
            <v>7259385.7699999996</v>
          </cell>
          <cell r="D43">
            <v>792743.85</v>
          </cell>
          <cell r="E43">
            <v>404168.3</v>
          </cell>
          <cell r="F43">
            <v>150040134.26000002</v>
          </cell>
          <cell r="G43">
            <v>3852740.29</v>
          </cell>
          <cell r="H43">
            <v>4771386.4399999995</v>
          </cell>
          <cell r="I43">
            <v>0</v>
          </cell>
          <cell r="J43">
            <v>8843140.7300000004</v>
          </cell>
        </row>
        <row r="44">
          <cell r="B44">
            <v>1120329477.0899999</v>
          </cell>
          <cell r="C44">
            <v>105420196.84999999</v>
          </cell>
          <cell r="D44">
            <v>11512160.280000001</v>
          </cell>
          <cell r="E44">
            <v>5837553.1799999997</v>
          </cell>
          <cell r="F44">
            <v>1284758384.8000002</v>
          </cell>
          <cell r="G44">
            <v>32990109.07</v>
          </cell>
          <cell r="H44">
            <v>31056000.709999997</v>
          </cell>
          <cell r="I44">
            <v>0</v>
          </cell>
          <cell r="J44">
            <v>75721734.419999987</v>
          </cell>
        </row>
        <row r="45">
          <cell r="B45">
            <v>177204444.25999999</v>
          </cell>
          <cell r="C45">
            <v>16674494.220000001</v>
          </cell>
          <cell r="D45">
            <v>1820898.23</v>
          </cell>
          <cell r="E45">
            <v>923293.1</v>
          </cell>
          <cell r="F45">
            <v>252980805.45999998</v>
          </cell>
          <cell r="G45">
            <v>6496057.5199999996</v>
          </cell>
          <cell r="H45">
            <v>4410039.21</v>
          </cell>
          <cell r="I45">
            <v>211969361.04000002</v>
          </cell>
          <cell r="J45">
            <v>14910309.670000002</v>
          </cell>
        </row>
        <row r="46">
          <cell r="B46">
            <v>470725861.20000005</v>
          </cell>
          <cell r="C46">
            <v>44294124.149999999</v>
          </cell>
          <cell r="D46">
            <v>4837033.78</v>
          </cell>
          <cell r="E46">
            <v>2452773.66</v>
          </cell>
          <cell r="F46">
            <v>574094242.51999998</v>
          </cell>
          <cell r="G46">
            <v>14741629.16</v>
          </cell>
          <cell r="H46">
            <v>24391809.810000002</v>
          </cell>
          <cell r="I46">
            <v>0</v>
          </cell>
          <cell r="J46">
            <v>33836254.579999998</v>
          </cell>
        </row>
        <row r="47">
          <cell r="B47">
            <v>108300852.33</v>
          </cell>
          <cell r="C47">
            <v>10190838.880000001</v>
          </cell>
          <cell r="D47">
            <v>1112866.1399999999</v>
          </cell>
          <cell r="E47">
            <v>572961.89</v>
          </cell>
          <cell r="F47">
            <v>145404360.33000001</v>
          </cell>
          <cell r="G47">
            <v>3733702.58</v>
          </cell>
          <cell r="H47">
            <v>5608722.4299999997</v>
          </cell>
          <cell r="I47">
            <v>65013044.910000004</v>
          </cell>
          <cell r="J47">
            <v>8569915.1600000001</v>
          </cell>
        </row>
        <row r="48">
          <cell r="B48">
            <v>84375142.270000011</v>
          </cell>
          <cell r="C48">
            <v>7939489.4899999993</v>
          </cell>
          <cell r="D48">
            <v>867012.92</v>
          </cell>
          <cell r="E48">
            <v>440969.99</v>
          </cell>
          <cell r="F48">
            <v>81841277.340000004</v>
          </cell>
          <cell r="G48">
            <v>2101525.61</v>
          </cell>
          <cell r="H48">
            <v>5350866.16</v>
          </cell>
          <cell r="I48">
            <v>30259730.159999996</v>
          </cell>
          <cell r="J48">
            <v>4823602.2699999996</v>
          </cell>
        </row>
        <row r="49">
          <cell r="B49">
            <v>98418684.270000011</v>
          </cell>
          <cell r="C49">
            <v>9260951.620000001</v>
          </cell>
          <cell r="D49">
            <v>1011320.0700000001</v>
          </cell>
          <cell r="E49">
            <v>502544.54000000004</v>
          </cell>
          <cell r="F49">
            <v>98636023.989999995</v>
          </cell>
          <cell r="G49">
            <v>2532782.21</v>
          </cell>
          <cell r="H49">
            <v>5098236.6999999993</v>
          </cell>
          <cell r="I49">
            <v>39437181.390000001</v>
          </cell>
          <cell r="J49">
            <v>5813459.4800000004</v>
          </cell>
        </row>
        <row r="50">
          <cell r="B50">
            <v>247422154.29999998</v>
          </cell>
          <cell r="C50">
            <v>23281804.809999995</v>
          </cell>
          <cell r="D50">
            <v>2542433.75</v>
          </cell>
          <cell r="E50">
            <v>1158992.93</v>
          </cell>
          <cell r="F50">
            <v>281629888.30000001</v>
          </cell>
          <cell r="G50">
            <v>7231710.5199999996</v>
          </cell>
          <cell r="H50">
            <v>13938177.030000001</v>
          </cell>
          <cell r="I50">
            <v>259115406.28</v>
          </cell>
          <cell r="J50">
            <v>16598843.690000001</v>
          </cell>
        </row>
        <row r="51">
          <cell r="B51">
            <v>87099747.109999999</v>
          </cell>
          <cell r="C51">
            <v>8195867.9799999995</v>
          </cell>
          <cell r="D51">
            <v>895010.12000000011</v>
          </cell>
          <cell r="E51">
            <v>437588.92</v>
          </cell>
          <cell r="F51">
            <v>79205508.719999999</v>
          </cell>
          <cell r="G51">
            <v>2033844.1800000002</v>
          </cell>
          <cell r="H51">
            <v>4909722.8599999994</v>
          </cell>
          <cell r="I51">
            <v>0</v>
          </cell>
          <cell r="J51">
            <v>4668254.0199999996</v>
          </cell>
        </row>
        <row r="52">
          <cell r="B52">
            <v>1500582688.1199999</v>
          </cell>
          <cell r="C52">
            <v>141201071.27000001</v>
          </cell>
          <cell r="D52">
            <v>15419525</v>
          </cell>
          <cell r="E52">
            <v>7963468.0700000003</v>
          </cell>
          <cell r="F52">
            <v>1531527253.2099998</v>
          </cell>
          <cell r="G52">
            <v>39326656.070000008</v>
          </cell>
          <cell r="H52">
            <v>54260626.289999992</v>
          </cell>
          <cell r="I52">
            <v>0</v>
          </cell>
          <cell r="J52">
            <v>90265921.840000004</v>
          </cell>
        </row>
        <row r="53">
          <cell r="B53">
            <v>161776697.86000001</v>
          </cell>
          <cell r="C53">
            <v>15222781.940000001</v>
          </cell>
          <cell r="D53">
            <v>1662367.4600000002</v>
          </cell>
          <cell r="E53">
            <v>21114477.98</v>
          </cell>
          <cell r="F53">
            <v>236106588.40000001</v>
          </cell>
          <cell r="G53">
            <v>6062760.2800000003</v>
          </cell>
          <cell r="H53">
            <v>10273830.289999999</v>
          </cell>
          <cell r="I53">
            <v>0</v>
          </cell>
          <cell r="J53">
            <v>13915768.59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B50" sqref="B50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3" x14ac:dyDescent="0.2">
      <c r="A1" s="164" t="s">
        <v>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3" x14ac:dyDescent="0.2">
      <c r="A2" s="166">
        <v>45385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68"/>
      <c r="D4" s="168"/>
      <c r="E4" s="15"/>
    </row>
    <row r="5" spans="1:13" ht="12.75" customHeight="1" x14ac:dyDescent="0.2">
      <c r="A5" s="169" t="s">
        <v>0</v>
      </c>
      <c r="B5" s="171" t="s">
        <v>9</v>
      </c>
      <c r="C5" s="18" t="s">
        <v>10</v>
      </c>
      <c r="D5" s="18" t="s">
        <v>10</v>
      </c>
      <c r="E5" s="171" t="s">
        <v>1</v>
      </c>
      <c r="F5" s="162" t="s">
        <v>7</v>
      </c>
      <c r="G5" s="162" t="s">
        <v>8</v>
      </c>
      <c r="H5" s="162" t="s">
        <v>2</v>
      </c>
      <c r="I5" s="162" t="s">
        <v>3</v>
      </c>
      <c r="J5" s="162" t="s">
        <v>4</v>
      </c>
      <c r="K5" s="162" t="s">
        <v>5</v>
      </c>
    </row>
    <row r="6" spans="1:13" ht="23.25" customHeight="1" thickBot="1" x14ac:dyDescent="0.25">
      <c r="A6" s="170"/>
      <c r="B6" s="172"/>
      <c r="C6" s="19" t="s">
        <v>11</v>
      </c>
      <c r="D6" s="19" t="s">
        <v>12</v>
      </c>
      <c r="E6" s="172" t="s">
        <v>6</v>
      </c>
      <c r="F6" s="163" t="s">
        <v>6</v>
      </c>
      <c r="G6" s="163" t="s">
        <v>6</v>
      </c>
      <c r="H6" s="163"/>
      <c r="I6" s="163"/>
      <c r="J6" s="163"/>
      <c r="K6" s="163" t="s">
        <v>6</v>
      </c>
    </row>
    <row r="7" spans="1:13" x14ac:dyDescent="0.2">
      <c r="A7" s="1" t="s">
        <v>15</v>
      </c>
      <c r="B7" s="20">
        <v>8344693.7000000002</v>
      </c>
      <c r="C7" s="20">
        <v>825191.34</v>
      </c>
      <c r="D7" s="20">
        <v>48544.72</v>
      </c>
      <c r="E7" s="20"/>
      <c r="F7" s="20"/>
      <c r="G7" s="20"/>
      <c r="H7" s="21"/>
      <c r="I7" s="21"/>
      <c r="J7" s="21"/>
      <c r="K7" s="22">
        <v>9218429.7599999998</v>
      </c>
      <c r="L7" s="17"/>
      <c r="M7" s="17"/>
    </row>
    <row r="8" spans="1:13" x14ac:dyDescent="0.2">
      <c r="A8" s="2" t="s">
        <v>16</v>
      </c>
      <c r="B8" s="20">
        <v>7887308.4500000002</v>
      </c>
      <c r="C8" s="20">
        <v>779961.36</v>
      </c>
      <c r="D8" s="20">
        <v>45883.91</v>
      </c>
      <c r="E8" s="20"/>
      <c r="F8" s="20"/>
      <c r="G8" s="20"/>
      <c r="H8" s="21"/>
      <c r="I8" s="21"/>
      <c r="J8" s="21"/>
      <c r="K8" s="22">
        <v>8713153.7200000007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/>
      <c r="H9" s="21"/>
      <c r="I9" s="21"/>
      <c r="J9" s="21"/>
      <c r="K9" s="22"/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1"/>
      <c r="J10" s="21"/>
      <c r="K10" s="22"/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1"/>
      <c r="J11" s="21"/>
      <c r="K11" s="22"/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1"/>
      <c r="J12" s="21"/>
      <c r="K12" s="22"/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1"/>
      <c r="J13" s="21"/>
      <c r="K13" s="22"/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1"/>
      <c r="J14" s="21"/>
      <c r="K14" s="22"/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1"/>
      <c r="J15" s="21"/>
      <c r="K15" s="22"/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1"/>
      <c r="J16" s="21"/>
      <c r="K16" s="22"/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1"/>
      <c r="J17" s="21"/>
      <c r="K17" s="22"/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1"/>
      <c r="J18" s="21"/>
      <c r="K18" s="22"/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1"/>
      <c r="J19" s="21"/>
      <c r="K19" s="22"/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/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/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/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/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/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/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/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/>
      <c r="L28" s="17"/>
      <c r="M28" s="17"/>
    </row>
    <row r="29" spans="1:13" x14ac:dyDescent="0.2">
      <c r="A29" s="2" t="s">
        <v>37</v>
      </c>
      <c r="B29" s="20">
        <v>9150809.3200000003</v>
      </c>
      <c r="C29" s="20">
        <v>904906.63</v>
      </c>
      <c r="D29" s="20">
        <v>53234.239999999998</v>
      </c>
      <c r="E29" s="20"/>
      <c r="F29" s="20"/>
      <c r="G29" s="20"/>
      <c r="H29" s="22"/>
      <c r="I29" s="22"/>
      <c r="J29" s="22"/>
      <c r="K29" s="22">
        <v>10108950.189999999</v>
      </c>
      <c r="L29" s="17"/>
      <c r="M29" s="17"/>
    </row>
    <row r="30" spans="1:13" x14ac:dyDescent="0.2">
      <c r="A30" s="2" t="s">
        <v>38</v>
      </c>
      <c r="B30" s="20">
        <v>11587782.74</v>
      </c>
      <c r="C30" s="20">
        <v>1145894.43</v>
      </c>
      <c r="D30" s="20">
        <v>67411.179999999993</v>
      </c>
      <c r="E30" s="20"/>
      <c r="F30" s="20"/>
      <c r="G30" s="20"/>
      <c r="H30" s="22"/>
      <c r="I30" s="22"/>
      <c r="J30" s="22"/>
      <c r="K30" s="22">
        <v>12801088.35</v>
      </c>
      <c r="L30" s="17"/>
      <c r="M30" s="17"/>
    </row>
    <row r="31" spans="1:13" x14ac:dyDescent="0.2">
      <c r="A31" s="2" t="s">
        <v>39</v>
      </c>
      <c r="B31" s="20">
        <v>314949063.83999997</v>
      </c>
      <c r="C31" s="20">
        <v>31144731.050000001</v>
      </c>
      <c r="D31" s="20">
        <v>1832195.79</v>
      </c>
      <c r="E31" s="20"/>
      <c r="F31" s="20"/>
      <c r="G31" s="20"/>
      <c r="H31" s="22"/>
      <c r="I31" s="22"/>
      <c r="J31" s="22"/>
      <c r="K31" s="22">
        <v>347925990.68000001</v>
      </c>
      <c r="L31" s="17"/>
      <c r="M31" s="17"/>
    </row>
    <row r="32" spans="1:13" x14ac:dyDescent="0.2">
      <c r="A32" s="2" t="s">
        <v>40</v>
      </c>
      <c r="B32" s="20">
        <v>9852409.3100000005</v>
      </c>
      <c r="C32" s="20">
        <v>974286.55</v>
      </c>
      <c r="D32" s="20">
        <v>57315.75</v>
      </c>
      <c r="E32" s="20"/>
      <c r="F32" s="20"/>
      <c r="G32" s="20"/>
      <c r="H32" s="22"/>
      <c r="I32" s="22"/>
      <c r="J32" s="22"/>
      <c r="K32" s="22">
        <v>10884011.609999999</v>
      </c>
      <c r="L32" s="17"/>
      <c r="M32" s="17"/>
    </row>
    <row r="33" spans="1:13" x14ac:dyDescent="0.2">
      <c r="A33" s="2" t="s">
        <v>41</v>
      </c>
      <c r="B33" s="20">
        <v>15788069.42</v>
      </c>
      <c r="C33" s="20">
        <v>1561253.02</v>
      </c>
      <c r="D33" s="20">
        <v>91846.07</v>
      </c>
      <c r="E33" s="20"/>
      <c r="F33" s="20"/>
      <c r="G33" s="20"/>
      <c r="H33" s="22"/>
      <c r="I33" s="22"/>
      <c r="J33" s="22"/>
      <c r="K33" s="22">
        <v>17441168.510000002</v>
      </c>
      <c r="L33" s="17"/>
      <c r="M33" s="17"/>
    </row>
    <row r="34" spans="1:13" x14ac:dyDescent="0.2">
      <c r="A34" s="2" t="s">
        <v>42</v>
      </c>
      <c r="B34" s="20">
        <v>11527763.869999999</v>
      </c>
      <c r="C34" s="20">
        <v>1139959.27</v>
      </c>
      <c r="D34" s="20">
        <v>67062.02</v>
      </c>
      <c r="E34" s="20"/>
      <c r="F34" s="20"/>
      <c r="G34" s="20"/>
      <c r="H34" s="22"/>
      <c r="I34" s="22"/>
      <c r="J34" s="22"/>
      <c r="K34" s="22">
        <v>12734785.16</v>
      </c>
      <c r="L34" s="17"/>
      <c r="M34" s="17"/>
    </row>
    <row r="35" spans="1:13" x14ac:dyDescent="0.2">
      <c r="A35" s="2" t="s">
        <v>43</v>
      </c>
      <c r="B35" s="20">
        <v>16347900.68</v>
      </c>
      <c r="C35" s="20">
        <v>1616613.69</v>
      </c>
      <c r="D35" s="20">
        <v>95102.85</v>
      </c>
      <c r="E35" s="20"/>
      <c r="F35" s="20"/>
      <c r="G35" s="20"/>
      <c r="H35" s="22"/>
      <c r="I35" s="22"/>
      <c r="J35" s="22"/>
      <c r="K35" s="22">
        <v>18059617.219999999</v>
      </c>
      <c r="L35" s="17"/>
      <c r="M35" s="17"/>
    </row>
    <row r="36" spans="1:13" x14ac:dyDescent="0.2">
      <c r="A36" s="2" t="s">
        <v>44</v>
      </c>
      <c r="B36" s="20">
        <v>9697188.0800000001</v>
      </c>
      <c r="C36" s="20">
        <v>958937.01</v>
      </c>
      <c r="D36" s="20">
        <v>56412.76</v>
      </c>
      <c r="E36" s="20"/>
      <c r="F36" s="20"/>
      <c r="G36" s="20"/>
      <c r="H36" s="22"/>
      <c r="I36" s="22"/>
      <c r="J36" s="22"/>
      <c r="K36" s="22">
        <v>10712537.85</v>
      </c>
      <c r="L36" s="17"/>
      <c r="M36" s="17"/>
    </row>
    <row r="37" spans="1:13" x14ac:dyDescent="0.2">
      <c r="A37" s="2" t="s">
        <v>45</v>
      </c>
      <c r="B37" s="20">
        <v>62147478.859999999</v>
      </c>
      <c r="C37" s="20">
        <v>6145649.3600000003</v>
      </c>
      <c r="D37" s="20">
        <v>361538.93</v>
      </c>
      <c r="E37" s="20"/>
      <c r="F37" s="20"/>
      <c r="G37" s="20"/>
      <c r="H37" s="21"/>
      <c r="I37" s="21"/>
      <c r="J37" s="21"/>
      <c r="K37" s="22">
        <v>68654667.150000006</v>
      </c>
      <c r="L37" s="17"/>
      <c r="M37" s="17"/>
    </row>
    <row r="38" spans="1:13" x14ac:dyDescent="0.2">
      <c r="A38" s="2" t="s">
        <v>46</v>
      </c>
      <c r="B38" s="20">
        <v>20301902.989999998</v>
      </c>
      <c r="C38" s="20">
        <v>2007617.68</v>
      </c>
      <c r="D38" s="20">
        <v>118105.01</v>
      </c>
      <c r="E38" s="20"/>
      <c r="F38" s="20"/>
      <c r="G38" s="20"/>
      <c r="H38" s="21"/>
      <c r="I38" s="21"/>
      <c r="J38" s="21"/>
      <c r="K38" s="22">
        <v>22427625.68</v>
      </c>
      <c r="L38" s="17"/>
      <c r="M38" s="17"/>
    </row>
    <row r="39" spans="1:13" x14ac:dyDescent="0.2">
      <c r="A39" s="2" t="s">
        <v>47</v>
      </c>
      <c r="B39" s="20">
        <v>12507727.279999999</v>
      </c>
      <c r="C39" s="20">
        <v>1236866.04</v>
      </c>
      <c r="D39" s="20">
        <v>72762.89</v>
      </c>
      <c r="E39" s="20"/>
      <c r="F39" s="20"/>
      <c r="G39" s="23"/>
      <c r="H39" s="21"/>
      <c r="I39" s="21"/>
      <c r="J39" s="21"/>
      <c r="K39" s="22">
        <v>13817356.210000001</v>
      </c>
      <c r="L39" s="17"/>
      <c r="M39" s="17"/>
    </row>
    <row r="40" spans="1:13" x14ac:dyDescent="0.2">
      <c r="A40" s="2" t="s">
        <v>48</v>
      </c>
      <c r="B40" s="20">
        <v>8831053.5800000001</v>
      </c>
      <c r="C40" s="20">
        <v>873286.57</v>
      </c>
      <c r="D40" s="20">
        <v>51374.080000000002</v>
      </c>
      <c r="E40" s="20"/>
      <c r="F40" s="20"/>
      <c r="G40" s="24"/>
      <c r="H40" s="21"/>
      <c r="I40" s="21"/>
      <c r="J40" s="21"/>
      <c r="K40" s="22">
        <v>9755714.2300000004</v>
      </c>
      <c r="L40" s="17"/>
      <c r="M40" s="17"/>
    </row>
    <row r="41" spans="1:13" x14ac:dyDescent="0.2">
      <c r="A41" s="2" t="s">
        <v>49</v>
      </c>
      <c r="B41" s="20">
        <v>11407726.109999999</v>
      </c>
      <c r="C41" s="20">
        <v>1128088.96</v>
      </c>
      <c r="D41" s="20">
        <v>66363.710000000006</v>
      </c>
      <c r="E41" s="20"/>
      <c r="F41" s="20"/>
      <c r="G41" s="20"/>
      <c r="H41" s="21"/>
      <c r="I41" s="21"/>
      <c r="J41" s="21"/>
      <c r="K41" s="22">
        <v>12602178.779999999</v>
      </c>
      <c r="L41" s="17"/>
      <c r="M41" s="17"/>
    </row>
    <row r="42" spans="1:13" x14ac:dyDescent="0.2">
      <c r="A42" s="2" t="s">
        <v>50</v>
      </c>
      <c r="B42" s="20">
        <v>16251663.51</v>
      </c>
      <c r="C42" s="20">
        <v>1607096.98</v>
      </c>
      <c r="D42" s="20">
        <v>94543</v>
      </c>
      <c r="E42" s="20"/>
      <c r="F42" s="20"/>
      <c r="G42" s="20"/>
      <c r="H42" s="21"/>
      <c r="I42" s="21"/>
      <c r="J42" s="21"/>
      <c r="K42" s="22">
        <v>17953303.489999998</v>
      </c>
      <c r="L42" s="17"/>
      <c r="M42" s="17"/>
    </row>
    <row r="43" spans="1:13" x14ac:dyDescent="0.2">
      <c r="A43" s="2" t="s">
        <v>51</v>
      </c>
      <c r="B43" s="20">
        <v>9112521.4199999999</v>
      </c>
      <c r="C43" s="20">
        <v>901120.41</v>
      </c>
      <c r="D43" s="20">
        <v>53011.5</v>
      </c>
      <c r="E43" s="20"/>
      <c r="F43" s="20"/>
      <c r="G43" s="20"/>
      <c r="H43" s="21"/>
      <c r="I43" s="21"/>
      <c r="J43" s="21"/>
      <c r="K43" s="22">
        <v>10066653.33</v>
      </c>
      <c r="L43" s="17"/>
      <c r="M43" s="17"/>
    </row>
    <row r="44" spans="1:13" x14ac:dyDescent="0.2">
      <c r="A44" s="2" t="s">
        <v>52</v>
      </c>
      <c r="B44" s="20">
        <v>132331278.56</v>
      </c>
      <c r="C44" s="20">
        <v>13085995.65</v>
      </c>
      <c r="D44" s="20">
        <v>769828.64</v>
      </c>
      <c r="E44" s="20"/>
      <c r="F44" s="20"/>
      <c r="G44" s="20"/>
      <c r="H44" s="21"/>
      <c r="I44" s="21"/>
      <c r="J44" s="21"/>
      <c r="K44" s="22">
        <v>146187102.84999999</v>
      </c>
      <c r="L44" s="17"/>
      <c r="M44" s="17"/>
    </row>
    <row r="45" spans="1:13" x14ac:dyDescent="0.2">
      <c r="A45" s="2" t="s">
        <v>53</v>
      </c>
      <c r="B45" s="20">
        <v>20931066.399999999</v>
      </c>
      <c r="C45" s="20">
        <v>2069834.49</v>
      </c>
      <c r="D45" s="20">
        <v>121765.12</v>
      </c>
      <c r="E45" s="20"/>
      <c r="F45" s="20"/>
      <c r="G45" s="20"/>
      <c r="H45" s="21"/>
      <c r="I45" s="21"/>
      <c r="J45" s="21"/>
      <c r="K45" s="22">
        <v>23122666.010000002</v>
      </c>
      <c r="L45" s="17"/>
      <c r="M45" s="17"/>
    </row>
    <row r="46" spans="1:13" x14ac:dyDescent="0.2">
      <c r="A46" s="2" t="s">
        <v>54</v>
      </c>
      <c r="B46" s="20">
        <v>55601281.890000001</v>
      </c>
      <c r="C46" s="20">
        <v>5498308.04</v>
      </c>
      <c r="D46" s="20">
        <v>323456.86</v>
      </c>
      <c r="E46" s="20"/>
      <c r="F46" s="20"/>
      <c r="G46" s="20"/>
      <c r="H46" s="21"/>
      <c r="I46" s="21"/>
      <c r="J46" s="21"/>
      <c r="K46" s="22">
        <v>61423046.789999999</v>
      </c>
      <c r="L46" s="17"/>
      <c r="M46" s="17"/>
    </row>
    <row r="47" spans="1:13" x14ac:dyDescent="0.2">
      <c r="A47" s="2" t="s">
        <v>55</v>
      </c>
      <c r="B47" s="20">
        <v>12792299.539999999</v>
      </c>
      <c r="C47" s="20">
        <v>1265006.8700000001</v>
      </c>
      <c r="D47" s="20">
        <v>74418.37</v>
      </c>
      <c r="E47" s="20"/>
      <c r="F47" s="20"/>
      <c r="G47" s="20"/>
      <c r="H47" s="21"/>
      <c r="I47" s="21"/>
      <c r="J47" s="21"/>
      <c r="K47" s="22">
        <v>14131724.779999999</v>
      </c>
      <c r="L47" s="17"/>
      <c r="M47" s="17"/>
    </row>
    <row r="48" spans="1:13" x14ac:dyDescent="0.2">
      <c r="A48" s="2" t="s">
        <v>56</v>
      </c>
      <c r="B48" s="20">
        <v>9966238.2200000007</v>
      </c>
      <c r="C48" s="20">
        <v>985542.88</v>
      </c>
      <c r="D48" s="20">
        <v>57977.95</v>
      </c>
      <c r="E48" s="20"/>
      <c r="F48" s="20"/>
      <c r="G48" s="20"/>
      <c r="H48" s="21"/>
      <c r="I48" s="21"/>
      <c r="J48" s="21"/>
      <c r="K48" s="22">
        <v>11009759.050000001</v>
      </c>
      <c r="L48" s="17"/>
      <c r="M48" s="17"/>
    </row>
    <row r="49" spans="1:13" x14ac:dyDescent="0.2">
      <c r="A49" s="2" t="s">
        <v>57</v>
      </c>
      <c r="B49" s="20">
        <v>11625035.84</v>
      </c>
      <c r="C49" s="20">
        <v>1149578.32</v>
      </c>
      <c r="D49" s="20">
        <v>67627.89</v>
      </c>
      <c r="E49" s="20"/>
      <c r="F49" s="20"/>
      <c r="G49" s="20"/>
      <c r="H49" s="21"/>
      <c r="I49" s="21"/>
      <c r="J49" s="21"/>
      <c r="K49" s="22">
        <v>12842242.050000001</v>
      </c>
      <c r="L49" s="17"/>
      <c r="M49" s="17"/>
    </row>
    <row r="50" spans="1:13" x14ac:dyDescent="0.2">
      <c r="A50" s="2" t="s">
        <v>58</v>
      </c>
      <c r="B50" s="20">
        <v>29225054.5</v>
      </c>
      <c r="C50" s="20">
        <v>2890011.64</v>
      </c>
      <c r="D50" s="20">
        <v>170014.86</v>
      </c>
      <c r="E50" s="20"/>
      <c r="F50" s="20"/>
      <c r="G50" s="20"/>
      <c r="H50" s="21"/>
      <c r="I50" s="21"/>
      <c r="J50" s="21"/>
      <c r="K50" s="22">
        <v>32285081</v>
      </c>
      <c r="L50" s="17"/>
      <c r="M50" s="17"/>
    </row>
    <row r="51" spans="1:13" x14ac:dyDescent="0.2">
      <c r="A51" s="2" t="s">
        <v>59</v>
      </c>
      <c r="B51" s="20">
        <v>10288063.59</v>
      </c>
      <c r="C51" s="20">
        <v>1017367.6</v>
      </c>
      <c r="D51" s="20">
        <v>59850.14</v>
      </c>
      <c r="E51" s="20"/>
      <c r="F51" s="20"/>
      <c r="G51" s="20"/>
      <c r="H51" s="21"/>
      <c r="I51" s="21"/>
      <c r="J51" s="21"/>
      <c r="K51" s="22">
        <v>11365281.33</v>
      </c>
      <c r="L51" s="17"/>
      <c r="M51" s="17"/>
    </row>
    <row r="52" spans="1:13" x14ac:dyDescent="0.2">
      <c r="A52" s="2" t="s">
        <v>60</v>
      </c>
      <c r="B52" s="20">
        <v>177246095.69</v>
      </c>
      <c r="C52" s="20">
        <v>17527538.93</v>
      </c>
      <c r="D52" s="20">
        <v>1031117.69</v>
      </c>
      <c r="E52" s="20"/>
      <c r="F52" s="20"/>
      <c r="G52" s="20"/>
      <c r="H52" s="21"/>
      <c r="I52" s="21"/>
      <c r="J52" s="21"/>
      <c r="K52" s="22">
        <v>195804752.31</v>
      </c>
      <c r="L52" s="17"/>
      <c r="M52" s="17"/>
    </row>
    <row r="53" spans="1:13" ht="13.5" thickBot="1" x14ac:dyDescent="0.25">
      <c r="A53" s="4" t="s">
        <v>61</v>
      </c>
      <c r="B53" s="20">
        <v>19108769.079999998</v>
      </c>
      <c r="C53" s="20">
        <v>1889630.87</v>
      </c>
      <c r="D53" s="20">
        <v>111164.03</v>
      </c>
      <c r="E53" s="20"/>
      <c r="F53" s="20"/>
      <c r="G53" s="20"/>
      <c r="H53" s="21"/>
      <c r="I53" s="21"/>
      <c r="J53" s="21"/>
      <c r="K53" s="22">
        <v>21109563.98</v>
      </c>
      <c r="L53" s="17"/>
      <c r="M53" s="17"/>
    </row>
    <row r="54" spans="1:13" s="26" customFormat="1" ht="13.5" thickBot="1" x14ac:dyDescent="0.25">
      <c r="A54" s="5" t="s">
        <v>13</v>
      </c>
      <c r="B54" s="25">
        <v>1034808246.47</v>
      </c>
      <c r="C54" s="25">
        <v>102330275.64</v>
      </c>
      <c r="D54" s="25">
        <v>6019929.96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1143158452.0699999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8" customWidth="1"/>
    <col min="5" max="5" width="17.7109375" style="128" customWidth="1"/>
    <col min="6" max="6" width="16.140625" style="126" customWidth="1"/>
    <col min="7" max="7" width="14.140625" style="126" customWidth="1"/>
    <col min="8" max="8" width="14" style="126" customWidth="1"/>
    <col min="9" max="10" width="17.140625" style="126" customWidth="1"/>
    <col min="11" max="11" width="15.42578125" style="126" bestFit="1" customWidth="1"/>
    <col min="12" max="12" width="11.28515625" style="126" bestFit="1" customWidth="1"/>
    <col min="13" max="16384" width="11.42578125" style="126"/>
  </cols>
  <sheetData>
    <row r="1" spans="1:13" x14ac:dyDescent="0.2">
      <c r="A1" s="263" t="s">
        <v>14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3" x14ac:dyDescent="0.2">
      <c r="A2" s="265">
        <v>45453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3" ht="11.25" x14ac:dyDescent="0.2">
      <c r="A3" s="127"/>
      <c r="B3" s="126"/>
      <c r="C3" s="126"/>
      <c r="E3" s="126"/>
    </row>
    <row r="4" spans="1:13" ht="13.5" customHeight="1" thickBot="1" x14ac:dyDescent="0.25">
      <c r="A4" s="127"/>
      <c r="B4" s="126"/>
      <c r="C4" s="267"/>
      <c r="D4" s="267"/>
      <c r="E4" s="126"/>
    </row>
    <row r="5" spans="1:13" ht="12.75" customHeight="1" x14ac:dyDescent="0.2">
      <c r="A5" s="268" t="s">
        <v>0</v>
      </c>
      <c r="B5" s="270" t="s">
        <v>9</v>
      </c>
      <c r="C5" s="129" t="s">
        <v>10</v>
      </c>
      <c r="D5" s="129" t="s">
        <v>10</v>
      </c>
      <c r="E5" s="270" t="s">
        <v>1</v>
      </c>
      <c r="F5" s="261" t="s">
        <v>7</v>
      </c>
      <c r="G5" s="261" t="s">
        <v>8</v>
      </c>
      <c r="H5" s="261" t="s">
        <v>2</v>
      </c>
      <c r="I5" s="261" t="s">
        <v>3</v>
      </c>
      <c r="J5" s="261" t="s">
        <v>4</v>
      </c>
      <c r="K5" s="261" t="s">
        <v>5</v>
      </c>
    </row>
    <row r="6" spans="1:13" ht="23.25" customHeight="1" thickBot="1" x14ac:dyDescent="0.25">
      <c r="A6" s="269"/>
      <c r="B6" s="271"/>
      <c r="C6" s="130" t="s">
        <v>11</v>
      </c>
      <c r="D6" s="130" t="s">
        <v>12</v>
      </c>
      <c r="E6" s="271" t="s">
        <v>6</v>
      </c>
      <c r="F6" s="262" t="s">
        <v>6</v>
      </c>
      <c r="G6" s="262" t="s">
        <v>6</v>
      </c>
      <c r="H6" s="262"/>
      <c r="I6" s="262"/>
      <c r="J6" s="262"/>
      <c r="K6" s="262" t="s">
        <v>6</v>
      </c>
    </row>
    <row r="7" spans="1:13" x14ac:dyDescent="0.2">
      <c r="A7" s="1" t="s">
        <v>15</v>
      </c>
      <c r="B7" s="131">
        <v>689889.64</v>
      </c>
      <c r="C7" s="131">
        <v>221478.73</v>
      </c>
      <c r="D7" s="131">
        <v>109652.4</v>
      </c>
      <c r="E7" s="131">
        <v>108638.69</v>
      </c>
      <c r="F7" s="131">
        <v>6737269.3099999996</v>
      </c>
      <c r="G7" s="131">
        <v>55233.89</v>
      </c>
      <c r="H7" s="132"/>
      <c r="I7" s="132"/>
      <c r="J7" s="132"/>
      <c r="K7" s="133">
        <v>7922162.6600000001</v>
      </c>
      <c r="L7" s="128"/>
      <c r="M7" s="128"/>
    </row>
    <row r="8" spans="1:13" x14ac:dyDescent="0.2">
      <c r="A8" s="2" t="s">
        <v>16</v>
      </c>
      <c r="B8" s="131">
        <v>652075.75</v>
      </c>
      <c r="C8" s="131">
        <v>209339.15</v>
      </c>
      <c r="D8" s="131">
        <v>103642.19</v>
      </c>
      <c r="E8" s="131">
        <v>102346.06</v>
      </c>
      <c r="F8" s="131">
        <v>5006478.72</v>
      </c>
      <c r="G8" s="131">
        <v>41044.42</v>
      </c>
      <c r="H8" s="132"/>
      <c r="I8" s="132"/>
      <c r="J8" s="132"/>
      <c r="K8" s="133">
        <v>6114926.29</v>
      </c>
      <c r="L8" s="128"/>
      <c r="M8" s="128"/>
    </row>
    <row r="9" spans="1:13" x14ac:dyDescent="0.2">
      <c r="A9" s="2" t="s">
        <v>17</v>
      </c>
      <c r="B9" s="131"/>
      <c r="C9" s="131"/>
      <c r="E9" s="131"/>
      <c r="F9" s="131">
        <v>1919390.81</v>
      </c>
      <c r="G9" s="131">
        <v>15735.67</v>
      </c>
      <c r="H9" s="132"/>
      <c r="I9" s="132"/>
      <c r="J9" s="132"/>
      <c r="K9" s="133">
        <v>1935126.48</v>
      </c>
      <c r="L9" s="128"/>
      <c r="M9" s="128"/>
    </row>
    <row r="10" spans="1:13" x14ac:dyDescent="0.2">
      <c r="A10" s="2" t="s">
        <v>18</v>
      </c>
      <c r="B10" s="131"/>
      <c r="C10" s="131"/>
      <c r="D10" s="131"/>
      <c r="E10" s="131"/>
      <c r="F10" s="131">
        <v>2157622.6800000002</v>
      </c>
      <c r="G10" s="131">
        <v>17688.75</v>
      </c>
      <c r="H10" s="132"/>
      <c r="I10" s="132"/>
      <c r="J10" s="132"/>
      <c r="K10" s="133">
        <v>2175311.4300000002</v>
      </c>
      <c r="L10" s="128"/>
      <c r="M10" s="128"/>
    </row>
    <row r="11" spans="1:13" x14ac:dyDescent="0.2">
      <c r="A11" s="2" t="s">
        <v>19</v>
      </c>
      <c r="B11" s="131"/>
      <c r="C11" s="131"/>
      <c r="D11" s="131"/>
      <c r="E11" s="131"/>
      <c r="F11" s="131">
        <v>2144989.17</v>
      </c>
      <c r="G11" s="131">
        <v>17585.18</v>
      </c>
      <c r="H11" s="132"/>
      <c r="I11" s="132"/>
      <c r="J11" s="132"/>
      <c r="K11" s="133">
        <v>2162574.35</v>
      </c>
      <c r="L11" s="128"/>
      <c r="M11" s="128"/>
    </row>
    <row r="12" spans="1:13" x14ac:dyDescent="0.2">
      <c r="A12" s="2" t="s">
        <v>20</v>
      </c>
      <c r="B12" s="131"/>
      <c r="C12" s="131"/>
      <c r="D12" s="131"/>
      <c r="E12" s="131"/>
      <c r="F12" s="131">
        <v>1881490.29</v>
      </c>
      <c r="G12" s="131">
        <v>15424.95</v>
      </c>
      <c r="H12" s="132"/>
      <c r="I12" s="132"/>
      <c r="J12" s="132"/>
      <c r="K12" s="133">
        <v>1896915.24</v>
      </c>
      <c r="L12" s="128"/>
      <c r="M12" s="128"/>
    </row>
    <row r="13" spans="1:13" x14ac:dyDescent="0.2">
      <c r="A13" s="2" t="s">
        <v>21</v>
      </c>
      <c r="B13" s="131"/>
      <c r="C13" s="131"/>
      <c r="D13" s="131"/>
      <c r="E13" s="131"/>
      <c r="F13" s="131">
        <v>2264105.1</v>
      </c>
      <c r="G13" s="131">
        <v>18561.72</v>
      </c>
      <c r="H13" s="132"/>
      <c r="I13" s="132"/>
      <c r="J13" s="132"/>
      <c r="K13" s="133">
        <v>2282666.8199999998</v>
      </c>
      <c r="L13" s="128"/>
      <c r="M13" s="128"/>
    </row>
    <row r="14" spans="1:13" x14ac:dyDescent="0.2">
      <c r="A14" s="2" t="s">
        <v>22</v>
      </c>
      <c r="B14" s="131"/>
      <c r="C14" s="131"/>
      <c r="D14" s="131"/>
      <c r="E14" s="131"/>
      <c r="F14" s="131">
        <v>2173865.7599999998</v>
      </c>
      <c r="G14" s="131">
        <v>17821.919999999998</v>
      </c>
      <c r="H14" s="132"/>
      <c r="I14" s="132"/>
      <c r="J14" s="132"/>
      <c r="K14" s="133">
        <v>2191687.6800000002</v>
      </c>
      <c r="L14" s="128"/>
      <c r="M14" s="128"/>
    </row>
    <row r="15" spans="1:13" x14ac:dyDescent="0.2">
      <c r="A15" s="2" t="s">
        <v>23</v>
      </c>
      <c r="B15" s="131"/>
      <c r="C15" s="131"/>
      <c r="D15" s="131"/>
      <c r="E15" s="131"/>
      <c r="F15" s="131">
        <v>2174768.15</v>
      </c>
      <c r="G15" s="131">
        <v>17829.32</v>
      </c>
      <c r="H15" s="132"/>
      <c r="I15" s="132"/>
      <c r="J15" s="132"/>
      <c r="K15" s="133">
        <v>2192597.4700000002</v>
      </c>
      <c r="L15" s="128"/>
      <c r="M15" s="128"/>
    </row>
    <row r="16" spans="1:13" x14ac:dyDescent="0.2">
      <c r="A16" s="2" t="s">
        <v>24</v>
      </c>
      <c r="B16" s="131"/>
      <c r="C16" s="131"/>
      <c r="D16" s="131"/>
      <c r="E16" s="131"/>
      <c r="F16" s="131">
        <v>3027529.94</v>
      </c>
      <c r="G16" s="131">
        <v>24820.48</v>
      </c>
      <c r="H16" s="132"/>
      <c r="I16" s="132"/>
      <c r="J16" s="132"/>
      <c r="K16" s="133">
        <v>3052350.42</v>
      </c>
      <c r="L16" s="128"/>
      <c r="M16" s="128"/>
    </row>
    <row r="17" spans="1:13" x14ac:dyDescent="0.2">
      <c r="A17" s="2" t="s">
        <v>25</v>
      </c>
      <c r="B17" s="131"/>
      <c r="C17" s="131"/>
      <c r="D17" s="131"/>
      <c r="E17" s="131"/>
      <c r="F17" s="131">
        <v>1974436.81</v>
      </c>
      <c r="G17" s="131">
        <v>16186.95</v>
      </c>
      <c r="H17" s="132"/>
      <c r="I17" s="132"/>
      <c r="J17" s="132"/>
      <c r="K17" s="133">
        <v>1990623.76</v>
      </c>
      <c r="L17" s="128"/>
      <c r="M17" s="128"/>
    </row>
    <row r="18" spans="1:13" x14ac:dyDescent="0.2">
      <c r="A18" s="2" t="s">
        <v>26</v>
      </c>
      <c r="B18" s="131"/>
      <c r="C18" s="131"/>
      <c r="D18" s="131"/>
      <c r="E18" s="131"/>
      <c r="F18" s="131">
        <v>1771398.29</v>
      </c>
      <c r="G18" s="131">
        <v>14522.38</v>
      </c>
      <c r="H18" s="132"/>
      <c r="I18" s="132"/>
      <c r="J18" s="132"/>
      <c r="K18" s="133">
        <v>1785920.67</v>
      </c>
      <c r="L18" s="128"/>
      <c r="M18" s="128"/>
    </row>
    <row r="19" spans="1:13" x14ac:dyDescent="0.2">
      <c r="A19" s="2" t="s">
        <v>27</v>
      </c>
      <c r="B19" s="131"/>
      <c r="C19" s="131"/>
      <c r="D19" s="131"/>
      <c r="E19" s="131"/>
      <c r="F19" s="131">
        <v>2025873.24</v>
      </c>
      <c r="G19" s="131">
        <v>16608.64</v>
      </c>
      <c r="H19" s="132"/>
      <c r="I19" s="132"/>
      <c r="J19" s="132"/>
      <c r="K19" s="133">
        <v>2042481.88</v>
      </c>
      <c r="L19" s="128"/>
      <c r="M19" s="128"/>
    </row>
    <row r="20" spans="1:13" x14ac:dyDescent="0.2">
      <c r="A20" s="2" t="s">
        <v>28</v>
      </c>
      <c r="B20" s="131"/>
      <c r="C20" s="131"/>
      <c r="D20" s="131"/>
      <c r="E20" s="131"/>
      <c r="F20" s="131">
        <v>2885854.17</v>
      </c>
      <c r="G20" s="131">
        <v>23658.98</v>
      </c>
      <c r="H20" s="133"/>
      <c r="I20" s="133"/>
      <c r="J20" s="133"/>
      <c r="K20" s="133">
        <v>2909513.15</v>
      </c>
      <c r="L20" s="128"/>
      <c r="M20" s="128"/>
    </row>
    <row r="21" spans="1:13" x14ac:dyDescent="0.2">
      <c r="A21" s="2" t="s">
        <v>29</v>
      </c>
      <c r="B21" s="131"/>
      <c r="C21" s="131"/>
      <c r="D21" s="131"/>
      <c r="E21" s="131"/>
      <c r="F21" s="131">
        <v>2778469.35</v>
      </c>
      <c r="G21" s="131">
        <v>22778.62</v>
      </c>
      <c r="H21" s="133"/>
      <c r="I21" s="133"/>
      <c r="J21" s="133"/>
      <c r="K21" s="133">
        <v>2801247.97</v>
      </c>
      <c r="L21" s="128"/>
      <c r="M21" s="128"/>
    </row>
    <row r="22" spans="1:13" x14ac:dyDescent="0.2">
      <c r="A22" s="2" t="s">
        <v>30</v>
      </c>
      <c r="B22" s="131"/>
      <c r="C22" s="131"/>
      <c r="D22" s="131"/>
      <c r="E22" s="131"/>
      <c r="F22" s="131">
        <v>2042116.32</v>
      </c>
      <c r="G22" s="131">
        <v>16741.8</v>
      </c>
      <c r="H22" s="133"/>
      <c r="I22" s="133"/>
      <c r="J22" s="133"/>
      <c r="K22" s="133">
        <v>2058858.12</v>
      </c>
      <c r="L22" s="128"/>
      <c r="M22" s="128"/>
    </row>
    <row r="23" spans="1:13" x14ac:dyDescent="0.2">
      <c r="A23" s="2" t="s">
        <v>31</v>
      </c>
      <c r="B23" s="131"/>
      <c r="C23" s="131"/>
      <c r="D23" s="131"/>
      <c r="E23" s="131"/>
      <c r="F23" s="131">
        <v>1924805.17</v>
      </c>
      <c r="G23" s="131">
        <v>15780.05</v>
      </c>
      <c r="H23" s="133"/>
      <c r="I23" s="133"/>
      <c r="J23" s="133"/>
      <c r="K23" s="133">
        <v>1940585.22</v>
      </c>
      <c r="L23" s="128"/>
      <c r="M23" s="128"/>
    </row>
    <row r="24" spans="1:13" x14ac:dyDescent="0.2">
      <c r="A24" s="2" t="s">
        <v>32</v>
      </c>
      <c r="B24" s="131"/>
      <c r="C24" s="131"/>
      <c r="D24" s="131"/>
      <c r="E24" s="131"/>
      <c r="F24" s="131">
        <v>2559187.75</v>
      </c>
      <c r="G24" s="131">
        <v>20980.89</v>
      </c>
      <c r="H24" s="133"/>
      <c r="I24" s="133"/>
      <c r="J24" s="133"/>
      <c r="K24" s="133">
        <v>2580168.64</v>
      </c>
      <c r="L24" s="128"/>
      <c r="M24" s="128"/>
    </row>
    <row r="25" spans="1:13" x14ac:dyDescent="0.2">
      <c r="A25" s="2" t="s">
        <v>33</v>
      </c>
      <c r="B25" s="131"/>
      <c r="C25" s="131"/>
      <c r="D25" s="131"/>
      <c r="E25" s="131"/>
      <c r="F25" s="131">
        <v>2107991.04</v>
      </c>
      <c r="G25" s="131">
        <v>17281.86</v>
      </c>
      <c r="H25" s="133"/>
      <c r="I25" s="133"/>
      <c r="J25" s="133"/>
      <c r="K25" s="133">
        <v>2125272.9</v>
      </c>
      <c r="L25" s="128"/>
      <c r="M25" s="128"/>
    </row>
    <row r="26" spans="1:13" x14ac:dyDescent="0.2">
      <c r="A26" s="2" t="s">
        <v>34</v>
      </c>
      <c r="B26" s="131"/>
      <c r="C26" s="131"/>
      <c r="D26" s="131"/>
      <c r="E26" s="131"/>
      <c r="F26" s="131">
        <v>2543847.06</v>
      </c>
      <c r="G26" s="131">
        <v>20855.12</v>
      </c>
      <c r="H26" s="133"/>
      <c r="I26" s="133"/>
      <c r="J26" s="133"/>
      <c r="K26" s="133">
        <v>2564702.1800000002</v>
      </c>
      <c r="L26" s="128"/>
      <c r="M26" s="128"/>
    </row>
    <row r="27" spans="1:13" x14ac:dyDescent="0.2">
      <c r="A27" s="2" t="s">
        <v>35</v>
      </c>
      <c r="B27" s="131"/>
      <c r="C27" s="131"/>
      <c r="D27" s="131"/>
      <c r="E27" s="131"/>
      <c r="F27" s="131">
        <v>2088138.38</v>
      </c>
      <c r="G27" s="131">
        <v>17119.099999999999</v>
      </c>
      <c r="H27" s="133"/>
      <c r="I27" s="133"/>
      <c r="J27" s="133"/>
      <c r="K27" s="133">
        <v>2105257.48</v>
      </c>
      <c r="L27" s="128"/>
      <c r="M27" s="128"/>
    </row>
    <row r="28" spans="1:13" x14ac:dyDescent="0.2">
      <c r="A28" s="2" t="s">
        <v>36</v>
      </c>
      <c r="B28" s="131"/>
      <c r="C28" s="131"/>
      <c r="D28" s="131"/>
      <c r="E28" s="131"/>
      <c r="F28" s="131">
        <v>2673791.7200000002</v>
      </c>
      <c r="G28" s="131">
        <v>21920.44</v>
      </c>
      <c r="H28" s="133"/>
      <c r="I28" s="133"/>
      <c r="J28" s="133"/>
      <c r="K28" s="133">
        <v>2695712.16</v>
      </c>
      <c r="L28" s="128"/>
      <c r="M28" s="128"/>
    </row>
    <row r="29" spans="1:13" x14ac:dyDescent="0.2">
      <c r="A29" s="2" t="s">
        <v>37</v>
      </c>
      <c r="B29" s="131">
        <v>756534.49</v>
      </c>
      <c r="C29" s="131">
        <v>242874.06</v>
      </c>
      <c r="D29" s="131">
        <v>120245.06</v>
      </c>
      <c r="E29" s="131">
        <v>119177.41</v>
      </c>
      <c r="F29" s="131">
        <v>5566865.04</v>
      </c>
      <c r="G29" s="131">
        <v>45638.61</v>
      </c>
      <c r="H29" s="133"/>
      <c r="I29" s="133"/>
      <c r="J29" s="133"/>
      <c r="K29" s="133">
        <v>6851334.6699999999</v>
      </c>
      <c r="L29" s="128"/>
      <c r="M29" s="128"/>
    </row>
    <row r="30" spans="1:13" x14ac:dyDescent="0.2">
      <c r="A30" s="2" t="s">
        <v>38</v>
      </c>
      <c r="B30" s="131">
        <v>958008.95</v>
      </c>
      <c r="C30" s="131">
        <v>307554.40999999997</v>
      </c>
      <c r="D30" s="131">
        <v>152267.81</v>
      </c>
      <c r="E30" s="131">
        <v>144500.93</v>
      </c>
      <c r="F30" s="131">
        <v>8273142.9199999999</v>
      </c>
      <c r="G30" s="131">
        <v>67825.38</v>
      </c>
      <c r="H30" s="133"/>
      <c r="I30" s="133"/>
      <c r="J30" s="133"/>
      <c r="K30" s="133">
        <v>9903300.4000000004</v>
      </c>
      <c r="L30" s="128"/>
      <c r="M30" s="128"/>
    </row>
    <row r="31" spans="1:13" x14ac:dyDescent="0.2">
      <c r="A31" s="2" t="s">
        <v>39</v>
      </c>
      <c r="B31" s="131">
        <v>26038115.309999999</v>
      </c>
      <c r="C31" s="131">
        <v>8359146.6100000003</v>
      </c>
      <c r="D31" s="131">
        <v>4138548.75</v>
      </c>
      <c r="E31" s="131">
        <v>3905446.13</v>
      </c>
      <c r="F31" s="131">
        <v>360957369.80000001</v>
      </c>
      <c r="G31" s="131">
        <v>2959222.48</v>
      </c>
      <c r="H31" s="133"/>
      <c r="I31" s="133"/>
      <c r="J31" s="133"/>
      <c r="K31" s="133">
        <v>406357849.07999998</v>
      </c>
      <c r="L31" s="128"/>
      <c r="M31" s="128"/>
    </row>
    <row r="32" spans="1:13" x14ac:dyDescent="0.2">
      <c r="A32" s="2" t="s">
        <v>40</v>
      </c>
      <c r="B32" s="131">
        <v>814538.6</v>
      </c>
      <c r="C32" s="131">
        <v>261495.41</v>
      </c>
      <c r="D32" s="131">
        <v>129464.35</v>
      </c>
      <c r="E32" s="131">
        <v>129697</v>
      </c>
      <c r="F32" s="131">
        <v>7088300.3499999996</v>
      </c>
      <c r="G32" s="131">
        <v>58111.73</v>
      </c>
      <c r="H32" s="133"/>
      <c r="I32" s="133"/>
      <c r="J32" s="133"/>
      <c r="K32" s="133">
        <v>8481607.4399999995</v>
      </c>
      <c r="L32" s="128"/>
      <c r="M32" s="128"/>
    </row>
    <row r="33" spans="1:13" x14ac:dyDescent="0.2">
      <c r="A33" s="2" t="s">
        <v>41</v>
      </c>
      <c r="B33" s="131">
        <v>1305263.67</v>
      </c>
      <c r="C33" s="131">
        <v>419035.34</v>
      </c>
      <c r="D33" s="131">
        <v>207461.15</v>
      </c>
      <c r="E33" s="131">
        <v>187420.87</v>
      </c>
      <c r="F33" s="131">
        <v>11407155.279999999</v>
      </c>
      <c r="G33" s="131">
        <v>93518.83</v>
      </c>
      <c r="H33" s="133"/>
      <c r="I33" s="133"/>
      <c r="J33" s="133"/>
      <c r="K33" s="133">
        <v>13619855.140000001</v>
      </c>
      <c r="L33" s="128"/>
      <c r="M33" s="128"/>
    </row>
    <row r="34" spans="1:13" x14ac:dyDescent="0.2">
      <c r="A34" s="2" t="s">
        <v>42</v>
      </c>
      <c r="B34" s="131">
        <v>953046.95</v>
      </c>
      <c r="C34" s="131">
        <v>305961.44</v>
      </c>
      <c r="D34" s="131">
        <v>151479.14000000001</v>
      </c>
      <c r="E34" s="131">
        <v>149588.59</v>
      </c>
      <c r="F34" s="131">
        <v>10360378.91</v>
      </c>
      <c r="G34" s="131">
        <v>84937.08</v>
      </c>
      <c r="H34" s="133"/>
      <c r="I34" s="133"/>
      <c r="J34" s="133"/>
      <c r="K34" s="133">
        <v>12005392.109999999</v>
      </c>
      <c r="L34" s="128"/>
      <c r="M34" s="128"/>
    </row>
    <row r="35" spans="1:13" x14ac:dyDescent="0.2">
      <c r="A35" s="2" t="s">
        <v>43</v>
      </c>
      <c r="B35" s="131">
        <v>1351547.19</v>
      </c>
      <c r="C35" s="131">
        <v>433893.97</v>
      </c>
      <c r="D35" s="131">
        <v>214817.54</v>
      </c>
      <c r="E35" s="131">
        <v>197883.08</v>
      </c>
      <c r="F35" s="131">
        <v>14642235.710000001</v>
      </c>
      <c r="G35" s="131">
        <v>120040.86</v>
      </c>
      <c r="H35" s="133"/>
      <c r="I35" s="133"/>
      <c r="J35" s="133"/>
      <c r="K35" s="133">
        <v>16960418.350000001</v>
      </c>
      <c r="L35" s="128"/>
      <c r="M35" s="128"/>
    </row>
    <row r="36" spans="1:13" x14ac:dyDescent="0.2">
      <c r="A36" s="2" t="s">
        <v>44</v>
      </c>
      <c r="B36" s="131">
        <v>801705.83</v>
      </c>
      <c r="C36" s="131">
        <v>257375.64</v>
      </c>
      <c r="D36" s="131">
        <v>127424.69</v>
      </c>
      <c r="E36" s="131">
        <v>125833.44</v>
      </c>
      <c r="F36" s="131">
        <v>6882554.6500000004</v>
      </c>
      <c r="G36" s="131">
        <v>56424.97</v>
      </c>
      <c r="H36" s="133"/>
      <c r="I36" s="133"/>
      <c r="J36" s="133"/>
      <c r="K36" s="133">
        <v>8251319.2199999997</v>
      </c>
      <c r="L36" s="128"/>
      <c r="M36" s="128"/>
    </row>
    <row r="37" spans="1:13" x14ac:dyDescent="0.2">
      <c r="A37" s="2" t="s">
        <v>45</v>
      </c>
      <c r="B37" s="131">
        <v>5137983.91</v>
      </c>
      <c r="C37" s="131">
        <v>1649472.72</v>
      </c>
      <c r="D37" s="131">
        <v>816641.17</v>
      </c>
      <c r="E37" s="131">
        <v>788433.81</v>
      </c>
      <c r="F37" s="131">
        <v>40050024.969999999</v>
      </c>
      <c r="G37" s="131">
        <v>328340.53000000003</v>
      </c>
      <c r="H37" s="132"/>
      <c r="I37" s="132"/>
      <c r="J37" s="132"/>
      <c r="K37" s="133">
        <v>48770897.109999999</v>
      </c>
      <c r="L37" s="128"/>
      <c r="M37" s="128"/>
    </row>
    <row r="38" spans="1:13" x14ac:dyDescent="0.2">
      <c r="A38" s="2" t="s">
        <v>46</v>
      </c>
      <c r="B38" s="131">
        <v>1678440.59</v>
      </c>
      <c r="C38" s="131">
        <v>538838.18999999994</v>
      </c>
      <c r="D38" s="131">
        <v>266774.62</v>
      </c>
      <c r="E38" s="131">
        <v>245986.3</v>
      </c>
      <c r="F38" s="131">
        <v>14849786.189999999</v>
      </c>
      <c r="G38" s="131">
        <v>121742.41</v>
      </c>
      <c r="H38" s="132"/>
      <c r="I38" s="132"/>
      <c r="J38" s="132"/>
      <c r="K38" s="133">
        <v>17701568.300000001</v>
      </c>
      <c r="L38" s="128"/>
      <c r="M38" s="128"/>
    </row>
    <row r="39" spans="1:13" x14ac:dyDescent="0.2">
      <c r="A39" s="2" t="s">
        <v>47</v>
      </c>
      <c r="B39" s="131">
        <v>1034064.5</v>
      </c>
      <c r="C39" s="131">
        <v>331970.90999999997</v>
      </c>
      <c r="D39" s="131">
        <v>164356.22</v>
      </c>
      <c r="E39" s="131">
        <v>156034.23000000001</v>
      </c>
      <c r="F39" s="131">
        <v>8697267.8300000001</v>
      </c>
      <c r="G39" s="134">
        <v>71302.47</v>
      </c>
      <c r="H39" s="132"/>
      <c r="I39" s="132"/>
      <c r="J39" s="132"/>
      <c r="K39" s="133">
        <v>10454996.16</v>
      </c>
      <c r="L39" s="128"/>
      <c r="M39" s="128"/>
    </row>
    <row r="40" spans="1:13" x14ac:dyDescent="0.2">
      <c r="A40" s="2" t="s">
        <v>48</v>
      </c>
      <c r="B40" s="131">
        <v>730098.98</v>
      </c>
      <c r="C40" s="131">
        <v>234387.33</v>
      </c>
      <c r="D40" s="131">
        <v>116043.35</v>
      </c>
      <c r="E40" s="131">
        <v>114606.17</v>
      </c>
      <c r="F40" s="131">
        <v>9617709.1199999992</v>
      </c>
      <c r="G40" s="135">
        <v>78848.479999999996</v>
      </c>
      <c r="H40" s="132"/>
      <c r="I40" s="132"/>
      <c r="J40" s="132"/>
      <c r="K40" s="133">
        <v>10891693.43</v>
      </c>
      <c r="L40" s="128"/>
      <c r="M40" s="128"/>
    </row>
    <row r="41" spans="1:13" x14ac:dyDescent="0.2">
      <c r="A41" s="2" t="s">
        <v>49</v>
      </c>
      <c r="B41" s="131">
        <v>943122.94</v>
      </c>
      <c r="C41" s="131">
        <v>302775.48</v>
      </c>
      <c r="D41" s="131">
        <v>149901.79999999999</v>
      </c>
      <c r="E41" s="131">
        <v>141536.32000000001</v>
      </c>
      <c r="F41" s="131">
        <v>6484599.1500000004</v>
      </c>
      <c r="G41" s="131">
        <v>53162.43</v>
      </c>
      <c r="H41" s="132"/>
      <c r="I41" s="132"/>
      <c r="J41" s="132"/>
      <c r="K41" s="133">
        <v>8075098.1200000001</v>
      </c>
      <c r="L41" s="128"/>
      <c r="M41" s="128"/>
    </row>
    <row r="42" spans="1:13" x14ac:dyDescent="0.2">
      <c r="A42" s="2" t="s">
        <v>50</v>
      </c>
      <c r="B42" s="131">
        <v>1343590.88</v>
      </c>
      <c r="C42" s="131">
        <v>431339.71</v>
      </c>
      <c r="D42" s="131">
        <v>213552.95</v>
      </c>
      <c r="E42" s="131">
        <v>210889.12</v>
      </c>
      <c r="F42" s="131">
        <v>19333779.120000001</v>
      </c>
      <c r="G42" s="131">
        <v>158503.35</v>
      </c>
      <c r="H42" s="132"/>
      <c r="I42" s="132"/>
      <c r="J42" s="132"/>
      <c r="K42" s="133">
        <v>21691655.129999999</v>
      </c>
      <c r="L42" s="128"/>
      <c r="M42" s="128"/>
    </row>
    <row r="43" spans="1:13" x14ac:dyDescent="0.2">
      <c r="A43" s="2" t="s">
        <v>51</v>
      </c>
      <c r="B43" s="131">
        <v>753369.07</v>
      </c>
      <c r="C43" s="131">
        <v>241857.85</v>
      </c>
      <c r="D43" s="131">
        <v>119741.95</v>
      </c>
      <c r="E43" s="131">
        <v>118890.51</v>
      </c>
      <c r="F43" s="131">
        <v>10222312.710000001</v>
      </c>
      <c r="G43" s="131">
        <v>83805.179999999993</v>
      </c>
      <c r="H43" s="132"/>
      <c r="I43" s="132"/>
      <c r="J43" s="132"/>
      <c r="K43" s="133">
        <v>11539977.27</v>
      </c>
      <c r="L43" s="128"/>
      <c r="M43" s="128"/>
    </row>
    <row r="44" spans="1:13" x14ac:dyDescent="0.2">
      <c r="A44" s="2" t="s">
        <v>52</v>
      </c>
      <c r="B44" s="131">
        <v>10940363.02</v>
      </c>
      <c r="C44" s="131">
        <v>3512239.55</v>
      </c>
      <c r="D44" s="131">
        <v>1738882.6</v>
      </c>
      <c r="E44" s="131">
        <v>1717179.85</v>
      </c>
      <c r="F44" s="131">
        <v>87531259.780000001</v>
      </c>
      <c r="G44" s="131">
        <v>717604.05</v>
      </c>
      <c r="H44" s="132"/>
      <c r="I44" s="132"/>
      <c r="J44" s="132"/>
      <c r="K44" s="133">
        <v>106157528.84999999</v>
      </c>
      <c r="L44" s="128"/>
      <c r="M44" s="128"/>
    </row>
    <row r="45" spans="1:13" x14ac:dyDescent="0.2">
      <c r="A45" s="2" t="s">
        <v>53</v>
      </c>
      <c r="B45" s="131">
        <v>1730456.07</v>
      </c>
      <c r="C45" s="131">
        <v>555536.98</v>
      </c>
      <c r="D45" s="131">
        <v>275042.06</v>
      </c>
      <c r="E45" s="131">
        <v>271596.71999999997</v>
      </c>
      <c r="F45" s="131">
        <v>17235714.41</v>
      </c>
      <c r="G45" s="131">
        <v>141302.87</v>
      </c>
      <c r="H45" s="132"/>
      <c r="I45" s="132"/>
      <c r="J45" s="132"/>
      <c r="K45" s="133">
        <v>20209649.109999999</v>
      </c>
      <c r="L45" s="128"/>
      <c r="M45" s="128"/>
    </row>
    <row r="46" spans="1:13" x14ac:dyDescent="0.2">
      <c r="A46" s="2" t="s">
        <v>54</v>
      </c>
      <c r="B46" s="131">
        <v>4596783.28</v>
      </c>
      <c r="C46" s="131">
        <v>1475728.37</v>
      </c>
      <c r="D46" s="131">
        <v>730621.69</v>
      </c>
      <c r="E46" s="131">
        <v>721510.09</v>
      </c>
      <c r="F46" s="131">
        <v>39113340.590000004</v>
      </c>
      <c r="G46" s="131">
        <v>320661.34999999998</v>
      </c>
      <c r="H46" s="132"/>
      <c r="I46" s="132"/>
      <c r="J46" s="132"/>
      <c r="K46" s="133">
        <v>46958645.369999997</v>
      </c>
      <c r="L46" s="128"/>
      <c r="M46" s="128"/>
    </row>
    <row r="47" spans="1:13" x14ac:dyDescent="0.2">
      <c r="A47" s="2" t="s">
        <v>55</v>
      </c>
      <c r="B47" s="131">
        <v>1057591.24</v>
      </c>
      <c r="C47" s="131">
        <v>339523.81</v>
      </c>
      <c r="D47" s="131">
        <v>168095.61</v>
      </c>
      <c r="E47" s="131">
        <v>168542.98</v>
      </c>
      <c r="F47" s="131">
        <v>9906475.0099999998</v>
      </c>
      <c r="G47" s="131">
        <v>81215.86</v>
      </c>
      <c r="H47" s="132"/>
      <c r="I47" s="132"/>
      <c r="J47" s="132"/>
      <c r="K47" s="133">
        <v>11721444.51</v>
      </c>
      <c r="L47" s="128"/>
      <c r="M47" s="128"/>
    </row>
    <row r="48" spans="1:13" x14ac:dyDescent="0.2">
      <c r="A48" s="2" t="s">
        <v>56</v>
      </c>
      <c r="B48" s="131">
        <v>823949.3</v>
      </c>
      <c r="C48" s="131">
        <v>264516.57</v>
      </c>
      <c r="D48" s="131">
        <v>130960.11</v>
      </c>
      <c r="E48" s="131">
        <v>129716.13</v>
      </c>
      <c r="F48" s="131">
        <v>5575888.9699999997</v>
      </c>
      <c r="G48" s="131">
        <v>45712.59</v>
      </c>
      <c r="H48" s="132"/>
      <c r="I48" s="132"/>
      <c r="J48" s="132"/>
      <c r="K48" s="133">
        <v>6970743.6699999999</v>
      </c>
      <c r="L48" s="128"/>
      <c r="M48" s="128"/>
    </row>
    <row r="49" spans="1:13" x14ac:dyDescent="0.2">
      <c r="A49" s="2" t="s">
        <v>57</v>
      </c>
      <c r="B49" s="131">
        <v>961088.82</v>
      </c>
      <c r="C49" s="131">
        <v>308543.15999999997</v>
      </c>
      <c r="D49" s="131">
        <v>152757.32999999999</v>
      </c>
      <c r="E49" s="131">
        <v>147828.95000000001</v>
      </c>
      <c r="F49" s="131">
        <v>6720123.8300000001</v>
      </c>
      <c r="G49" s="131">
        <v>55093.32</v>
      </c>
      <c r="H49" s="132"/>
      <c r="I49" s="132"/>
      <c r="J49" s="132"/>
      <c r="K49" s="133">
        <v>8345435.4100000001</v>
      </c>
      <c r="L49" s="128"/>
      <c r="M49" s="128"/>
    </row>
    <row r="50" spans="1:13" x14ac:dyDescent="0.2">
      <c r="A50" s="2" t="s">
        <v>58</v>
      </c>
      <c r="B50" s="131">
        <v>2416153.6800000002</v>
      </c>
      <c r="C50" s="131">
        <v>775669.92</v>
      </c>
      <c r="D50" s="131">
        <v>384028.17</v>
      </c>
      <c r="E50" s="131">
        <v>340930.39</v>
      </c>
      <c r="F50" s="131">
        <v>19187591.390000001</v>
      </c>
      <c r="G50" s="131">
        <v>157304.87</v>
      </c>
      <c r="H50" s="132"/>
      <c r="I50" s="132"/>
      <c r="J50" s="132"/>
      <c r="K50" s="133">
        <v>23261678.420000002</v>
      </c>
      <c r="L50" s="128"/>
      <c r="M50" s="128"/>
    </row>
    <row r="51" spans="1:13" x14ac:dyDescent="0.2">
      <c r="A51" s="2" t="s">
        <v>59</v>
      </c>
      <c r="B51" s="131">
        <v>850555.91</v>
      </c>
      <c r="C51" s="131">
        <v>273058.21999999997</v>
      </c>
      <c r="D51" s="131">
        <v>135189.01</v>
      </c>
      <c r="E51" s="131">
        <v>128721.55</v>
      </c>
      <c r="F51" s="131">
        <v>5396312.6799999997</v>
      </c>
      <c r="G51" s="131">
        <v>44240.38</v>
      </c>
      <c r="H51" s="132"/>
      <c r="I51" s="132"/>
      <c r="J51" s="132"/>
      <c r="K51" s="133">
        <v>6828077.75</v>
      </c>
      <c r="L51" s="128"/>
      <c r="M51" s="128"/>
    </row>
    <row r="52" spans="1:13" x14ac:dyDescent="0.2">
      <c r="A52" s="2" t="s">
        <v>60</v>
      </c>
      <c r="B52" s="131">
        <v>14653652.949999999</v>
      </c>
      <c r="C52" s="131">
        <v>4704335.63</v>
      </c>
      <c r="D52" s="131">
        <v>2329080.14</v>
      </c>
      <c r="E52" s="131">
        <v>2342540.87</v>
      </c>
      <c r="F52" s="131">
        <v>104343751.67</v>
      </c>
      <c r="G52" s="131">
        <v>855437.24</v>
      </c>
      <c r="H52" s="132"/>
      <c r="I52" s="132"/>
      <c r="J52" s="132"/>
      <c r="K52" s="133">
        <v>129228798.5</v>
      </c>
      <c r="L52" s="128"/>
      <c r="M52" s="128"/>
    </row>
    <row r="53" spans="1:13" ht="13.5" thickBot="1" x14ac:dyDescent="0.25">
      <c r="A53" s="4" t="s">
        <v>61</v>
      </c>
      <c r="B53" s="131">
        <v>1579799.37</v>
      </c>
      <c r="C53" s="131">
        <v>507170.91</v>
      </c>
      <c r="D53" s="131">
        <v>251096.39</v>
      </c>
      <c r="E53" s="131">
        <v>6211053.6699999999</v>
      </c>
      <c r="F53" s="131">
        <v>16086065.189999999</v>
      </c>
      <c r="G53" s="131">
        <v>131877.75</v>
      </c>
      <c r="H53" s="132"/>
      <c r="I53" s="132"/>
      <c r="J53" s="132"/>
      <c r="K53" s="133">
        <v>24767063.280000001</v>
      </c>
      <c r="L53" s="128"/>
      <c r="M53" s="128"/>
    </row>
    <row r="54" spans="1:13" s="137" customFormat="1" ht="13.5" thickBot="1" x14ac:dyDescent="0.25">
      <c r="A54" s="5" t="s">
        <v>13</v>
      </c>
      <c r="B54" s="136">
        <v>85551790.890000001</v>
      </c>
      <c r="C54" s="136">
        <v>27465120.07</v>
      </c>
      <c r="D54" s="136">
        <v>13597768.25</v>
      </c>
      <c r="E54" s="136">
        <v>19126529.859999999</v>
      </c>
      <c r="F54" s="136">
        <v>902393424.5</v>
      </c>
      <c r="G54" s="136">
        <v>7398056.2000000002</v>
      </c>
      <c r="H54" s="136">
        <v>0</v>
      </c>
      <c r="I54" s="136">
        <v>0</v>
      </c>
      <c r="J54" s="136">
        <v>0</v>
      </c>
      <c r="K54" s="136">
        <v>1055532689.77</v>
      </c>
      <c r="L54" s="128"/>
      <c r="M54" s="128"/>
    </row>
    <row r="55" spans="1:13" x14ac:dyDescent="0.2">
      <c r="F55" s="128"/>
      <c r="G55" s="128"/>
      <c r="H55" s="128"/>
      <c r="I55" s="128"/>
      <c r="J55" s="128"/>
    </row>
    <row r="56" spans="1:13" x14ac:dyDescent="0.2">
      <c r="F56" s="128"/>
      <c r="G56" s="128"/>
      <c r="H56" s="128"/>
      <c r="I56" s="128"/>
      <c r="J56" s="128"/>
      <c r="K56" s="128"/>
    </row>
    <row r="57" spans="1:13" x14ac:dyDescent="0.2">
      <c r="F57" s="128"/>
      <c r="G57" s="128"/>
      <c r="H57" s="128"/>
      <c r="I57" s="128"/>
      <c r="J57" s="128"/>
    </row>
    <row r="58" spans="1:13" x14ac:dyDescent="0.2">
      <c r="F58" s="128"/>
      <c r="G58" s="128"/>
      <c r="H58" s="128"/>
      <c r="I58" s="128"/>
      <c r="J58" s="128"/>
    </row>
    <row r="59" spans="1:13" x14ac:dyDescent="0.2">
      <c r="F59" s="128"/>
      <c r="G59" s="128"/>
      <c r="H59" s="128"/>
      <c r="I59" s="128"/>
      <c r="J59" s="128"/>
    </row>
    <row r="60" spans="1:13" x14ac:dyDescent="0.2">
      <c r="G60" s="128"/>
      <c r="H60" s="128"/>
      <c r="I60" s="128"/>
      <c r="J60" s="128"/>
    </row>
    <row r="61" spans="1:13" x14ac:dyDescent="0.2">
      <c r="G61" s="128"/>
      <c r="H61" s="128"/>
      <c r="I61" s="128"/>
      <c r="J61" s="128"/>
    </row>
    <row r="62" spans="1:13" x14ac:dyDescent="0.2">
      <c r="G62" s="128"/>
      <c r="H62" s="128"/>
      <c r="I62" s="128"/>
      <c r="J62" s="128"/>
    </row>
    <row r="63" spans="1:13" x14ac:dyDescent="0.2">
      <c r="G63" s="128"/>
      <c r="H63" s="128"/>
      <c r="I63" s="128"/>
      <c r="J63" s="12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2" sqref="B52"/>
    </sheetView>
  </sheetViews>
  <sheetFormatPr baseColWidth="10" defaultRowHeight="12.75" x14ac:dyDescent="0.2"/>
  <cols>
    <col min="1" max="1" width="44.7109375" style="3" customWidth="1"/>
    <col min="2" max="4" width="17.140625" style="140" customWidth="1"/>
    <col min="5" max="5" width="17.7109375" style="140" customWidth="1"/>
    <col min="6" max="6" width="16.140625" style="138" customWidth="1"/>
    <col min="7" max="7" width="14.140625" style="138" customWidth="1"/>
    <col min="8" max="8" width="14" style="138" customWidth="1"/>
    <col min="9" max="10" width="17.140625" style="138" customWidth="1"/>
    <col min="11" max="11" width="15.42578125" style="138" bestFit="1" customWidth="1"/>
    <col min="12" max="12" width="11.28515625" style="138" bestFit="1" customWidth="1"/>
    <col min="13" max="16384" width="11.42578125" style="138"/>
  </cols>
  <sheetData>
    <row r="1" spans="1:13" x14ac:dyDescent="0.2">
      <c r="A1" s="274" t="s">
        <v>14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3" x14ac:dyDescent="0.2">
      <c r="A2" s="276">
        <v>45461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</row>
    <row r="3" spans="1:13" ht="11.25" x14ac:dyDescent="0.2">
      <c r="A3" s="139"/>
      <c r="B3" s="138"/>
      <c r="C3" s="138"/>
      <c r="E3" s="138"/>
    </row>
    <row r="4" spans="1:13" ht="13.5" customHeight="1" thickBot="1" x14ac:dyDescent="0.25">
      <c r="A4" s="139"/>
      <c r="B4" s="138"/>
      <c r="C4" s="278"/>
      <c r="D4" s="278"/>
      <c r="E4" s="138"/>
    </row>
    <row r="5" spans="1:13" ht="12.75" customHeight="1" x14ac:dyDescent="0.2">
      <c r="A5" s="279" t="s">
        <v>0</v>
      </c>
      <c r="B5" s="281" t="s">
        <v>9</v>
      </c>
      <c r="C5" s="141" t="s">
        <v>10</v>
      </c>
      <c r="D5" s="141" t="s">
        <v>10</v>
      </c>
      <c r="E5" s="281" t="s">
        <v>1</v>
      </c>
      <c r="F5" s="272" t="s">
        <v>7</v>
      </c>
      <c r="G5" s="272" t="s">
        <v>8</v>
      </c>
      <c r="H5" s="272" t="s">
        <v>2</v>
      </c>
      <c r="I5" s="272" t="s">
        <v>3</v>
      </c>
      <c r="J5" s="272" t="s">
        <v>4</v>
      </c>
      <c r="K5" s="272" t="s">
        <v>5</v>
      </c>
    </row>
    <row r="6" spans="1:13" ht="23.25" customHeight="1" thickBot="1" x14ac:dyDescent="0.25">
      <c r="A6" s="280"/>
      <c r="B6" s="282"/>
      <c r="C6" s="142" t="s">
        <v>11</v>
      </c>
      <c r="D6" s="142" t="s">
        <v>12</v>
      </c>
      <c r="E6" s="282" t="s">
        <v>6</v>
      </c>
      <c r="F6" s="273" t="s">
        <v>6</v>
      </c>
      <c r="G6" s="273" t="s">
        <v>6</v>
      </c>
      <c r="H6" s="273"/>
      <c r="I6" s="273"/>
      <c r="J6" s="273"/>
      <c r="K6" s="273" t="s">
        <v>6</v>
      </c>
    </row>
    <row r="7" spans="1:13" x14ac:dyDescent="0.2">
      <c r="A7" s="1" t="s">
        <v>15</v>
      </c>
      <c r="B7" s="143">
        <v>8971965.6799999997</v>
      </c>
      <c r="C7" s="143">
        <v>1794963.1</v>
      </c>
      <c r="D7" s="143">
        <v>109652.4</v>
      </c>
      <c r="E7" s="143"/>
      <c r="F7" s="143"/>
      <c r="G7" s="143"/>
      <c r="H7" s="144">
        <v>3535456.84</v>
      </c>
      <c r="I7" s="144"/>
      <c r="J7" s="144"/>
      <c r="K7" s="145">
        <v>14412038.02</v>
      </c>
      <c r="L7" s="140"/>
      <c r="M7" s="140"/>
    </row>
    <row r="8" spans="1:13" x14ac:dyDescent="0.2">
      <c r="A8" s="2" t="s">
        <v>16</v>
      </c>
      <c r="B8" s="143">
        <v>8480198.7100000009</v>
      </c>
      <c r="C8" s="143">
        <v>1696578.47</v>
      </c>
      <c r="D8" s="143">
        <v>103642.19</v>
      </c>
      <c r="E8" s="143"/>
      <c r="F8" s="143"/>
      <c r="G8" s="143"/>
      <c r="H8" s="144">
        <v>3451751.51</v>
      </c>
      <c r="I8" s="144"/>
      <c r="J8" s="144"/>
      <c r="K8" s="145">
        <v>13732170.880000001</v>
      </c>
      <c r="L8" s="140"/>
      <c r="M8" s="140"/>
    </row>
    <row r="9" spans="1:13" x14ac:dyDescent="0.2">
      <c r="A9" s="2" t="s">
        <v>17</v>
      </c>
      <c r="B9" s="143"/>
      <c r="C9" s="143"/>
      <c r="E9" s="143"/>
      <c r="F9" s="143"/>
      <c r="G9" s="143"/>
      <c r="H9" s="144"/>
      <c r="I9" s="144"/>
      <c r="J9" s="144"/>
      <c r="K9" s="145"/>
      <c r="L9" s="140"/>
      <c r="M9" s="140"/>
    </row>
    <row r="10" spans="1:13" x14ac:dyDescent="0.2">
      <c r="A10" s="2" t="s">
        <v>18</v>
      </c>
      <c r="B10" s="143"/>
      <c r="C10" s="143"/>
      <c r="D10" s="143"/>
      <c r="E10" s="143"/>
      <c r="F10" s="143"/>
      <c r="G10" s="143"/>
      <c r="H10" s="144"/>
      <c r="I10" s="144"/>
      <c r="J10" s="144"/>
      <c r="K10" s="145"/>
      <c r="L10" s="140"/>
      <c r="M10" s="140"/>
    </row>
    <row r="11" spans="1:13" x14ac:dyDescent="0.2">
      <c r="A11" s="2" t="s">
        <v>19</v>
      </c>
      <c r="B11" s="143"/>
      <c r="C11" s="143"/>
      <c r="D11" s="143"/>
      <c r="E11" s="143"/>
      <c r="F11" s="143"/>
      <c r="G11" s="143"/>
      <c r="H11" s="144"/>
      <c r="I11" s="144"/>
      <c r="J11" s="144"/>
      <c r="K11" s="145"/>
      <c r="L11" s="140"/>
      <c r="M11" s="140"/>
    </row>
    <row r="12" spans="1:13" x14ac:dyDescent="0.2">
      <c r="A12" s="2" t="s">
        <v>20</v>
      </c>
      <c r="B12" s="143"/>
      <c r="C12" s="143"/>
      <c r="D12" s="143"/>
      <c r="E12" s="143"/>
      <c r="F12" s="143"/>
      <c r="G12" s="143"/>
      <c r="H12" s="144"/>
      <c r="I12" s="144"/>
      <c r="J12" s="144"/>
      <c r="K12" s="145"/>
      <c r="L12" s="140"/>
      <c r="M12" s="140"/>
    </row>
    <row r="13" spans="1:13" x14ac:dyDescent="0.2">
      <c r="A13" s="2" t="s">
        <v>21</v>
      </c>
      <c r="B13" s="143"/>
      <c r="C13" s="143"/>
      <c r="D13" s="143"/>
      <c r="E13" s="143"/>
      <c r="F13" s="143"/>
      <c r="G13" s="143"/>
      <c r="H13" s="144"/>
      <c r="I13" s="144"/>
      <c r="J13" s="144"/>
      <c r="K13" s="145"/>
      <c r="L13" s="140"/>
      <c r="M13" s="140"/>
    </row>
    <row r="14" spans="1:13" x14ac:dyDescent="0.2">
      <c r="A14" s="2" t="s">
        <v>22</v>
      </c>
      <c r="B14" s="143"/>
      <c r="C14" s="143"/>
      <c r="D14" s="143"/>
      <c r="E14" s="143"/>
      <c r="F14" s="143"/>
      <c r="G14" s="143"/>
      <c r="H14" s="144"/>
      <c r="I14" s="144"/>
      <c r="J14" s="144"/>
      <c r="K14" s="145"/>
      <c r="L14" s="140"/>
      <c r="M14" s="140"/>
    </row>
    <row r="15" spans="1:13" x14ac:dyDescent="0.2">
      <c r="A15" s="2" t="s">
        <v>23</v>
      </c>
      <c r="B15" s="143"/>
      <c r="C15" s="143"/>
      <c r="D15" s="143"/>
      <c r="E15" s="143"/>
      <c r="F15" s="143"/>
      <c r="G15" s="143"/>
      <c r="H15" s="144"/>
      <c r="I15" s="144"/>
      <c r="J15" s="144"/>
      <c r="K15" s="145"/>
      <c r="L15" s="140"/>
      <c r="M15" s="140"/>
    </row>
    <row r="16" spans="1:13" x14ac:dyDescent="0.2">
      <c r="A16" s="2" t="s">
        <v>24</v>
      </c>
      <c r="B16" s="143"/>
      <c r="C16" s="143"/>
      <c r="D16" s="143"/>
      <c r="E16" s="143"/>
      <c r="F16" s="143"/>
      <c r="G16" s="143"/>
      <c r="H16" s="144"/>
      <c r="I16" s="144"/>
      <c r="J16" s="144"/>
      <c r="K16" s="145"/>
      <c r="L16" s="140"/>
      <c r="M16" s="140"/>
    </row>
    <row r="17" spans="1:13" x14ac:dyDescent="0.2">
      <c r="A17" s="2" t="s">
        <v>25</v>
      </c>
      <c r="B17" s="143"/>
      <c r="C17" s="143"/>
      <c r="D17" s="143"/>
      <c r="E17" s="143"/>
      <c r="F17" s="143"/>
      <c r="G17" s="143"/>
      <c r="H17" s="144"/>
      <c r="I17" s="144"/>
      <c r="J17" s="144"/>
      <c r="K17" s="145"/>
      <c r="L17" s="140"/>
      <c r="M17" s="140"/>
    </row>
    <row r="18" spans="1:13" x14ac:dyDescent="0.2">
      <c r="A18" s="2" t="s">
        <v>26</v>
      </c>
      <c r="B18" s="143"/>
      <c r="C18" s="143"/>
      <c r="D18" s="143"/>
      <c r="E18" s="143"/>
      <c r="F18" s="143"/>
      <c r="G18" s="143"/>
      <c r="H18" s="144"/>
      <c r="I18" s="144"/>
      <c r="J18" s="144"/>
      <c r="K18" s="145"/>
      <c r="L18" s="140"/>
      <c r="M18" s="140"/>
    </row>
    <row r="19" spans="1:13" x14ac:dyDescent="0.2">
      <c r="A19" s="2" t="s">
        <v>27</v>
      </c>
      <c r="B19" s="143"/>
      <c r="C19" s="143"/>
      <c r="D19" s="143"/>
      <c r="E19" s="143"/>
      <c r="F19" s="143"/>
      <c r="G19" s="143"/>
      <c r="H19" s="144"/>
      <c r="I19" s="144"/>
      <c r="J19" s="144"/>
      <c r="K19" s="145"/>
      <c r="L19" s="140"/>
      <c r="M19" s="140"/>
    </row>
    <row r="20" spans="1:13" x14ac:dyDescent="0.2">
      <c r="A20" s="2" t="s">
        <v>28</v>
      </c>
      <c r="B20" s="143"/>
      <c r="C20" s="143"/>
      <c r="D20" s="143"/>
      <c r="E20" s="143"/>
      <c r="F20" s="143"/>
      <c r="G20" s="143"/>
      <c r="H20" s="145"/>
      <c r="I20" s="145"/>
      <c r="J20" s="145"/>
      <c r="K20" s="145"/>
      <c r="L20" s="140"/>
      <c r="M20" s="140"/>
    </row>
    <row r="21" spans="1:13" x14ac:dyDescent="0.2">
      <c r="A21" s="2" t="s">
        <v>29</v>
      </c>
      <c r="B21" s="143"/>
      <c r="C21" s="143"/>
      <c r="D21" s="143"/>
      <c r="E21" s="143"/>
      <c r="F21" s="143"/>
      <c r="G21" s="143"/>
      <c r="H21" s="145"/>
      <c r="I21" s="145"/>
      <c r="J21" s="145"/>
      <c r="K21" s="145"/>
      <c r="L21" s="140"/>
      <c r="M21" s="140"/>
    </row>
    <row r="22" spans="1:13" x14ac:dyDescent="0.2">
      <c r="A22" s="2" t="s">
        <v>30</v>
      </c>
      <c r="B22" s="143"/>
      <c r="C22" s="143"/>
      <c r="D22" s="143"/>
      <c r="E22" s="143"/>
      <c r="F22" s="143"/>
      <c r="G22" s="143"/>
      <c r="H22" s="145"/>
      <c r="I22" s="145"/>
      <c r="J22" s="145"/>
      <c r="K22" s="145"/>
      <c r="L22" s="140"/>
      <c r="M22" s="140"/>
    </row>
    <row r="23" spans="1:13" x14ac:dyDescent="0.2">
      <c r="A23" s="2" t="s">
        <v>31</v>
      </c>
      <c r="B23" s="143"/>
      <c r="C23" s="143"/>
      <c r="D23" s="143"/>
      <c r="E23" s="143"/>
      <c r="F23" s="143"/>
      <c r="G23" s="143"/>
      <c r="H23" s="145"/>
      <c r="I23" s="145"/>
      <c r="J23" s="145"/>
      <c r="K23" s="145"/>
      <c r="L23" s="140"/>
      <c r="M23" s="140"/>
    </row>
    <row r="24" spans="1:13" x14ac:dyDescent="0.2">
      <c r="A24" s="2" t="s">
        <v>32</v>
      </c>
      <c r="B24" s="143"/>
      <c r="C24" s="143"/>
      <c r="D24" s="143"/>
      <c r="E24" s="143"/>
      <c r="F24" s="143"/>
      <c r="G24" s="143"/>
      <c r="H24" s="145"/>
      <c r="I24" s="145"/>
      <c r="J24" s="145"/>
      <c r="K24" s="145"/>
      <c r="L24" s="140"/>
      <c r="M24" s="140"/>
    </row>
    <row r="25" spans="1:13" x14ac:dyDescent="0.2">
      <c r="A25" s="2" t="s">
        <v>33</v>
      </c>
      <c r="B25" s="143"/>
      <c r="C25" s="143"/>
      <c r="D25" s="143"/>
      <c r="E25" s="143"/>
      <c r="F25" s="143"/>
      <c r="G25" s="143"/>
      <c r="H25" s="145"/>
      <c r="I25" s="145"/>
      <c r="J25" s="145"/>
      <c r="K25" s="145"/>
      <c r="L25" s="140"/>
      <c r="M25" s="140"/>
    </row>
    <row r="26" spans="1:13" x14ac:dyDescent="0.2">
      <c r="A26" s="2" t="s">
        <v>34</v>
      </c>
      <c r="B26" s="143"/>
      <c r="C26" s="143"/>
      <c r="D26" s="143"/>
      <c r="E26" s="143"/>
      <c r="F26" s="143"/>
      <c r="G26" s="143"/>
      <c r="H26" s="145"/>
      <c r="I26" s="145"/>
      <c r="J26" s="145"/>
      <c r="K26" s="145"/>
      <c r="L26" s="140"/>
      <c r="M26" s="140"/>
    </row>
    <row r="27" spans="1:13" x14ac:dyDescent="0.2">
      <c r="A27" s="2" t="s">
        <v>35</v>
      </c>
      <c r="B27" s="143"/>
      <c r="C27" s="143"/>
      <c r="D27" s="143"/>
      <c r="E27" s="143"/>
      <c r="F27" s="143"/>
      <c r="G27" s="143"/>
      <c r="H27" s="145"/>
      <c r="I27" s="145"/>
      <c r="J27" s="145"/>
      <c r="K27" s="145"/>
      <c r="L27" s="140"/>
      <c r="M27" s="140"/>
    </row>
    <row r="28" spans="1:13" x14ac:dyDescent="0.2">
      <c r="A28" s="2" t="s">
        <v>36</v>
      </c>
      <c r="B28" s="143"/>
      <c r="C28" s="143"/>
      <c r="D28" s="143"/>
      <c r="E28" s="143"/>
      <c r="F28" s="143"/>
      <c r="G28" s="143"/>
      <c r="H28" s="145"/>
      <c r="I28" s="145"/>
      <c r="J28" s="145"/>
      <c r="K28" s="145"/>
      <c r="L28" s="140"/>
      <c r="M28" s="140"/>
    </row>
    <row r="29" spans="1:13" x14ac:dyDescent="0.2">
      <c r="A29" s="2" t="s">
        <v>37</v>
      </c>
      <c r="B29" s="143">
        <v>9838677.1400000006</v>
      </c>
      <c r="C29" s="143">
        <v>1968360.45</v>
      </c>
      <c r="D29" s="143">
        <v>120245.06</v>
      </c>
      <c r="E29" s="143"/>
      <c r="F29" s="143"/>
      <c r="G29" s="143"/>
      <c r="H29" s="145">
        <v>3863278.45</v>
      </c>
      <c r="I29" s="145"/>
      <c r="J29" s="145"/>
      <c r="K29" s="145">
        <v>15790561.1</v>
      </c>
      <c r="L29" s="140"/>
      <c r="M29" s="140"/>
    </row>
    <row r="30" spans="1:13" x14ac:dyDescent="0.2">
      <c r="A30" s="2" t="s">
        <v>38</v>
      </c>
      <c r="B30" s="143">
        <v>12458838.25</v>
      </c>
      <c r="C30" s="143">
        <v>2492559.13</v>
      </c>
      <c r="D30" s="143">
        <v>152267.81</v>
      </c>
      <c r="E30" s="143"/>
      <c r="F30" s="143"/>
      <c r="G30" s="143"/>
      <c r="H30" s="145">
        <v>5418097.8200000003</v>
      </c>
      <c r="I30" s="145"/>
      <c r="J30" s="145"/>
      <c r="K30" s="145">
        <v>20521763.010000002</v>
      </c>
      <c r="L30" s="140"/>
      <c r="M30" s="140"/>
    </row>
    <row r="31" spans="1:13" x14ac:dyDescent="0.2">
      <c r="A31" s="2" t="s">
        <v>39</v>
      </c>
      <c r="B31" s="143">
        <v>338623836.05000001</v>
      </c>
      <c r="C31" s="143">
        <v>67746279.030000001</v>
      </c>
      <c r="D31" s="143">
        <v>4138548.75</v>
      </c>
      <c r="E31" s="143"/>
      <c r="F31" s="143"/>
      <c r="G31" s="143"/>
      <c r="H31" s="145">
        <v>64612063.350000001</v>
      </c>
      <c r="I31" s="145"/>
      <c r="J31" s="145"/>
      <c r="K31" s="145">
        <v>475120727.18000001</v>
      </c>
      <c r="L31" s="140"/>
      <c r="M31" s="140"/>
    </row>
    <row r="32" spans="1:13" x14ac:dyDescent="0.2">
      <c r="A32" s="2" t="s">
        <v>40</v>
      </c>
      <c r="B32" s="143">
        <v>10593016.52</v>
      </c>
      <c r="C32" s="143">
        <v>2119276.25</v>
      </c>
      <c r="D32" s="143">
        <v>129464.35</v>
      </c>
      <c r="E32" s="143"/>
      <c r="F32" s="143"/>
      <c r="G32" s="143"/>
      <c r="H32" s="145">
        <v>4925198.79</v>
      </c>
      <c r="I32" s="145"/>
      <c r="J32" s="145"/>
      <c r="K32" s="145">
        <v>17766955.91</v>
      </c>
      <c r="L32" s="140"/>
      <c r="M32" s="140"/>
    </row>
    <row r="33" spans="1:13" x14ac:dyDescent="0.2">
      <c r="A33" s="2" t="s">
        <v>41</v>
      </c>
      <c r="B33" s="143">
        <v>16974861.149999999</v>
      </c>
      <c r="C33" s="143">
        <v>3396050.6</v>
      </c>
      <c r="D33" s="143">
        <v>207461.15</v>
      </c>
      <c r="E33" s="143"/>
      <c r="F33" s="143"/>
      <c r="G33" s="143"/>
      <c r="H33" s="145">
        <v>5071610.22</v>
      </c>
      <c r="I33" s="145"/>
      <c r="J33" s="145"/>
      <c r="K33" s="145">
        <v>25649983.120000001</v>
      </c>
      <c r="L33" s="140"/>
      <c r="M33" s="140"/>
    </row>
    <row r="34" spans="1:13" x14ac:dyDescent="0.2">
      <c r="A34" s="2" t="s">
        <v>42</v>
      </c>
      <c r="B34" s="143">
        <v>12394307.74</v>
      </c>
      <c r="C34" s="143">
        <v>2479648.92</v>
      </c>
      <c r="D34" s="143">
        <v>151479.14000000001</v>
      </c>
      <c r="E34" s="143"/>
      <c r="F34" s="143"/>
      <c r="G34" s="143"/>
      <c r="H34" s="145">
        <v>4991113.0999999996</v>
      </c>
      <c r="I34" s="145"/>
      <c r="J34" s="145"/>
      <c r="K34" s="145">
        <v>20016548.899999999</v>
      </c>
      <c r="L34" s="140"/>
      <c r="M34" s="140"/>
    </row>
    <row r="35" spans="1:13" x14ac:dyDescent="0.2">
      <c r="A35" s="2" t="s">
        <v>43</v>
      </c>
      <c r="B35" s="143">
        <v>17576775.02</v>
      </c>
      <c r="C35" s="143">
        <v>3516471.61</v>
      </c>
      <c r="D35" s="143">
        <v>214817.54</v>
      </c>
      <c r="E35" s="143"/>
      <c r="F35" s="143"/>
      <c r="G35" s="143"/>
      <c r="H35" s="145">
        <v>6778965.7999999998</v>
      </c>
      <c r="I35" s="145"/>
      <c r="J35" s="145"/>
      <c r="K35" s="145">
        <v>28087029.969999999</v>
      </c>
      <c r="L35" s="140"/>
      <c r="M35" s="140"/>
    </row>
    <row r="36" spans="1:13" x14ac:dyDescent="0.2">
      <c r="A36" s="2" t="s">
        <v>44</v>
      </c>
      <c r="B36" s="143">
        <v>10426127.279999999</v>
      </c>
      <c r="C36" s="143">
        <v>2085887.8</v>
      </c>
      <c r="D36" s="143">
        <v>127424.69</v>
      </c>
      <c r="E36" s="143"/>
      <c r="F36" s="143"/>
      <c r="G36" s="143"/>
      <c r="H36" s="145">
        <v>4491797.63</v>
      </c>
      <c r="I36" s="145"/>
      <c r="J36" s="145"/>
      <c r="K36" s="145">
        <v>17131237.399999999</v>
      </c>
      <c r="L36" s="140"/>
      <c r="M36" s="140"/>
    </row>
    <row r="37" spans="1:13" x14ac:dyDescent="0.2">
      <c r="A37" s="2" t="s">
        <v>45</v>
      </c>
      <c r="B37" s="143">
        <v>66819114.920000002</v>
      </c>
      <c r="C37" s="143">
        <v>13368067.810000001</v>
      </c>
      <c r="D37" s="143">
        <v>816641.17</v>
      </c>
      <c r="E37" s="143"/>
      <c r="F37" s="143"/>
      <c r="G37" s="143"/>
      <c r="H37" s="144">
        <v>20773798.440000001</v>
      </c>
      <c r="I37" s="144"/>
      <c r="J37" s="144"/>
      <c r="K37" s="145">
        <v>101777622.34</v>
      </c>
      <c r="L37" s="140"/>
      <c r="M37" s="140"/>
    </row>
    <row r="38" spans="1:13" x14ac:dyDescent="0.2">
      <c r="A38" s="2" t="s">
        <v>46</v>
      </c>
      <c r="B38" s="143">
        <v>21828000.329999998</v>
      </c>
      <c r="C38" s="143">
        <v>4366986.74</v>
      </c>
      <c r="D38" s="143">
        <v>266774.62</v>
      </c>
      <c r="E38" s="143"/>
      <c r="F38" s="143"/>
      <c r="G38" s="143"/>
      <c r="H38" s="144">
        <v>6832922.2000000002</v>
      </c>
      <c r="I38" s="144"/>
      <c r="J38" s="144"/>
      <c r="K38" s="145">
        <v>33294683.890000001</v>
      </c>
      <c r="L38" s="140"/>
      <c r="M38" s="140"/>
    </row>
    <row r="39" spans="1:13" x14ac:dyDescent="0.2">
      <c r="A39" s="2" t="s">
        <v>47</v>
      </c>
      <c r="B39" s="143">
        <v>13447935.16</v>
      </c>
      <c r="C39" s="143">
        <v>2690441.34</v>
      </c>
      <c r="D39" s="143">
        <v>164356.22</v>
      </c>
      <c r="E39" s="143"/>
      <c r="F39" s="143"/>
      <c r="G39" s="146"/>
      <c r="H39" s="144">
        <v>4875617.2300000004</v>
      </c>
      <c r="I39" s="144"/>
      <c r="J39" s="144"/>
      <c r="K39" s="145">
        <v>21178349.949999999</v>
      </c>
      <c r="L39" s="140"/>
      <c r="M39" s="140"/>
    </row>
    <row r="40" spans="1:13" x14ac:dyDescent="0.2">
      <c r="A40" s="2" t="s">
        <v>48</v>
      </c>
      <c r="B40" s="143">
        <v>9494885.3000000007</v>
      </c>
      <c r="C40" s="143">
        <v>1899580.24</v>
      </c>
      <c r="D40" s="143">
        <v>116043.35</v>
      </c>
      <c r="E40" s="143"/>
      <c r="F40" s="143"/>
      <c r="G40" s="147"/>
      <c r="H40" s="144">
        <v>4239806.6399999997</v>
      </c>
      <c r="I40" s="144"/>
      <c r="J40" s="144"/>
      <c r="K40" s="145">
        <v>15750315.529999999</v>
      </c>
      <c r="L40" s="140"/>
      <c r="M40" s="140"/>
    </row>
    <row r="41" spans="1:13" x14ac:dyDescent="0.2">
      <c r="A41" s="2" t="s">
        <v>49</v>
      </c>
      <c r="B41" s="143">
        <v>12265246.73</v>
      </c>
      <c r="C41" s="143">
        <v>2453828.52</v>
      </c>
      <c r="D41" s="143">
        <v>149901.79999999999</v>
      </c>
      <c r="E41" s="143"/>
      <c r="F41" s="143"/>
      <c r="G41" s="143"/>
      <c r="H41" s="144">
        <v>4711123.12</v>
      </c>
      <c r="I41" s="144"/>
      <c r="J41" s="144"/>
      <c r="K41" s="145">
        <v>19580100.170000002</v>
      </c>
      <c r="L41" s="140"/>
      <c r="M41" s="140"/>
    </row>
    <row r="42" spans="1:13" x14ac:dyDescent="0.2">
      <c r="A42" s="2" t="s">
        <v>50</v>
      </c>
      <c r="B42" s="143">
        <v>17473303.690000001</v>
      </c>
      <c r="C42" s="143">
        <v>3495770.77</v>
      </c>
      <c r="D42" s="143">
        <v>213552.95</v>
      </c>
      <c r="E42" s="143"/>
      <c r="F42" s="143"/>
      <c r="G42" s="143"/>
      <c r="H42" s="144">
        <v>5757585.6799999997</v>
      </c>
      <c r="I42" s="144"/>
      <c r="J42" s="144"/>
      <c r="K42" s="145">
        <v>26940213.09</v>
      </c>
      <c r="L42" s="140"/>
      <c r="M42" s="140"/>
    </row>
    <row r="43" spans="1:13" x14ac:dyDescent="0.2">
      <c r="A43" s="2" t="s">
        <v>51</v>
      </c>
      <c r="B43" s="143">
        <v>9797511.1300000008</v>
      </c>
      <c r="C43" s="143">
        <v>1960124.63</v>
      </c>
      <c r="D43" s="143">
        <v>119741.95</v>
      </c>
      <c r="E43" s="143"/>
      <c r="F43" s="143"/>
      <c r="G43" s="143"/>
      <c r="H43" s="144">
        <v>3993648.78</v>
      </c>
      <c r="I43" s="144"/>
      <c r="J43" s="144"/>
      <c r="K43" s="145">
        <v>15871026.49</v>
      </c>
      <c r="L43" s="140"/>
      <c r="M43" s="140"/>
    </row>
    <row r="44" spans="1:13" x14ac:dyDescent="0.2">
      <c r="A44" s="2" t="s">
        <v>52</v>
      </c>
      <c r="B44" s="143">
        <v>142278642.22</v>
      </c>
      <c r="C44" s="143">
        <v>28464767.010000002</v>
      </c>
      <c r="D44" s="143">
        <v>1738882.6</v>
      </c>
      <c r="E44" s="143"/>
      <c r="F44" s="143"/>
      <c r="G44" s="143"/>
      <c r="H44" s="144">
        <v>25993861.68</v>
      </c>
      <c r="I44" s="144"/>
      <c r="J44" s="144"/>
      <c r="K44" s="145">
        <v>198476153.50999999</v>
      </c>
      <c r="L44" s="140"/>
      <c r="M44" s="140"/>
    </row>
    <row r="45" spans="1:13" x14ac:dyDescent="0.2">
      <c r="A45" s="2" t="s">
        <v>53</v>
      </c>
      <c r="B45" s="143">
        <v>22504458.059999999</v>
      </c>
      <c r="C45" s="143">
        <v>4502321.26</v>
      </c>
      <c r="D45" s="143">
        <v>275042.06</v>
      </c>
      <c r="E45" s="143"/>
      <c r="F45" s="143"/>
      <c r="G45" s="143"/>
      <c r="H45" s="144">
        <v>3691201.27</v>
      </c>
      <c r="I45" s="144"/>
      <c r="J45" s="144"/>
      <c r="K45" s="145">
        <v>30973022.649999999</v>
      </c>
      <c r="L45" s="140"/>
      <c r="M45" s="140"/>
    </row>
    <row r="46" spans="1:13" x14ac:dyDescent="0.2">
      <c r="A46" s="2" t="s">
        <v>54</v>
      </c>
      <c r="B46" s="143">
        <v>59780839.259999998</v>
      </c>
      <c r="C46" s="143">
        <v>11959965.560000001</v>
      </c>
      <c r="D46" s="143">
        <v>730621.69</v>
      </c>
      <c r="E46" s="143"/>
      <c r="F46" s="143"/>
      <c r="G46" s="143"/>
      <c r="H46" s="144">
        <v>20415936.239999998</v>
      </c>
      <c r="I46" s="144"/>
      <c r="J46" s="144"/>
      <c r="K46" s="145">
        <v>92887362.75</v>
      </c>
      <c r="L46" s="140"/>
      <c r="M46" s="140"/>
    </row>
    <row r="47" spans="1:13" x14ac:dyDescent="0.2">
      <c r="A47" s="2" t="s">
        <v>55</v>
      </c>
      <c r="B47" s="143">
        <v>13753898.77</v>
      </c>
      <c r="C47" s="143">
        <v>2751653.5</v>
      </c>
      <c r="D47" s="143">
        <v>168095.61</v>
      </c>
      <c r="E47" s="143"/>
      <c r="F47" s="143"/>
      <c r="G47" s="143"/>
      <c r="H47" s="144">
        <v>4694498.71</v>
      </c>
      <c r="I47" s="144"/>
      <c r="J47" s="144"/>
      <c r="K47" s="145">
        <v>21368146.59</v>
      </c>
      <c r="L47" s="140"/>
      <c r="M47" s="140"/>
    </row>
    <row r="48" spans="1:13" x14ac:dyDescent="0.2">
      <c r="A48" s="2" t="s">
        <v>56</v>
      </c>
      <c r="B48" s="143">
        <v>10715401.960000001</v>
      </c>
      <c r="C48" s="143">
        <v>2143761.11</v>
      </c>
      <c r="D48" s="143">
        <v>130960.11</v>
      </c>
      <c r="E48" s="143"/>
      <c r="F48" s="143"/>
      <c r="G48" s="143"/>
      <c r="H48" s="144">
        <v>4478673.0999999996</v>
      </c>
      <c r="I48" s="144"/>
      <c r="J48" s="144"/>
      <c r="K48" s="145">
        <v>17468796.280000001</v>
      </c>
      <c r="L48" s="140"/>
      <c r="M48" s="140"/>
    </row>
    <row r="49" spans="1:13" x14ac:dyDescent="0.2">
      <c r="A49" s="2" t="s">
        <v>57</v>
      </c>
      <c r="B49" s="143">
        <v>12498891.67</v>
      </c>
      <c r="C49" s="143">
        <v>2500572.35</v>
      </c>
      <c r="D49" s="143">
        <v>152757.32999999999</v>
      </c>
      <c r="E49" s="143"/>
      <c r="F49" s="143"/>
      <c r="G49" s="143"/>
      <c r="H49" s="144">
        <v>4267222.33</v>
      </c>
      <c r="I49" s="144"/>
      <c r="J49" s="144"/>
      <c r="K49" s="145">
        <v>19419443.68</v>
      </c>
      <c r="L49" s="140"/>
      <c r="M49" s="140"/>
    </row>
    <row r="50" spans="1:13" x14ac:dyDescent="0.2">
      <c r="A50" s="2" t="s">
        <v>58</v>
      </c>
      <c r="B50" s="143">
        <v>31421906.579999998</v>
      </c>
      <c r="C50" s="143">
        <v>6286377.46</v>
      </c>
      <c r="D50" s="143">
        <v>384028.17</v>
      </c>
      <c r="E50" s="143"/>
      <c r="F50" s="143"/>
      <c r="G50" s="143"/>
      <c r="H50" s="144">
        <v>11666249.279999999</v>
      </c>
      <c r="I50" s="144"/>
      <c r="J50" s="144"/>
      <c r="K50" s="145">
        <v>49758561.490000002</v>
      </c>
      <c r="L50" s="140"/>
      <c r="M50" s="140"/>
    </row>
    <row r="51" spans="1:13" x14ac:dyDescent="0.2">
      <c r="A51" s="2" t="s">
        <v>59</v>
      </c>
      <c r="B51" s="143">
        <v>11061418.99</v>
      </c>
      <c r="C51" s="143">
        <v>2212986.5</v>
      </c>
      <c r="D51" s="143">
        <v>135189.01</v>
      </c>
      <c r="E51" s="143"/>
      <c r="F51" s="143"/>
      <c r="G51" s="143"/>
      <c r="H51" s="144">
        <v>4109436.31</v>
      </c>
      <c r="I51" s="144"/>
      <c r="J51" s="144"/>
      <c r="K51" s="145">
        <v>17519030.809999999</v>
      </c>
      <c r="L51" s="140"/>
      <c r="M51" s="140"/>
    </row>
    <row r="52" spans="1:13" x14ac:dyDescent="0.2">
      <c r="A52" s="2" t="s">
        <v>60</v>
      </c>
      <c r="B52" s="143">
        <v>190569713.44</v>
      </c>
      <c r="C52" s="143">
        <v>38126049.049999997</v>
      </c>
      <c r="D52" s="143">
        <v>2329080.14</v>
      </c>
      <c r="E52" s="143"/>
      <c r="F52" s="143"/>
      <c r="G52" s="143"/>
      <c r="H52" s="144">
        <v>45416125.130000003</v>
      </c>
      <c r="I52" s="144"/>
      <c r="J52" s="144"/>
      <c r="K52" s="145">
        <v>276440967.75999999</v>
      </c>
      <c r="L52" s="140"/>
      <c r="M52" s="140"/>
    </row>
    <row r="53" spans="1:13" ht="13.5" thickBot="1" x14ac:dyDescent="0.25">
      <c r="A53" s="4" t="s">
        <v>61</v>
      </c>
      <c r="B53" s="143">
        <v>20545178.350000001</v>
      </c>
      <c r="C53" s="143">
        <v>4110340.85</v>
      </c>
      <c r="D53" s="143">
        <v>251096.39</v>
      </c>
      <c r="E53" s="143"/>
      <c r="F53" s="143"/>
      <c r="G53" s="143"/>
      <c r="H53" s="144">
        <v>8599192.3399999999</v>
      </c>
      <c r="I53" s="144"/>
      <c r="J53" s="144"/>
      <c r="K53" s="145">
        <v>33505807.93</v>
      </c>
      <c r="L53" s="140"/>
      <c r="M53" s="140"/>
    </row>
    <row r="54" spans="1:13" s="149" customFormat="1" ht="13.5" thickBot="1" x14ac:dyDescent="0.25">
      <c r="A54" s="5" t="s">
        <v>13</v>
      </c>
      <c r="B54" s="148">
        <v>1112594950.0999999</v>
      </c>
      <c r="C54" s="148">
        <v>222589670.06</v>
      </c>
      <c r="D54" s="148">
        <v>13597768.25</v>
      </c>
      <c r="E54" s="148">
        <v>0</v>
      </c>
      <c r="F54" s="148">
        <v>0</v>
      </c>
      <c r="G54" s="148">
        <v>0</v>
      </c>
      <c r="H54" s="148">
        <v>291656231.99000001</v>
      </c>
      <c r="I54" s="148">
        <v>0</v>
      </c>
      <c r="J54" s="148">
        <v>0</v>
      </c>
      <c r="K54" s="148">
        <v>1640438620.4000001</v>
      </c>
      <c r="L54" s="140"/>
      <c r="M54" s="140"/>
    </row>
    <row r="55" spans="1:13" x14ac:dyDescent="0.2">
      <c r="F55" s="140"/>
      <c r="G55" s="140"/>
      <c r="H55" s="140"/>
      <c r="I55" s="140"/>
      <c r="J55" s="140"/>
    </row>
    <row r="56" spans="1:13" x14ac:dyDescent="0.2">
      <c r="F56" s="140"/>
      <c r="G56" s="140"/>
      <c r="H56" s="140"/>
      <c r="I56" s="140"/>
      <c r="J56" s="140"/>
      <c r="K56" s="140"/>
    </row>
    <row r="57" spans="1:13" x14ac:dyDescent="0.2">
      <c r="F57" s="140"/>
      <c r="G57" s="140"/>
      <c r="H57" s="140"/>
      <c r="I57" s="140"/>
      <c r="J57" s="140"/>
    </row>
    <row r="58" spans="1:13" x14ac:dyDescent="0.2">
      <c r="F58" s="140"/>
      <c r="G58" s="140"/>
      <c r="H58" s="140"/>
      <c r="I58" s="140"/>
      <c r="J58" s="140"/>
    </row>
    <row r="59" spans="1:13" x14ac:dyDescent="0.2">
      <c r="F59" s="140"/>
      <c r="G59" s="140"/>
      <c r="H59" s="140"/>
      <c r="I59" s="140"/>
      <c r="J59" s="140"/>
    </row>
    <row r="60" spans="1:13" x14ac:dyDescent="0.2">
      <c r="G60" s="140"/>
      <c r="H60" s="140"/>
      <c r="I60" s="140"/>
      <c r="J60" s="140"/>
    </row>
    <row r="61" spans="1:13" x14ac:dyDescent="0.2">
      <c r="G61" s="140"/>
      <c r="H61" s="140"/>
      <c r="I61" s="140"/>
      <c r="J61" s="140"/>
    </row>
    <row r="62" spans="1:13" x14ac:dyDescent="0.2">
      <c r="G62" s="140"/>
      <c r="H62" s="140"/>
      <c r="I62" s="140"/>
      <c r="J62" s="140"/>
    </row>
    <row r="63" spans="1:13" x14ac:dyDescent="0.2">
      <c r="G63" s="140"/>
      <c r="H63" s="140"/>
      <c r="I63" s="140"/>
      <c r="J63" s="14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52" customWidth="1"/>
    <col min="5" max="5" width="17.7109375" style="152" customWidth="1"/>
    <col min="6" max="6" width="16.140625" style="150" customWidth="1"/>
    <col min="7" max="7" width="14.140625" style="150" customWidth="1"/>
    <col min="8" max="8" width="14" style="150" customWidth="1"/>
    <col min="9" max="10" width="17.140625" style="150" customWidth="1"/>
    <col min="11" max="11" width="15.42578125" style="150" bestFit="1" customWidth="1"/>
    <col min="12" max="12" width="11.28515625" style="150" bestFit="1" customWidth="1"/>
    <col min="13" max="16384" width="11.42578125" style="150"/>
  </cols>
  <sheetData>
    <row r="1" spans="1:13" x14ac:dyDescent="0.2">
      <c r="A1" s="285" t="s">
        <v>14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3" x14ac:dyDescent="0.2">
      <c r="A2" s="287">
        <v>45467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</row>
    <row r="3" spans="1:13" ht="11.25" x14ac:dyDescent="0.2">
      <c r="A3" s="151"/>
      <c r="B3" s="150"/>
      <c r="C3" s="150"/>
      <c r="E3" s="150"/>
    </row>
    <row r="4" spans="1:13" ht="13.5" customHeight="1" thickBot="1" x14ac:dyDescent="0.25">
      <c r="A4" s="151"/>
      <c r="B4" s="150"/>
      <c r="C4" s="289"/>
      <c r="D4" s="289"/>
      <c r="E4" s="150"/>
    </row>
    <row r="5" spans="1:13" ht="12.75" customHeight="1" x14ac:dyDescent="0.2">
      <c r="A5" s="290" t="s">
        <v>0</v>
      </c>
      <c r="B5" s="292" t="s">
        <v>9</v>
      </c>
      <c r="C5" s="153" t="s">
        <v>10</v>
      </c>
      <c r="D5" s="153" t="s">
        <v>10</v>
      </c>
      <c r="E5" s="292" t="s">
        <v>1</v>
      </c>
      <c r="F5" s="283" t="s">
        <v>7</v>
      </c>
      <c r="G5" s="283" t="s">
        <v>8</v>
      </c>
      <c r="H5" s="283" t="s">
        <v>2</v>
      </c>
      <c r="I5" s="283" t="s">
        <v>3</v>
      </c>
      <c r="J5" s="283" t="s">
        <v>4</v>
      </c>
      <c r="K5" s="283" t="s">
        <v>5</v>
      </c>
    </row>
    <row r="6" spans="1:13" ht="23.25" customHeight="1" thickBot="1" x14ac:dyDescent="0.25">
      <c r="A6" s="291"/>
      <c r="B6" s="293"/>
      <c r="C6" s="154" t="s">
        <v>11</v>
      </c>
      <c r="D6" s="154" t="s">
        <v>12</v>
      </c>
      <c r="E6" s="293" t="s">
        <v>6</v>
      </c>
      <c r="F6" s="284" t="s">
        <v>6</v>
      </c>
      <c r="G6" s="284" t="s">
        <v>6</v>
      </c>
      <c r="H6" s="284"/>
      <c r="I6" s="284"/>
      <c r="J6" s="284"/>
      <c r="K6" s="284" t="s">
        <v>6</v>
      </c>
    </row>
    <row r="7" spans="1:13" x14ac:dyDescent="0.2">
      <c r="A7" s="1" t="s">
        <v>15</v>
      </c>
      <c r="B7" s="155">
        <v>6843725.3399999999</v>
      </c>
      <c r="C7" s="155">
        <v>2059534.67</v>
      </c>
      <c r="D7" s="155">
        <v>43860.959999999999</v>
      </c>
      <c r="E7" s="155">
        <v>13039.76</v>
      </c>
      <c r="F7" s="155">
        <v>31962019.48</v>
      </c>
      <c r="G7" s="155">
        <v>1277887.8700000001</v>
      </c>
      <c r="H7" s="156"/>
      <c r="I7" s="156"/>
      <c r="J7" s="156">
        <v>2203513.5</v>
      </c>
      <c r="K7" s="157">
        <v>44403581.579999998</v>
      </c>
      <c r="L7" s="152"/>
      <c r="M7" s="152"/>
    </row>
    <row r="8" spans="1:13" x14ac:dyDescent="0.2">
      <c r="A8" s="2" t="s">
        <v>16</v>
      </c>
      <c r="B8" s="155">
        <v>6468610.4299999997</v>
      </c>
      <c r="C8" s="155">
        <v>1946648.47</v>
      </c>
      <c r="D8" s="155">
        <v>41456.879999999997</v>
      </c>
      <c r="E8" s="155">
        <v>12284.46</v>
      </c>
      <c r="F8" s="155">
        <v>23751042.600000001</v>
      </c>
      <c r="G8" s="155">
        <v>949601.11</v>
      </c>
      <c r="H8" s="156"/>
      <c r="I8" s="156"/>
      <c r="J8" s="156">
        <v>1637435.43</v>
      </c>
      <c r="K8" s="157">
        <v>34807079.380000003</v>
      </c>
      <c r="L8" s="152"/>
      <c r="M8" s="152"/>
    </row>
    <row r="9" spans="1:13" x14ac:dyDescent="0.2">
      <c r="A9" s="2" t="s">
        <v>17</v>
      </c>
      <c r="B9" s="155"/>
      <c r="C9" s="155"/>
      <c r="E9" s="155"/>
      <c r="F9" s="155">
        <v>9105707.9299999997</v>
      </c>
      <c r="G9" s="155">
        <v>364059.4</v>
      </c>
      <c r="H9" s="156"/>
      <c r="I9" s="156">
        <v>1110463.3700000001</v>
      </c>
      <c r="J9" s="156">
        <v>627762.28</v>
      </c>
      <c r="K9" s="157">
        <v>11207992.98</v>
      </c>
      <c r="L9" s="152"/>
      <c r="M9" s="152"/>
    </row>
    <row r="10" spans="1:13" x14ac:dyDescent="0.2">
      <c r="A10" s="2" t="s">
        <v>18</v>
      </c>
      <c r="B10" s="155"/>
      <c r="C10" s="155"/>
      <c r="D10" s="155"/>
      <c r="E10" s="155"/>
      <c r="F10" s="155">
        <v>10235894.529999999</v>
      </c>
      <c r="G10" s="155">
        <v>409245.9</v>
      </c>
      <c r="H10" s="156"/>
      <c r="I10" s="156">
        <v>2272576.2000000002</v>
      </c>
      <c r="J10" s="156">
        <v>705679.18</v>
      </c>
      <c r="K10" s="157">
        <v>13623395.810000001</v>
      </c>
      <c r="L10" s="152"/>
      <c r="M10" s="152"/>
    </row>
    <row r="11" spans="1:13" x14ac:dyDescent="0.2">
      <c r="A11" s="2" t="s">
        <v>19</v>
      </c>
      <c r="B11" s="155"/>
      <c r="C11" s="155"/>
      <c r="D11" s="155"/>
      <c r="E11" s="155"/>
      <c r="F11" s="155">
        <v>10175960.390000001</v>
      </c>
      <c r="G11" s="155">
        <v>406849.65</v>
      </c>
      <c r="H11" s="156"/>
      <c r="I11" s="156"/>
      <c r="J11" s="156">
        <v>701547.23</v>
      </c>
      <c r="K11" s="157">
        <v>11284357.27</v>
      </c>
      <c r="L11" s="152"/>
      <c r="M11" s="152"/>
    </row>
    <row r="12" spans="1:13" x14ac:dyDescent="0.2">
      <c r="A12" s="2" t="s">
        <v>20</v>
      </c>
      <c r="B12" s="155"/>
      <c r="C12" s="155"/>
      <c r="D12" s="155"/>
      <c r="E12" s="155"/>
      <c r="F12" s="155">
        <v>8925905.5199999996</v>
      </c>
      <c r="G12" s="155">
        <v>356870.64</v>
      </c>
      <c r="H12" s="156"/>
      <c r="I12" s="156">
        <v>924156.39</v>
      </c>
      <c r="J12" s="156">
        <v>615366.41</v>
      </c>
      <c r="K12" s="157">
        <v>10822298.960000001</v>
      </c>
      <c r="L12" s="152"/>
      <c r="M12" s="152"/>
    </row>
    <row r="13" spans="1:13" x14ac:dyDescent="0.2">
      <c r="A13" s="2" t="s">
        <v>21</v>
      </c>
      <c r="B13" s="155"/>
      <c r="C13" s="155"/>
      <c r="D13" s="155"/>
      <c r="E13" s="155"/>
      <c r="F13" s="155">
        <v>10741053.689999999</v>
      </c>
      <c r="G13" s="155">
        <v>429442.9</v>
      </c>
      <c r="H13" s="156"/>
      <c r="I13" s="156"/>
      <c r="J13" s="156">
        <v>740505.67</v>
      </c>
      <c r="K13" s="157">
        <v>11911002.26</v>
      </c>
      <c r="L13" s="152"/>
      <c r="M13" s="152"/>
    </row>
    <row r="14" spans="1:13" x14ac:dyDescent="0.2">
      <c r="A14" s="2" t="s">
        <v>22</v>
      </c>
      <c r="B14" s="155"/>
      <c r="C14" s="155"/>
      <c r="D14" s="155"/>
      <c r="E14" s="155"/>
      <c r="F14" s="155">
        <v>10312952.710000001</v>
      </c>
      <c r="G14" s="155">
        <v>412326.8</v>
      </c>
      <c r="H14" s="156"/>
      <c r="I14" s="156"/>
      <c r="J14" s="156">
        <v>710991.7</v>
      </c>
      <c r="K14" s="157">
        <v>11436271.210000001</v>
      </c>
      <c r="L14" s="152"/>
      <c r="M14" s="152"/>
    </row>
    <row r="15" spans="1:13" x14ac:dyDescent="0.2">
      <c r="A15" s="2" t="s">
        <v>23</v>
      </c>
      <c r="B15" s="155"/>
      <c r="C15" s="155"/>
      <c r="D15" s="155"/>
      <c r="E15" s="155"/>
      <c r="F15" s="155">
        <v>10317233.720000001</v>
      </c>
      <c r="G15" s="155">
        <v>412497.96</v>
      </c>
      <c r="H15" s="156"/>
      <c r="I15" s="156"/>
      <c r="J15" s="156">
        <v>711286.84</v>
      </c>
      <c r="K15" s="157">
        <v>11441018.52</v>
      </c>
      <c r="L15" s="152"/>
      <c r="M15" s="152"/>
    </row>
    <row r="16" spans="1:13" x14ac:dyDescent="0.2">
      <c r="A16" s="2" t="s">
        <v>24</v>
      </c>
      <c r="B16" s="155"/>
      <c r="C16" s="155"/>
      <c r="D16" s="155"/>
      <c r="E16" s="155"/>
      <c r="F16" s="155">
        <v>14362788.02</v>
      </c>
      <c r="G16" s="155">
        <v>574245.09</v>
      </c>
      <c r="H16" s="156"/>
      <c r="I16" s="156"/>
      <c r="J16" s="156">
        <v>990193.92</v>
      </c>
      <c r="K16" s="157">
        <v>15927227.029999999</v>
      </c>
      <c r="L16" s="152"/>
      <c r="M16" s="152"/>
    </row>
    <row r="17" spans="1:13" x14ac:dyDescent="0.2">
      <c r="A17" s="2" t="s">
        <v>25</v>
      </c>
      <c r="B17" s="155"/>
      <c r="C17" s="155"/>
      <c r="D17" s="155"/>
      <c r="E17" s="155"/>
      <c r="F17" s="155">
        <v>9366849.5299999993</v>
      </c>
      <c r="G17" s="155">
        <v>374500.22</v>
      </c>
      <c r="H17" s="156"/>
      <c r="I17" s="156"/>
      <c r="J17" s="156">
        <v>645765.81000000006</v>
      </c>
      <c r="K17" s="157">
        <v>10387115.560000001</v>
      </c>
      <c r="L17" s="152"/>
      <c r="M17" s="152"/>
    </row>
    <row r="18" spans="1:13" x14ac:dyDescent="0.2">
      <c r="A18" s="2" t="s">
        <v>26</v>
      </c>
      <c r="B18" s="155"/>
      <c r="C18" s="155"/>
      <c r="D18" s="155"/>
      <c r="E18" s="155"/>
      <c r="F18" s="155">
        <v>8403622.3200000003</v>
      </c>
      <c r="G18" s="155">
        <v>335989</v>
      </c>
      <c r="H18" s="156"/>
      <c r="I18" s="156">
        <v>387370.94</v>
      </c>
      <c r="J18" s="156">
        <v>579359.36</v>
      </c>
      <c r="K18" s="157">
        <v>9706341.6199999992</v>
      </c>
      <c r="L18" s="152"/>
      <c r="M18" s="152"/>
    </row>
    <row r="19" spans="1:13" x14ac:dyDescent="0.2">
      <c r="A19" s="2" t="s">
        <v>27</v>
      </c>
      <c r="B19" s="155"/>
      <c r="C19" s="155"/>
      <c r="D19" s="155"/>
      <c r="E19" s="155"/>
      <c r="F19" s="155">
        <v>9610867.0999999996</v>
      </c>
      <c r="G19" s="155">
        <v>384256.4</v>
      </c>
      <c r="H19" s="156"/>
      <c r="I19" s="156">
        <v>1628802.59</v>
      </c>
      <c r="J19" s="156">
        <v>662588.78</v>
      </c>
      <c r="K19" s="157">
        <v>12286514.869999999</v>
      </c>
      <c r="L19" s="152"/>
      <c r="M19" s="152"/>
    </row>
    <row r="20" spans="1:13" x14ac:dyDescent="0.2">
      <c r="A20" s="2" t="s">
        <v>28</v>
      </c>
      <c r="B20" s="155"/>
      <c r="C20" s="155"/>
      <c r="D20" s="155"/>
      <c r="E20" s="155"/>
      <c r="F20" s="155">
        <v>13690669.48</v>
      </c>
      <c r="G20" s="155">
        <v>547372.81000000006</v>
      </c>
      <c r="H20" s="157"/>
      <c r="I20" s="157"/>
      <c r="J20" s="157">
        <v>943856.97</v>
      </c>
      <c r="K20" s="157">
        <v>15181899.26</v>
      </c>
      <c r="L20" s="152"/>
      <c r="M20" s="152"/>
    </row>
    <row r="21" spans="1:13" x14ac:dyDescent="0.2">
      <c r="A21" s="2" t="s">
        <v>29</v>
      </c>
      <c r="B21" s="155"/>
      <c r="C21" s="155"/>
      <c r="D21" s="155"/>
      <c r="E21" s="155"/>
      <c r="F21" s="155">
        <v>13181229.300000001</v>
      </c>
      <c r="G21" s="155">
        <v>527004.66</v>
      </c>
      <c r="H21" s="157"/>
      <c r="I21" s="157"/>
      <c r="J21" s="157">
        <v>908735.34</v>
      </c>
      <c r="K21" s="157">
        <v>14616969.300000001</v>
      </c>
      <c r="L21" s="152"/>
      <c r="M21" s="152"/>
    </row>
    <row r="22" spans="1:13" x14ac:dyDescent="0.2">
      <c r="A22" s="2" t="s">
        <v>30</v>
      </c>
      <c r="B22" s="155"/>
      <c r="C22" s="155"/>
      <c r="D22" s="155"/>
      <c r="E22" s="155"/>
      <c r="F22" s="155">
        <v>9687925.2699999996</v>
      </c>
      <c r="G22" s="155">
        <v>387337.3</v>
      </c>
      <c r="H22" s="157"/>
      <c r="I22" s="157">
        <v>1708121.4</v>
      </c>
      <c r="J22" s="157">
        <v>667901.29</v>
      </c>
      <c r="K22" s="157">
        <v>12451285.26</v>
      </c>
      <c r="L22" s="152"/>
      <c r="M22" s="152"/>
    </row>
    <row r="23" spans="1:13" x14ac:dyDescent="0.2">
      <c r="A23" s="2" t="s">
        <v>31</v>
      </c>
      <c r="B23" s="155"/>
      <c r="C23" s="155"/>
      <c r="D23" s="155"/>
      <c r="E23" s="155"/>
      <c r="F23" s="155">
        <v>9131393.9900000002</v>
      </c>
      <c r="G23" s="155">
        <v>365086.37</v>
      </c>
      <c r="H23" s="157"/>
      <c r="I23" s="157"/>
      <c r="J23" s="157">
        <v>629533.12</v>
      </c>
      <c r="K23" s="157">
        <v>10126013.48</v>
      </c>
      <c r="L23" s="152"/>
      <c r="M23" s="152"/>
    </row>
    <row r="24" spans="1:13" x14ac:dyDescent="0.2">
      <c r="A24" s="2" t="s">
        <v>32</v>
      </c>
      <c r="B24" s="155"/>
      <c r="C24" s="155"/>
      <c r="D24" s="155"/>
      <c r="E24" s="155"/>
      <c r="F24" s="155">
        <v>12140943.91</v>
      </c>
      <c r="G24" s="155">
        <v>485412.54</v>
      </c>
      <c r="H24" s="157"/>
      <c r="I24" s="157"/>
      <c r="J24" s="157">
        <v>837016.38</v>
      </c>
      <c r="K24" s="157">
        <v>13463372.83</v>
      </c>
      <c r="L24" s="152"/>
      <c r="M24" s="152"/>
    </row>
    <row r="25" spans="1:13" x14ac:dyDescent="0.2">
      <c r="A25" s="2" t="s">
        <v>33</v>
      </c>
      <c r="B25" s="155"/>
      <c r="C25" s="155"/>
      <c r="D25" s="155"/>
      <c r="E25" s="155"/>
      <c r="F25" s="155">
        <v>10000438.99</v>
      </c>
      <c r="G25" s="155">
        <v>399832.05</v>
      </c>
      <c r="H25" s="157"/>
      <c r="I25" s="157"/>
      <c r="J25" s="157">
        <v>689446.49</v>
      </c>
      <c r="K25" s="157">
        <v>11089717.529999999</v>
      </c>
      <c r="L25" s="152"/>
      <c r="M25" s="152"/>
    </row>
    <row r="26" spans="1:13" x14ac:dyDescent="0.2">
      <c r="A26" s="2" t="s">
        <v>34</v>
      </c>
      <c r="B26" s="155"/>
      <c r="C26" s="155"/>
      <c r="D26" s="155"/>
      <c r="E26" s="155"/>
      <c r="F26" s="155">
        <v>12068166.74</v>
      </c>
      <c r="G26" s="155">
        <v>482502.8</v>
      </c>
      <c r="H26" s="157"/>
      <c r="I26" s="157"/>
      <c r="J26" s="157">
        <v>831999</v>
      </c>
      <c r="K26" s="157">
        <v>13382668.539999999</v>
      </c>
      <c r="L26" s="152"/>
      <c r="M26" s="152"/>
    </row>
    <row r="27" spans="1:13" x14ac:dyDescent="0.2">
      <c r="A27" s="2" t="s">
        <v>35</v>
      </c>
      <c r="B27" s="155"/>
      <c r="C27" s="155"/>
      <c r="D27" s="155"/>
      <c r="E27" s="155"/>
      <c r="F27" s="155">
        <v>9906256.7699999996</v>
      </c>
      <c r="G27" s="155">
        <v>396066.51</v>
      </c>
      <c r="H27" s="157"/>
      <c r="I27" s="157">
        <v>1929476.22</v>
      </c>
      <c r="J27" s="157">
        <v>682953.42</v>
      </c>
      <c r="K27" s="157">
        <v>12914752.92</v>
      </c>
      <c r="L27" s="152"/>
      <c r="M27" s="152"/>
    </row>
    <row r="28" spans="1:13" x14ac:dyDescent="0.2">
      <c r="A28" s="2" t="s">
        <v>36</v>
      </c>
      <c r="B28" s="155"/>
      <c r="C28" s="155"/>
      <c r="D28" s="155"/>
      <c r="E28" s="155"/>
      <c r="F28" s="155">
        <v>12684632.16</v>
      </c>
      <c r="G28" s="155">
        <v>507149.98</v>
      </c>
      <c r="H28" s="157"/>
      <c r="I28" s="157"/>
      <c r="J28" s="157">
        <v>874499.13</v>
      </c>
      <c r="K28" s="157">
        <v>14066281.27</v>
      </c>
      <c r="L28" s="152"/>
      <c r="M28" s="152"/>
    </row>
    <row r="29" spans="1:13" x14ac:dyDescent="0.2">
      <c r="A29" s="2" t="s">
        <v>37</v>
      </c>
      <c r="B29" s="155">
        <v>7504844.1399999997</v>
      </c>
      <c r="C29" s="155">
        <v>2258490.21</v>
      </c>
      <c r="D29" s="155">
        <v>48098.03</v>
      </c>
      <c r="E29" s="155">
        <v>14304.71</v>
      </c>
      <c r="F29" s="155">
        <v>26409549.719999999</v>
      </c>
      <c r="G29" s="155">
        <v>1055892.08</v>
      </c>
      <c r="H29" s="157"/>
      <c r="I29" s="157">
        <v>11412685.85</v>
      </c>
      <c r="J29" s="157">
        <v>1820717.22</v>
      </c>
      <c r="K29" s="157">
        <v>50524581.960000001</v>
      </c>
      <c r="L29" s="152"/>
      <c r="M29" s="152"/>
    </row>
    <row r="30" spans="1:13" x14ac:dyDescent="0.2">
      <c r="A30" s="2" t="s">
        <v>38</v>
      </c>
      <c r="B30" s="155">
        <v>9503476.7300000004</v>
      </c>
      <c r="C30" s="155">
        <v>2859954.02</v>
      </c>
      <c r="D30" s="155">
        <v>60907.12</v>
      </c>
      <c r="E30" s="155">
        <v>17344.259999999998</v>
      </c>
      <c r="F30" s="155">
        <v>39248298.229999997</v>
      </c>
      <c r="G30" s="155">
        <v>1569203.86</v>
      </c>
      <c r="H30" s="157"/>
      <c r="I30" s="157"/>
      <c r="J30" s="157">
        <v>2705841.38</v>
      </c>
      <c r="K30" s="157">
        <v>55965025.600000001</v>
      </c>
      <c r="L30" s="152"/>
      <c r="M30" s="152"/>
    </row>
    <row r="31" spans="1:13" x14ac:dyDescent="0.2">
      <c r="A31" s="2" t="s">
        <v>39</v>
      </c>
      <c r="B31" s="155">
        <v>258298862.28999999</v>
      </c>
      <c r="C31" s="155">
        <v>77731854.359999999</v>
      </c>
      <c r="D31" s="155">
        <v>1655419.51</v>
      </c>
      <c r="E31" s="155">
        <v>468765.54</v>
      </c>
      <c r="F31" s="155">
        <v>1712403936.8499999</v>
      </c>
      <c r="G31" s="155">
        <v>68464391.719999999</v>
      </c>
      <c r="H31" s="157"/>
      <c r="I31" s="157">
        <v>1559112709.9000001</v>
      </c>
      <c r="J31" s="157">
        <v>118055906.67</v>
      </c>
      <c r="K31" s="157">
        <v>3796191846.8400002</v>
      </c>
      <c r="L31" s="152"/>
      <c r="M31" s="152"/>
    </row>
    <row r="32" spans="1:13" x14ac:dyDescent="0.2">
      <c r="A32" s="2" t="s">
        <v>40</v>
      </c>
      <c r="B32" s="155">
        <v>8080246.6500000004</v>
      </c>
      <c r="C32" s="155">
        <v>2431650.4900000002</v>
      </c>
      <c r="D32" s="155">
        <v>51785.74</v>
      </c>
      <c r="E32" s="155">
        <v>15567.36</v>
      </c>
      <c r="F32" s="155">
        <v>33627332.310000002</v>
      </c>
      <c r="G32" s="155">
        <v>1344469.49</v>
      </c>
      <c r="H32" s="157"/>
      <c r="I32" s="157"/>
      <c r="J32" s="157">
        <v>2318322.87</v>
      </c>
      <c r="K32" s="157">
        <v>47869374.909999996</v>
      </c>
      <c r="L32" s="152"/>
      <c r="M32" s="152"/>
    </row>
    <row r="33" spans="1:13" x14ac:dyDescent="0.2">
      <c r="A33" s="2" t="s">
        <v>41</v>
      </c>
      <c r="B33" s="155">
        <v>12948253.66</v>
      </c>
      <c r="C33" s="155">
        <v>3896617.12</v>
      </c>
      <c r="D33" s="155">
        <v>82984.460000000006</v>
      </c>
      <c r="E33" s="155">
        <v>22495.88</v>
      </c>
      <c r="F33" s="155">
        <v>54116245.409999996</v>
      </c>
      <c r="G33" s="155">
        <v>2163645.94</v>
      </c>
      <c r="H33" s="157"/>
      <c r="I33" s="157"/>
      <c r="J33" s="157">
        <v>3730861.79</v>
      </c>
      <c r="K33" s="157">
        <v>76961104.260000005</v>
      </c>
      <c r="L33" s="152"/>
      <c r="M33" s="152"/>
    </row>
    <row r="34" spans="1:13" x14ac:dyDescent="0.2">
      <c r="A34" s="2" t="s">
        <v>42</v>
      </c>
      <c r="B34" s="155">
        <v>9454253.5099999998</v>
      </c>
      <c r="C34" s="155">
        <v>2845140.9</v>
      </c>
      <c r="D34" s="155">
        <v>60591.66</v>
      </c>
      <c r="E34" s="155">
        <v>17954.919999999998</v>
      </c>
      <c r="F34" s="155">
        <v>49150274</v>
      </c>
      <c r="G34" s="155">
        <v>1965099.2</v>
      </c>
      <c r="H34" s="157"/>
      <c r="I34" s="157"/>
      <c r="J34" s="157">
        <v>3388499.66</v>
      </c>
      <c r="K34" s="157">
        <v>66881813.850000001</v>
      </c>
      <c r="L34" s="152"/>
      <c r="M34" s="152"/>
    </row>
    <row r="35" spans="1:13" x14ac:dyDescent="0.2">
      <c r="A35" s="2" t="s">
        <v>43</v>
      </c>
      <c r="B35" s="155">
        <v>13407387.51</v>
      </c>
      <c r="C35" s="155">
        <v>4034787.78</v>
      </c>
      <c r="D35" s="155">
        <v>85927.02</v>
      </c>
      <c r="E35" s="155">
        <v>23751.64</v>
      </c>
      <c r="F35" s="155">
        <v>69463665.700000003</v>
      </c>
      <c r="G35" s="155">
        <v>2777258.05</v>
      </c>
      <c r="H35" s="157"/>
      <c r="I35" s="157"/>
      <c r="J35" s="157">
        <v>4788937.8499999996</v>
      </c>
      <c r="K35" s="157">
        <v>94581715.549999997</v>
      </c>
      <c r="L35" s="152"/>
      <c r="M35" s="152"/>
    </row>
    <row r="36" spans="1:13" x14ac:dyDescent="0.2">
      <c r="A36" s="2" t="s">
        <v>44</v>
      </c>
      <c r="B36" s="155">
        <v>7952945.21</v>
      </c>
      <c r="C36" s="155">
        <v>2393340.7000000002</v>
      </c>
      <c r="D36" s="155">
        <v>50969.87</v>
      </c>
      <c r="E36" s="155">
        <v>15103.62</v>
      </c>
      <c r="F36" s="155">
        <v>32651262.07</v>
      </c>
      <c r="G36" s="155">
        <v>1305444.79</v>
      </c>
      <c r="H36" s="157"/>
      <c r="I36" s="157"/>
      <c r="J36" s="157">
        <v>2251031</v>
      </c>
      <c r="K36" s="157">
        <v>46620097.259999998</v>
      </c>
      <c r="L36" s="152"/>
      <c r="M36" s="152"/>
    </row>
    <row r="37" spans="1:13" x14ac:dyDescent="0.2">
      <c r="A37" s="2" t="s">
        <v>45</v>
      </c>
      <c r="B37" s="155">
        <v>50968949.979999997</v>
      </c>
      <c r="C37" s="155">
        <v>15338476.380000001</v>
      </c>
      <c r="D37" s="155">
        <v>326656.46999999997</v>
      </c>
      <c r="E37" s="155">
        <v>94634.67</v>
      </c>
      <c r="F37" s="155">
        <v>189999778.81</v>
      </c>
      <c r="G37" s="155">
        <v>7596466.5800000001</v>
      </c>
      <c r="H37" s="156"/>
      <c r="I37" s="156"/>
      <c r="J37" s="156">
        <v>13098893.119999999</v>
      </c>
      <c r="K37" s="157">
        <v>277423856.00999999</v>
      </c>
      <c r="L37" s="152"/>
      <c r="M37" s="152"/>
    </row>
    <row r="38" spans="1:13" x14ac:dyDescent="0.2">
      <c r="A38" s="2" t="s">
        <v>46</v>
      </c>
      <c r="B38" s="155">
        <v>16650179.49</v>
      </c>
      <c r="C38" s="155">
        <v>5010666</v>
      </c>
      <c r="D38" s="155">
        <v>106709.85</v>
      </c>
      <c r="E38" s="155">
        <v>29525.41</v>
      </c>
      <c r="F38" s="155">
        <v>70448297.959999993</v>
      </c>
      <c r="G38" s="155">
        <v>2816625.08</v>
      </c>
      <c r="H38" s="156"/>
      <c r="I38" s="156"/>
      <c r="J38" s="156">
        <v>4856820</v>
      </c>
      <c r="K38" s="157">
        <v>99918823.790000007</v>
      </c>
      <c r="L38" s="152"/>
      <c r="M38" s="152"/>
    </row>
    <row r="39" spans="1:13" x14ac:dyDescent="0.2">
      <c r="A39" s="2" t="s">
        <v>47</v>
      </c>
      <c r="B39" s="155">
        <v>10257949.92</v>
      </c>
      <c r="C39" s="155">
        <v>3087003.41</v>
      </c>
      <c r="D39" s="155">
        <v>65742.490000000005</v>
      </c>
      <c r="E39" s="155">
        <v>18728.580000000002</v>
      </c>
      <c r="F39" s="155">
        <v>41260372.859999999</v>
      </c>
      <c r="G39" s="158">
        <v>1649649.52</v>
      </c>
      <c r="H39" s="156"/>
      <c r="I39" s="156">
        <v>20906963.219999999</v>
      </c>
      <c r="J39" s="156">
        <v>2844557.07</v>
      </c>
      <c r="K39" s="157">
        <v>80090967.069999993</v>
      </c>
      <c r="L39" s="152"/>
      <c r="M39" s="152"/>
    </row>
    <row r="40" spans="1:13" x14ac:dyDescent="0.2">
      <c r="A40" s="2" t="s">
        <v>48</v>
      </c>
      <c r="B40" s="155">
        <v>7242603.1799999997</v>
      </c>
      <c r="C40" s="155">
        <v>2179572.0299999998</v>
      </c>
      <c r="D40" s="155">
        <v>46417.34</v>
      </c>
      <c r="E40" s="155">
        <v>13756.03</v>
      </c>
      <c r="F40" s="155">
        <v>45627002.899999999</v>
      </c>
      <c r="G40" s="159">
        <v>1824233.72</v>
      </c>
      <c r="H40" s="156"/>
      <c r="I40" s="156"/>
      <c r="J40" s="156">
        <v>3145599.63</v>
      </c>
      <c r="K40" s="157">
        <v>60079184.829999998</v>
      </c>
      <c r="L40" s="152"/>
      <c r="M40" s="152"/>
    </row>
    <row r="41" spans="1:13" x14ac:dyDescent="0.2">
      <c r="A41" s="2" t="s">
        <v>49</v>
      </c>
      <c r="B41" s="155">
        <v>9355807.0600000005</v>
      </c>
      <c r="C41" s="155">
        <v>2815514.65</v>
      </c>
      <c r="D41" s="155">
        <v>59960.72</v>
      </c>
      <c r="E41" s="155">
        <v>16988.419999999998</v>
      </c>
      <c r="F41" s="155">
        <v>30763336.73</v>
      </c>
      <c r="G41" s="155">
        <v>1229962.8</v>
      </c>
      <c r="H41" s="156"/>
      <c r="I41" s="156">
        <v>14196222.779999999</v>
      </c>
      <c r="J41" s="156">
        <v>2120874.36</v>
      </c>
      <c r="K41" s="157">
        <v>60558667.520000003</v>
      </c>
      <c r="L41" s="152"/>
      <c r="M41" s="152"/>
    </row>
    <row r="42" spans="1:13" x14ac:dyDescent="0.2">
      <c r="A42" s="2" t="s">
        <v>50</v>
      </c>
      <c r="B42" s="155">
        <v>13328460.619999999</v>
      </c>
      <c r="C42" s="155">
        <v>4011035.71</v>
      </c>
      <c r="D42" s="155">
        <v>85421.18</v>
      </c>
      <c r="E42" s="155">
        <v>25312.74</v>
      </c>
      <c r="F42" s="155">
        <v>91720635.870000005</v>
      </c>
      <c r="G42" s="155">
        <v>3667123.98</v>
      </c>
      <c r="H42" s="156"/>
      <c r="I42" s="156"/>
      <c r="J42" s="156">
        <v>6323369.5</v>
      </c>
      <c r="K42" s="157">
        <v>119161359.59999999</v>
      </c>
      <c r="L42" s="152"/>
      <c r="M42" s="152"/>
    </row>
    <row r="43" spans="1:13" x14ac:dyDescent="0.2">
      <c r="A43" s="2" t="s">
        <v>51</v>
      </c>
      <c r="B43" s="155">
        <v>7473443.1200000001</v>
      </c>
      <c r="C43" s="155">
        <v>2249040.46</v>
      </c>
      <c r="D43" s="155">
        <v>47896.78</v>
      </c>
      <c r="E43" s="155">
        <v>14270.27</v>
      </c>
      <c r="F43" s="155">
        <v>48495279.490000002</v>
      </c>
      <c r="G43" s="155">
        <v>1938911.57</v>
      </c>
      <c r="H43" s="156"/>
      <c r="I43" s="156"/>
      <c r="J43" s="156">
        <v>3343343.28</v>
      </c>
      <c r="K43" s="157">
        <v>63562184.969999999</v>
      </c>
      <c r="L43" s="152"/>
      <c r="M43" s="152"/>
    </row>
    <row r="44" spans="1:13" x14ac:dyDescent="0.2">
      <c r="A44" s="2" t="s">
        <v>52</v>
      </c>
      <c r="B44" s="155">
        <v>108528719.78</v>
      </c>
      <c r="C44" s="155">
        <v>32660378.620000001</v>
      </c>
      <c r="D44" s="155">
        <v>695553.04</v>
      </c>
      <c r="E44" s="155">
        <v>206110.83</v>
      </c>
      <c r="F44" s="155">
        <v>415253673.67000002</v>
      </c>
      <c r="G44" s="155">
        <v>16602443.83</v>
      </c>
      <c r="H44" s="156"/>
      <c r="I44" s="156"/>
      <c r="J44" s="156">
        <v>28628262.23</v>
      </c>
      <c r="K44" s="157">
        <v>602575142</v>
      </c>
      <c r="L44" s="152"/>
      <c r="M44" s="152"/>
    </row>
    <row r="45" spans="1:13" x14ac:dyDescent="0.2">
      <c r="A45" s="2" t="s">
        <v>53</v>
      </c>
      <c r="B45" s="155">
        <v>17166174.66</v>
      </c>
      <c r="C45" s="155">
        <v>5165948.38</v>
      </c>
      <c r="D45" s="155">
        <v>110016.82</v>
      </c>
      <c r="E45" s="155">
        <v>32599.4</v>
      </c>
      <c r="F45" s="155">
        <v>81767287.980000004</v>
      </c>
      <c r="G45" s="155">
        <v>3269174.7</v>
      </c>
      <c r="H45" s="156"/>
      <c r="I45" s="156">
        <v>80139669.769999996</v>
      </c>
      <c r="J45" s="156">
        <v>5637169.54</v>
      </c>
      <c r="K45" s="157">
        <v>193288041.25</v>
      </c>
      <c r="L45" s="152"/>
      <c r="M45" s="152"/>
    </row>
    <row r="46" spans="1:13" x14ac:dyDescent="0.2">
      <c r="A46" s="2" t="s">
        <v>54</v>
      </c>
      <c r="B46" s="155">
        <v>45600223.979999997</v>
      </c>
      <c r="C46" s="155">
        <v>13722824.550000001</v>
      </c>
      <c r="D46" s="155">
        <v>292248.67</v>
      </c>
      <c r="E46" s="155">
        <v>86601.9</v>
      </c>
      <c r="F46" s="155">
        <v>185556090.59999999</v>
      </c>
      <c r="G46" s="155">
        <v>7418801.4900000002</v>
      </c>
      <c r="H46" s="156"/>
      <c r="I46" s="156"/>
      <c r="J46" s="156">
        <v>12792538.050000001</v>
      </c>
      <c r="K46" s="157">
        <v>265469329.24000001</v>
      </c>
      <c r="L46" s="152"/>
      <c r="M46" s="152"/>
    </row>
    <row r="47" spans="1:13" x14ac:dyDescent="0.2">
      <c r="A47" s="2" t="s">
        <v>55</v>
      </c>
      <c r="B47" s="155">
        <v>10491335.890000001</v>
      </c>
      <c r="C47" s="155">
        <v>3157238.04</v>
      </c>
      <c r="D47" s="155">
        <v>67238.240000000005</v>
      </c>
      <c r="E47" s="155">
        <v>20229.990000000002</v>
      </c>
      <c r="F47" s="155">
        <v>46996926.049999997</v>
      </c>
      <c r="G47" s="155">
        <v>1879005.23</v>
      </c>
      <c r="H47" s="156"/>
      <c r="I47" s="156">
        <v>24579608.690000001</v>
      </c>
      <c r="J47" s="156">
        <v>3240044.36</v>
      </c>
      <c r="K47" s="157">
        <v>90431626.489999995</v>
      </c>
      <c r="L47" s="152"/>
      <c r="M47" s="152"/>
    </row>
    <row r="48" spans="1:13" x14ac:dyDescent="0.2">
      <c r="A48" s="2" t="s">
        <v>56</v>
      </c>
      <c r="B48" s="155">
        <v>8173601.0300000003</v>
      </c>
      <c r="C48" s="155">
        <v>2459744.34</v>
      </c>
      <c r="D48" s="155">
        <v>52384.04</v>
      </c>
      <c r="E48" s="155">
        <v>15569.66</v>
      </c>
      <c r="F48" s="155">
        <v>26452359.809999999</v>
      </c>
      <c r="G48" s="155">
        <v>1057603.69</v>
      </c>
      <c r="H48" s="156"/>
      <c r="I48" s="156">
        <v>11440355.210000001</v>
      </c>
      <c r="J48" s="156">
        <v>1823668.62</v>
      </c>
      <c r="K48" s="157">
        <v>51475286.399999999</v>
      </c>
      <c r="L48" s="152"/>
      <c r="M48" s="152"/>
    </row>
    <row r="49" spans="1:13" x14ac:dyDescent="0.2">
      <c r="A49" s="2" t="s">
        <v>57</v>
      </c>
      <c r="B49" s="155">
        <v>9534029.0700000003</v>
      </c>
      <c r="C49" s="155">
        <v>2869148.37</v>
      </c>
      <c r="D49" s="155">
        <v>61102.93</v>
      </c>
      <c r="E49" s="155">
        <v>17743.71</v>
      </c>
      <c r="F49" s="155">
        <v>31880680.289999999</v>
      </c>
      <c r="G49" s="155">
        <v>1274635.81</v>
      </c>
      <c r="H49" s="156"/>
      <c r="I49" s="156">
        <v>14910092.09</v>
      </c>
      <c r="J49" s="156">
        <v>2197905.84</v>
      </c>
      <c r="K49" s="157">
        <v>62745338.109999999</v>
      </c>
      <c r="L49" s="152"/>
      <c r="M49" s="152"/>
    </row>
    <row r="50" spans="1:13" x14ac:dyDescent="0.2">
      <c r="A50" s="2" t="s">
        <v>58</v>
      </c>
      <c r="B50" s="155">
        <v>23968314.859999999</v>
      </c>
      <c r="C50" s="155">
        <v>7212968.5099999998</v>
      </c>
      <c r="D50" s="155">
        <v>153611.26999999999</v>
      </c>
      <c r="E50" s="155">
        <v>40921.42</v>
      </c>
      <c r="F50" s="155">
        <v>91027112.269999996</v>
      </c>
      <c r="G50" s="155">
        <v>3639395.9</v>
      </c>
      <c r="H50" s="156"/>
      <c r="I50" s="156">
        <v>97964267.049999997</v>
      </c>
      <c r="J50" s="156">
        <v>6275556.8600000003</v>
      </c>
      <c r="K50" s="157">
        <v>230282148.13999999</v>
      </c>
      <c r="L50" s="152"/>
      <c r="M50" s="152"/>
    </row>
    <row r="51" spans="1:13" x14ac:dyDescent="0.2">
      <c r="A51" s="2" t="s">
        <v>59</v>
      </c>
      <c r="B51" s="155">
        <v>8437539.3499999996</v>
      </c>
      <c r="C51" s="155">
        <v>2539173.3199999998</v>
      </c>
      <c r="D51" s="155">
        <v>54075.6</v>
      </c>
      <c r="E51" s="155">
        <v>15450.28</v>
      </c>
      <c r="F51" s="155">
        <v>25600438.859999999</v>
      </c>
      <c r="G51" s="155">
        <v>1023542.66</v>
      </c>
      <c r="H51" s="156"/>
      <c r="I51" s="156"/>
      <c r="J51" s="156">
        <v>1764935.8</v>
      </c>
      <c r="K51" s="157">
        <v>39435155.869999997</v>
      </c>
      <c r="L51" s="152"/>
      <c r="M51" s="152"/>
    </row>
    <row r="52" spans="1:13" x14ac:dyDescent="0.2">
      <c r="A52" s="2" t="s">
        <v>60</v>
      </c>
      <c r="B52" s="155">
        <v>145364664.05000001</v>
      </c>
      <c r="C52" s="155">
        <v>43745701.380000003</v>
      </c>
      <c r="D52" s="155">
        <v>931632.05</v>
      </c>
      <c r="E52" s="155">
        <v>281172.08</v>
      </c>
      <c r="F52" s="155">
        <v>495013168.05000001</v>
      </c>
      <c r="G52" s="155">
        <v>19791344.039999999</v>
      </c>
      <c r="H52" s="156"/>
      <c r="I52" s="156"/>
      <c r="J52" s="156">
        <v>34127011.229999997</v>
      </c>
      <c r="K52" s="157">
        <v>739254692.88</v>
      </c>
      <c r="L52" s="152"/>
      <c r="M52" s="152"/>
    </row>
    <row r="53" spans="1:13" ht="13.5" thickBot="1" x14ac:dyDescent="0.25">
      <c r="A53" s="4" t="s">
        <v>61</v>
      </c>
      <c r="B53" s="155">
        <v>15671655.77</v>
      </c>
      <c r="C53" s="155">
        <v>4716191.3600000003</v>
      </c>
      <c r="D53" s="155">
        <v>100438.56</v>
      </c>
      <c r="E53" s="155">
        <v>745504.56</v>
      </c>
      <c r="F53" s="155">
        <v>76313281.450000003</v>
      </c>
      <c r="G53" s="155">
        <v>3051115.62</v>
      </c>
      <c r="H53" s="156"/>
      <c r="I53" s="156"/>
      <c r="J53" s="156">
        <v>5261161.4800000004</v>
      </c>
      <c r="K53" s="157">
        <v>105859348.8</v>
      </c>
      <c r="L53" s="152"/>
      <c r="M53" s="152"/>
    </row>
    <row r="54" spans="1:13" s="161" customFormat="1" ht="13.5" thickBot="1" x14ac:dyDescent="0.25">
      <c r="A54" s="5" t="s">
        <v>13</v>
      </c>
      <c r="B54" s="160">
        <v>848676257.27999997</v>
      </c>
      <c r="C54" s="160">
        <v>255398644.22999999</v>
      </c>
      <c r="D54" s="160">
        <v>5439107.2999999998</v>
      </c>
      <c r="E54" s="160">
        <v>2295732.1</v>
      </c>
      <c r="F54" s="160">
        <v>4281009842.0900002</v>
      </c>
      <c r="G54" s="160">
        <v>171160979.31</v>
      </c>
      <c r="H54" s="160">
        <v>0</v>
      </c>
      <c r="I54" s="160">
        <v>1844623541.6700001</v>
      </c>
      <c r="J54" s="160">
        <v>295139766.66000003</v>
      </c>
      <c r="K54" s="160">
        <v>7703743870.6400003</v>
      </c>
      <c r="L54" s="152"/>
      <c r="M54" s="152"/>
    </row>
    <row r="55" spans="1:13" x14ac:dyDescent="0.2">
      <c r="F55" s="152"/>
      <c r="G55" s="152"/>
      <c r="H55" s="152"/>
      <c r="I55" s="152"/>
      <c r="J55" s="152"/>
    </row>
    <row r="56" spans="1:13" x14ac:dyDescent="0.2">
      <c r="F56" s="152"/>
      <c r="G56" s="152"/>
      <c r="H56" s="152"/>
      <c r="I56" s="152"/>
      <c r="J56" s="152"/>
      <c r="K56" s="152"/>
    </row>
    <row r="57" spans="1:13" x14ac:dyDescent="0.2">
      <c r="F57" s="152"/>
      <c r="G57" s="152"/>
      <c r="H57" s="152"/>
      <c r="I57" s="152"/>
      <c r="J57" s="152"/>
    </row>
    <row r="58" spans="1:13" x14ac:dyDescent="0.2">
      <c r="F58" s="152"/>
      <c r="G58" s="152"/>
      <c r="H58" s="152"/>
      <c r="I58" s="152"/>
      <c r="J58" s="152"/>
    </row>
    <row r="59" spans="1:13" x14ac:dyDescent="0.2">
      <c r="F59" s="152"/>
      <c r="G59" s="152"/>
      <c r="H59" s="152"/>
      <c r="I59" s="152"/>
      <c r="J59" s="152"/>
    </row>
    <row r="60" spans="1:13" x14ac:dyDescent="0.2">
      <c r="G60" s="152"/>
      <c r="H60" s="152"/>
      <c r="I60" s="152"/>
      <c r="J60" s="152"/>
    </row>
    <row r="61" spans="1:13" x14ac:dyDescent="0.2">
      <c r="G61" s="152"/>
      <c r="H61" s="152"/>
      <c r="I61" s="152"/>
      <c r="J61" s="152"/>
    </row>
    <row r="62" spans="1:13" x14ac:dyDescent="0.2">
      <c r="G62" s="152"/>
      <c r="H62" s="152"/>
      <c r="I62" s="152"/>
      <c r="J62" s="152"/>
    </row>
    <row r="63" spans="1:13" x14ac:dyDescent="0.2">
      <c r="G63" s="152"/>
      <c r="H63" s="152"/>
      <c r="I63" s="152"/>
      <c r="J63" s="15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4.28515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96" t="s">
        <v>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">
      <c r="A2" s="298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12.75" customHeight="1" x14ac:dyDescent="0.2">
      <c r="A5" s="300" t="s">
        <v>0</v>
      </c>
      <c r="B5" s="302" t="s">
        <v>9</v>
      </c>
      <c r="C5" s="9" t="s">
        <v>10</v>
      </c>
      <c r="D5" s="9" t="s">
        <v>10</v>
      </c>
      <c r="E5" s="302" t="s">
        <v>1</v>
      </c>
      <c r="F5" s="294" t="s">
        <v>7</v>
      </c>
      <c r="G5" s="294" t="s">
        <v>8</v>
      </c>
      <c r="H5" s="294" t="s">
        <v>2</v>
      </c>
      <c r="I5" s="294" t="s">
        <v>3</v>
      </c>
      <c r="J5" s="294" t="s">
        <v>4</v>
      </c>
      <c r="K5" s="294" t="s">
        <v>5</v>
      </c>
    </row>
    <row r="6" spans="1:11" ht="23.25" customHeight="1" thickBot="1" x14ac:dyDescent="0.25">
      <c r="A6" s="301"/>
      <c r="B6" s="303"/>
      <c r="C6" s="10" t="s">
        <v>11</v>
      </c>
      <c r="D6" s="10" t="s">
        <v>12</v>
      </c>
      <c r="E6" s="303" t="s">
        <v>6</v>
      </c>
      <c r="F6" s="295" t="s">
        <v>6</v>
      </c>
      <c r="G6" s="295" t="s">
        <v>6</v>
      </c>
      <c r="H6" s="295"/>
      <c r="I6" s="295"/>
      <c r="J6" s="295"/>
      <c r="K6" s="295" t="s">
        <v>6</v>
      </c>
    </row>
    <row r="7" spans="1:11" x14ac:dyDescent="0.2">
      <c r="A7" s="1" t="s">
        <v>15</v>
      </c>
      <c r="B7" s="11">
        <f>+'03-04'!B7+'08-04'!B7+'15-04'!B7+'23-04'!B7+'02-05'!B7+'08-05'!B7+'15-05'!B7+'23-05'!B7+'03-06'!B7+'10-06'!B7+'18-06'!B7+'24-06'!B7</f>
        <v>95038204.719999999</v>
      </c>
      <c r="C7" s="11">
        <f>+'03-04'!C7+'08-04'!C7+'15-04'!C7+'23-04'!C7+'02-05'!C7+'08-05'!C7+'15-05'!C7+'23-05'!C7+'03-06'!C7+'10-06'!C7+'18-06'!C7+'24-06'!C7</f>
        <v>20828200.969999999</v>
      </c>
      <c r="D7" s="11">
        <f>+'03-04'!D7+'08-04'!D7+'15-04'!D7+'23-04'!D7+'02-05'!D7+'08-05'!D7+'15-05'!D7+'23-05'!D7+'03-06'!D7+'10-06'!D7+'18-06'!D7+'24-06'!D7</f>
        <v>1232790.6399999999</v>
      </c>
      <c r="E7" s="11">
        <f>+'03-04'!E7+'08-04'!E7+'15-04'!E7+'23-04'!E7+'02-05'!E7+'08-05'!E7+'15-05'!E7+'23-05'!E7+'03-06'!E7+'10-06'!E7+'18-06'!E7+'24-06'!E7</f>
        <v>466277.92000000004</v>
      </c>
      <c r="F7" s="11">
        <f>+'03-04'!F7+'08-04'!F7+'15-04'!F7+'23-04'!F7+'02-05'!F7+'08-05'!F7+'15-05'!F7+'23-05'!F7+'03-06'!F7+'10-06'!F7+'18-06'!F7+'24-06'!F7</f>
        <v>110099358.55</v>
      </c>
      <c r="G7" s="11">
        <f>+'03-04'!G7+'08-04'!G7+'15-04'!G7+'23-04'!G7+'02-05'!G7+'08-05'!G7+'15-05'!G7+'23-05'!G7+'03-06'!G7+'10-06'!G7+'18-06'!G7+'24-06'!G7</f>
        <v>4157378.4400000004</v>
      </c>
      <c r="H7" s="11">
        <f>+'03-04'!H7+'08-04'!H7+'15-04'!H7+'23-04'!H7+'02-05'!H7+'08-05'!H7+'15-05'!H7+'23-05'!H7+'03-06'!H7+'10-06'!H7+'18-06'!H7+'24-06'!H7</f>
        <v>8111846.2599999998</v>
      </c>
      <c r="I7" s="11">
        <f>+'03-04'!I7+'08-04'!I7+'15-04'!I7+'23-04'!I7+'02-05'!I7+'08-05'!I7+'15-05'!I7+'23-05'!I7+'03-06'!I7+'10-06'!I7+'18-06'!I7+'24-06'!I7</f>
        <v>0</v>
      </c>
      <c r="J7" s="11">
        <f>+'03-04'!J7+'08-04'!J7+'15-04'!J7+'23-04'!J7+'02-05'!J7+'08-05'!J7+'15-05'!J7+'23-05'!J7+'03-06'!J7+'10-06'!J7+'18-06'!J7+'24-06'!J7</f>
        <v>6497508.3100000005</v>
      </c>
      <c r="K7" s="12">
        <f>SUM(B7:J7)</f>
        <v>246431565.81</v>
      </c>
    </row>
    <row r="8" spans="1:11" x14ac:dyDescent="0.2">
      <c r="A8" s="2" t="s">
        <v>16</v>
      </c>
      <c r="B8" s="11">
        <f>+'03-04'!B8+'08-04'!B8+'15-04'!B8+'23-04'!B8+'02-05'!B8+'08-05'!B8+'15-05'!B8+'23-05'!B8+'03-06'!B8+'10-06'!B8+'18-06'!B8+'24-06'!B8</f>
        <v>89829017.390000015</v>
      </c>
      <c r="C8" s="11">
        <f>+'03-04'!C8+'08-04'!C8+'15-04'!C8+'23-04'!C8+'02-05'!C8+'08-05'!C8+'15-05'!C8+'23-05'!C8+'03-06'!C8+'10-06'!C8+'18-06'!C8+'24-06'!C8</f>
        <v>19686575.889999997</v>
      </c>
      <c r="D8" s="11">
        <f>+'03-04'!D8+'08-04'!D8+'15-04'!D8+'23-04'!D8+'02-05'!D8+'08-05'!D8+'15-05'!D8+'23-05'!D8+'03-06'!D8+'10-06'!D8+'18-06'!D8+'24-06'!D8</f>
        <v>1165219.5699999998</v>
      </c>
      <c r="E8" s="11">
        <f>+'03-04'!E8+'08-04'!E8+'15-04'!E8+'23-04'!E8+'02-05'!E8+'08-05'!E8+'15-05'!E8+'23-05'!E8+'03-06'!E8+'10-06'!E8+'18-06'!E8+'24-06'!E8</f>
        <v>439269.91000000003</v>
      </c>
      <c r="F8" s="11">
        <f>+'03-04'!F8+'08-04'!F8+'15-04'!F8+'23-04'!F8+'02-05'!F8+'08-05'!F8+'15-05'!F8+'23-05'!F8+'03-06'!F8+'10-06'!F8+'18-06'!F8+'24-06'!F8</f>
        <v>81815060.430000007</v>
      </c>
      <c r="G8" s="11">
        <f>+'03-04'!G8+'08-04'!G8+'15-04'!G8+'23-04'!G8+'02-05'!G8+'08-05'!G8+'15-05'!G8+'23-05'!G8+'03-06'!G8+'10-06'!G8+'18-06'!G8+'24-06'!G8</f>
        <v>3089356.48</v>
      </c>
      <c r="H8" s="11">
        <f>+'03-04'!H8+'08-04'!H8+'15-04'!H8+'23-04'!H8+'02-05'!H8+'08-05'!H8+'15-05'!H8+'23-05'!H8+'03-06'!H8+'10-06'!H8+'18-06'!H8+'24-06'!H8</f>
        <v>7919790.5099999998</v>
      </c>
      <c r="I8" s="11">
        <f>+'03-04'!I8+'08-04'!I8+'15-04'!I8+'23-04'!I8+'02-05'!I8+'08-05'!I8+'15-05'!I8+'23-05'!I8+'03-06'!I8+'10-06'!I8+'18-06'!I8+'24-06'!I8</f>
        <v>0</v>
      </c>
      <c r="J8" s="11">
        <f>+'03-04'!J8+'08-04'!J8+'15-04'!J8+'23-04'!J8+'02-05'!J8+'08-05'!J8+'15-05'!J8+'23-05'!J8+'03-06'!J8+'10-06'!J8+'18-06'!J8+'24-06'!J8</f>
        <v>4828311.83</v>
      </c>
      <c r="K8" s="12">
        <f t="shared" ref="K8:K53" si="0">SUM(B8:J8)</f>
        <v>208772602.00999999</v>
      </c>
    </row>
    <row r="9" spans="1:11" x14ac:dyDescent="0.2">
      <c r="A9" s="2" t="s">
        <v>17</v>
      </c>
      <c r="B9" s="11">
        <f>+'03-04'!B9+'08-04'!B9+'15-04'!B9+'23-04'!B9+'02-05'!B9+'08-05'!B9+'15-05'!B9+'23-05'!B9+'03-06'!B9+'10-06'!B9+'18-06'!B9+'24-06'!B9</f>
        <v>0</v>
      </c>
      <c r="C9" s="11">
        <f>+'03-04'!C9+'08-04'!C9+'15-04'!C9+'23-04'!C9+'02-05'!C9+'08-05'!C9+'15-05'!C9+'23-05'!C9+'03-06'!C9+'10-06'!C9+'18-06'!C9+'24-06'!C9</f>
        <v>0</v>
      </c>
      <c r="D9" s="11">
        <f>+'03-04'!D9+'08-04'!D9+'15-04'!D9+'23-04'!D9+'02-05'!D9+'08-05'!D9+'15-05'!D9+'23-05'!D9+'03-06'!D9+'10-06'!D9+'18-06'!D9+'24-06'!D9</f>
        <v>0</v>
      </c>
      <c r="E9" s="11">
        <f>+'03-04'!E9+'08-04'!E9+'15-04'!E9+'23-04'!E9+'02-05'!E9+'08-05'!E9+'15-05'!E9+'23-05'!E9+'03-06'!E9+'10-06'!E9+'18-06'!E9+'24-06'!E9</f>
        <v>0</v>
      </c>
      <c r="F9" s="11">
        <f>+'03-04'!F9+'08-04'!F9+'15-04'!F9+'23-04'!F9+'02-05'!F9+'08-05'!F9+'15-05'!F9+'23-05'!F9+'03-06'!F9+'10-06'!F9+'18-06'!F9+'24-06'!F9</f>
        <v>31366372.300000001</v>
      </c>
      <c r="G9" s="11">
        <f>+'03-04'!G9+'08-04'!G9+'15-04'!G9+'23-04'!G9+'02-05'!G9+'08-05'!G9+'15-05'!G9+'23-05'!G9+'03-06'!G9+'10-06'!G9+'18-06'!G9+'24-06'!G9</f>
        <v>1184401.8</v>
      </c>
      <c r="H9" s="11">
        <f>+'03-04'!H9+'08-04'!H9+'15-04'!H9+'23-04'!H9+'02-05'!H9+'08-05'!H9+'15-05'!H9+'23-05'!H9+'03-06'!H9+'10-06'!H9+'18-06'!H9+'24-06'!H9</f>
        <v>0</v>
      </c>
      <c r="I9" s="11">
        <f>+'03-04'!I9+'08-04'!I9+'15-04'!I9+'23-04'!I9+'02-05'!I9+'08-05'!I9+'15-05'!I9+'23-05'!I9+'03-06'!I9+'10-06'!I9+'18-06'!I9+'24-06'!I9</f>
        <v>3274427.4000000004</v>
      </c>
      <c r="J9" s="11">
        <f>+'03-04'!J9+'08-04'!J9+'15-04'!J9+'23-04'!J9+'02-05'!J9+'08-05'!J9+'15-05'!J9+'23-05'!J9+'03-06'!J9+'10-06'!J9+'18-06'!J9+'24-06'!J9</f>
        <v>1851084.9300000002</v>
      </c>
      <c r="K9" s="12">
        <f t="shared" si="0"/>
        <v>37676286.43</v>
      </c>
    </row>
    <row r="10" spans="1:11" x14ac:dyDescent="0.2">
      <c r="A10" s="2" t="s">
        <v>18</v>
      </c>
      <c r="B10" s="11">
        <f>+'03-04'!B10+'08-04'!B10+'15-04'!B10+'23-04'!B10+'02-05'!B10+'08-05'!B10+'15-05'!B10+'23-05'!B10+'03-06'!B10+'10-06'!B10+'18-06'!B10+'24-06'!B10</f>
        <v>0</v>
      </c>
      <c r="C10" s="11">
        <f>+'03-04'!C10+'08-04'!C10+'15-04'!C10+'23-04'!C10+'02-05'!C10+'08-05'!C10+'15-05'!C10+'23-05'!C10+'03-06'!C10+'10-06'!C10+'18-06'!C10+'24-06'!C10</f>
        <v>0</v>
      </c>
      <c r="D10" s="11">
        <f>+'03-04'!D10+'08-04'!D10+'15-04'!D10+'23-04'!D10+'02-05'!D10+'08-05'!D10+'15-05'!D10+'23-05'!D10+'03-06'!D10+'10-06'!D10+'18-06'!D10+'24-06'!D10</f>
        <v>0</v>
      </c>
      <c r="E10" s="11">
        <f>+'03-04'!E10+'08-04'!E10+'15-04'!E10+'23-04'!E10+'02-05'!E10+'08-05'!E10+'15-05'!E10+'23-05'!E10+'03-06'!E10+'10-06'!E10+'18-06'!E10+'24-06'!E10</f>
        <v>0</v>
      </c>
      <c r="F10" s="11">
        <f>+'03-04'!F10+'08-04'!F10+'15-04'!F10+'23-04'!F10+'02-05'!F10+'08-05'!F10+'15-05'!F10+'23-05'!F10+'03-06'!F10+'10-06'!F10+'18-06'!F10+'24-06'!F10</f>
        <v>35259518.649999999</v>
      </c>
      <c r="G10" s="11">
        <f>+'03-04'!G10+'08-04'!G10+'15-04'!G10+'23-04'!G10+'02-05'!G10+'08-05'!G10+'15-05'!G10+'23-05'!G10+'03-06'!G10+'10-06'!G10+'18-06'!G10+'24-06'!G10</f>
        <v>1331407.96</v>
      </c>
      <c r="H10" s="11">
        <f>+'03-04'!H10+'08-04'!H10+'15-04'!H10+'23-04'!H10+'02-05'!H10+'08-05'!H10+'15-05'!H10+'23-05'!H10+'03-06'!H10+'10-06'!H10+'18-06'!H10+'24-06'!H10</f>
        <v>0</v>
      </c>
      <c r="I10" s="11">
        <f>+'03-04'!I10+'08-04'!I10+'15-04'!I10+'23-04'!I10+'02-05'!I10+'08-05'!I10+'15-05'!I10+'23-05'!I10+'03-06'!I10+'10-06'!I10+'18-06'!I10+'24-06'!I10</f>
        <v>6701153.7599999998</v>
      </c>
      <c r="J10" s="11">
        <f>+'03-04'!J10+'08-04'!J10+'15-04'!J10+'23-04'!J10+'02-05'!J10+'08-05'!J10+'15-05'!J10+'23-05'!J10+'03-06'!J10+'10-06'!J10+'18-06'!J10+'24-06'!J10</f>
        <v>2080838.79</v>
      </c>
      <c r="K10" s="12">
        <f t="shared" si="0"/>
        <v>45372919.159999996</v>
      </c>
    </row>
    <row r="11" spans="1:11" x14ac:dyDescent="0.2">
      <c r="A11" s="2" t="s">
        <v>19</v>
      </c>
      <c r="B11" s="11">
        <f>+'03-04'!B11+'08-04'!B11+'15-04'!B11+'23-04'!B11+'02-05'!B11+'08-05'!B11+'15-05'!B11+'23-05'!B11+'03-06'!B11+'10-06'!B11+'18-06'!B11+'24-06'!B11</f>
        <v>0</v>
      </c>
      <c r="C11" s="11">
        <f>+'03-04'!C11+'08-04'!C11+'15-04'!C11+'23-04'!C11+'02-05'!C11+'08-05'!C11+'15-05'!C11+'23-05'!C11+'03-06'!C11+'10-06'!C11+'18-06'!C11+'24-06'!C11</f>
        <v>0</v>
      </c>
      <c r="D11" s="11">
        <f>+'03-04'!D11+'08-04'!D11+'15-04'!D11+'23-04'!D11+'02-05'!D11+'08-05'!D11+'15-05'!D11+'23-05'!D11+'03-06'!D11+'10-06'!D11+'18-06'!D11+'24-06'!D11</f>
        <v>0</v>
      </c>
      <c r="E11" s="11">
        <f>+'03-04'!E11+'08-04'!E11+'15-04'!E11+'23-04'!E11+'02-05'!E11+'08-05'!E11+'15-05'!E11+'23-05'!E11+'03-06'!E11+'10-06'!E11+'18-06'!E11+'24-06'!E11</f>
        <v>0</v>
      </c>
      <c r="F11" s="11">
        <f>+'03-04'!F11+'08-04'!F11+'15-04'!F11+'23-04'!F11+'02-05'!F11+'08-05'!F11+'15-05'!F11+'23-05'!F11+'03-06'!F11+'10-06'!F11+'18-06'!F11+'24-06'!F11</f>
        <v>35053063.920000002</v>
      </c>
      <c r="G11" s="11">
        <f>+'03-04'!G11+'08-04'!G11+'15-04'!G11+'23-04'!G11+'02-05'!G11+'08-05'!G11+'15-05'!G11+'23-05'!G11+'03-06'!G11+'10-06'!G11+'18-06'!G11+'24-06'!G11</f>
        <v>1323612.1800000002</v>
      </c>
      <c r="H11" s="11">
        <f>+'03-04'!H11+'08-04'!H11+'15-04'!H11+'23-04'!H11+'02-05'!H11+'08-05'!H11+'15-05'!H11+'23-05'!H11+'03-06'!H11+'10-06'!H11+'18-06'!H11+'24-06'!H11</f>
        <v>0</v>
      </c>
      <c r="I11" s="11">
        <f>+'03-04'!I11+'08-04'!I11+'15-04'!I11+'23-04'!I11+'02-05'!I11+'08-05'!I11+'15-05'!I11+'23-05'!I11+'03-06'!I11+'10-06'!I11+'18-06'!I11+'24-06'!I11</f>
        <v>0</v>
      </c>
      <c r="J11" s="11">
        <f>+'03-04'!J11+'08-04'!J11+'15-04'!J11+'23-04'!J11+'02-05'!J11+'08-05'!J11+'15-05'!J11+'23-05'!J11+'03-06'!J11+'10-06'!J11+'18-06'!J11+'24-06'!J11</f>
        <v>2068654.8699999999</v>
      </c>
      <c r="K11" s="12">
        <f t="shared" si="0"/>
        <v>38445330.969999999</v>
      </c>
    </row>
    <row r="12" spans="1:11" x14ac:dyDescent="0.2">
      <c r="A12" s="2" t="s">
        <v>20</v>
      </c>
      <c r="B12" s="11">
        <f>+'03-04'!B12+'08-04'!B12+'15-04'!B12+'23-04'!B12+'02-05'!B12+'08-05'!B12+'15-05'!B12+'23-05'!B12+'03-06'!B12+'10-06'!B12+'18-06'!B12+'24-06'!B12</f>
        <v>0</v>
      </c>
      <c r="C12" s="11">
        <f>+'03-04'!C12+'08-04'!C12+'15-04'!C12+'23-04'!C12+'02-05'!C12+'08-05'!C12+'15-05'!C12+'23-05'!C12+'03-06'!C12+'10-06'!C12+'18-06'!C12+'24-06'!C12</f>
        <v>0</v>
      </c>
      <c r="D12" s="11">
        <f>+'03-04'!D12+'08-04'!D12+'15-04'!D12+'23-04'!D12+'02-05'!D12+'08-05'!D12+'15-05'!D12+'23-05'!D12+'03-06'!D12+'10-06'!D12+'18-06'!D12+'24-06'!D12</f>
        <v>0</v>
      </c>
      <c r="E12" s="11">
        <f>+'03-04'!E12+'08-04'!E12+'15-04'!E12+'23-04'!E12+'02-05'!E12+'08-05'!E12+'15-05'!E12+'23-05'!E12+'03-06'!E12+'10-06'!E12+'18-06'!E12+'24-06'!E12</f>
        <v>0</v>
      </c>
      <c r="F12" s="11">
        <f>+'03-04'!F12+'08-04'!F12+'15-04'!F12+'23-04'!F12+'02-05'!F12+'08-05'!F12+'15-05'!F12+'23-05'!F12+'03-06'!F12+'10-06'!F12+'18-06'!F12+'24-06'!F12</f>
        <v>30747008.109999996</v>
      </c>
      <c r="G12" s="11">
        <f>+'03-04'!G12+'08-04'!G12+'15-04'!G12+'23-04'!G12+'02-05'!G12+'08-05'!G12+'15-05'!G12+'23-05'!G12+'03-06'!G12+'10-06'!G12+'18-06'!G12+'24-06'!G12</f>
        <v>1161014.4699999997</v>
      </c>
      <c r="H12" s="11">
        <f>+'03-04'!H12+'08-04'!H12+'15-04'!H12+'23-04'!H12+'02-05'!H12+'08-05'!H12+'15-05'!H12+'23-05'!H12+'03-06'!H12+'10-06'!H12+'18-06'!H12+'24-06'!H12</f>
        <v>0</v>
      </c>
      <c r="I12" s="11">
        <f>+'03-04'!I12+'08-04'!I12+'15-04'!I12+'23-04'!I12+'02-05'!I12+'08-05'!I12+'15-05'!I12+'23-05'!I12+'03-06'!I12+'10-06'!I12+'18-06'!I12+'24-06'!I12</f>
        <v>2725063.34</v>
      </c>
      <c r="J12" s="11">
        <f>+'03-04'!J12+'08-04'!J12+'15-04'!J12+'23-04'!J12+'02-05'!J12+'08-05'!J12+'15-05'!J12+'23-05'!J12+'03-06'!J12+'10-06'!J12+'18-06'!J12+'24-06'!J12</f>
        <v>1814533.19</v>
      </c>
      <c r="K12" s="12">
        <f t="shared" si="0"/>
        <v>36447619.109999992</v>
      </c>
    </row>
    <row r="13" spans="1:11" x14ac:dyDescent="0.2">
      <c r="A13" s="2" t="s">
        <v>21</v>
      </c>
      <c r="B13" s="11">
        <f>+'03-04'!B13+'08-04'!B13+'15-04'!B13+'23-04'!B13+'02-05'!B13+'08-05'!B13+'15-05'!B13+'23-05'!B13+'03-06'!B13+'10-06'!B13+'18-06'!B13+'24-06'!B13</f>
        <v>0</v>
      </c>
      <c r="C13" s="11">
        <f>+'03-04'!C13+'08-04'!C13+'15-04'!C13+'23-04'!C13+'02-05'!C13+'08-05'!C13+'15-05'!C13+'23-05'!C13+'03-06'!C13+'10-06'!C13+'18-06'!C13+'24-06'!C13</f>
        <v>0</v>
      </c>
      <c r="D13" s="11">
        <f>+'03-04'!D13+'08-04'!D13+'15-04'!D13+'23-04'!D13+'02-05'!D13+'08-05'!D13+'15-05'!D13+'23-05'!D13+'03-06'!D13+'10-06'!D13+'18-06'!D13+'24-06'!D13</f>
        <v>0</v>
      </c>
      <c r="E13" s="11">
        <f>+'03-04'!E13+'08-04'!E13+'15-04'!E13+'23-04'!E13+'02-05'!E13+'08-05'!E13+'15-05'!E13+'23-05'!E13+'03-06'!E13+'10-06'!E13+'18-06'!E13+'24-06'!E13</f>
        <v>0</v>
      </c>
      <c r="F13" s="11">
        <f>+'03-04'!F13+'08-04'!F13+'15-04'!F13+'23-04'!F13+'02-05'!F13+'08-05'!F13+'15-05'!F13+'23-05'!F13+'03-06'!F13+'10-06'!F13+'18-06'!F13+'24-06'!F13</f>
        <v>36999637.090000004</v>
      </c>
      <c r="G13" s="11">
        <f>+'03-04'!G13+'08-04'!G13+'15-04'!G13+'23-04'!G13+'02-05'!G13+'08-05'!G13+'15-05'!G13+'23-05'!G13+'03-06'!G13+'10-06'!G13+'18-06'!G13+'24-06'!G13</f>
        <v>1397115.2599999998</v>
      </c>
      <c r="H13" s="11">
        <f>+'03-04'!H13+'08-04'!H13+'15-04'!H13+'23-04'!H13+'02-05'!H13+'08-05'!H13+'15-05'!H13+'23-05'!H13+'03-06'!H13+'10-06'!H13+'18-06'!H13+'24-06'!H13</f>
        <v>0</v>
      </c>
      <c r="I13" s="11">
        <f>+'03-04'!I13+'08-04'!I13+'15-04'!I13+'23-04'!I13+'02-05'!I13+'08-05'!I13+'15-05'!I13+'23-05'!I13+'03-06'!I13+'10-06'!I13+'18-06'!I13+'24-06'!I13</f>
        <v>0</v>
      </c>
      <c r="J13" s="11">
        <f>+'03-04'!J13+'08-04'!J13+'15-04'!J13+'23-04'!J13+'02-05'!J13+'08-05'!J13+'15-05'!J13+'23-05'!J13+'03-06'!J13+'10-06'!J13+'18-06'!J13+'24-06'!J13</f>
        <v>2183531.7799999998</v>
      </c>
      <c r="K13" s="12">
        <f t="shared" si="0"/>
        <v>40580284.130000003</v>
      </c>
    </row>
    <row r="14" spans="1:11" x14ac:dyDescent="0.2">
      <c r="A14" s="2" t="s">
        <v>22</v>
      </c>
      <c r="B14" s="11">
        <f>+'03-04'!B14+'08-04'!B14+'15-04'!B14+'23-04'!B14+'02-05'!B14+'08-05'!B14+'15-05'!B14+'23-05'!B14+'03-06'!B14+'10-06'!B14+'18-06'!B14+'24-06'!B14</f>
        <v>0</v>
      </c>
      <c r="C14" s="11">
        <f>+'03-04'!C14+'08-04'!C14+'15-04'!C14+'23-04'!C14+'02-05'!C14+'08-05'!C14+'15-05'!C14+'23-05'!C14+'03-06'!C14+'10-06'!C14+'18-06'!C14+'24-06'!C14</f>
        <v>0</v>
      </c>
      <c r="D14" s="11">
        <f>+'03-04'!D14+'08-04'!D14+'15-04'!D14+'23-04'!D14+'02-05'!D14+'08-05'!D14+'15-05'!D14+'23-05'!D14+'03-06'!D14+'10-06'!D14+'18-06'!D14+'24-06'!D14</f>
        <v>0</v>
      </c>
      <c r="E14" s="11">
        <f>+'03-04'!E14+'08-04'!E14+'15-04'!E14+'23-04'!E14+'02-05'!E14+'08-05'!E14+'15-05'!E14+'23-05'!E14+'03-06'!E14+'10-06'!E14+'18-06'!E14+'24-06'!E14</f>
        <v>0</v>
      </c>
      <c r="F14" s="11">
        <f>+'03-04'!F14+'08-04'!F14+'15-04'!F14+'23-04'!F14+'02-05'!F14+'08-05'!F14+'15-05'!F14+'23-05'!F14+'03-06'!F14+'10-06'!F14+'18-06'!F14+'24-06'!F14</f>
        <v>35524960.450000003</v>
      </c>
      <c r="G14" s="11">
        <f>+'03-04'!G14+'08-04'!G14+'15-04'!G14+'23-04'!G14+'02-05'!G14+'08-05'!G14+'15-05'!G14+'23-05'!G14+'03-06'!G14+'10-06'!G14+'18-06'!G14+'24-06'!G14</f>
        <v>1341431.1000000001</v>
      </c>
      <c r="H14" s="11">
        <f>+'03-04'!H14+'08-04'!H14+'15-04'!H14+'23-04'!H14+'02-05'!H14+'08-05'!H14+'15-05'!H14+'23-05'!H14+'03-06'!H14+'10-06'!H14+'18-06'!H14+'24-06'!H14</f>
        <v>0</v>
      </c>
      <c r="I14" s="11">
        <f>+'03-04'!I14+'08-04'!I14+'15-04'!I14+'23-04'!I14+'02-05'!I14+'08-05'!I14+'15-05'!I14+'23-05'!I14+'03-06'!I14+'10-06'!I14+'18-06'!I14+'24-06'!I14</f>
        <v>0</v>
      </c>
      <c r="J14" s="11">
        <f>+'03-04'!J14+'08-04'!J14+'15-04'!J14+'23-04'!J14+'02-05'!J14+'08-05'!J14+'15-05'!J14+'23-05'!J14+'03-06'!J14+'10-06'!J14+'18-06'!J14+'24-06'!J14</f>
        <v>2096503.8299999998</v>
      </c>
      <c r="K14" s="12">
        <f t="shared" si="0"/>
        <v>38962895.380000003</v>
      </c>
    </row>
    <row r="15" spans="1:11" x14ac:dyDescent="0.2">
      <c r="A15" s="2" t="s">
        <v>23</v>
      </c>
      <c r="B15" s="11">
        <f>+'03-04'!B15+'08-04'!B15+'15-04'!B15+'23-04'!B15+'02-05'!B15+'08-05'!B15+'15-05'!B15+'23-05'!B15+'03-06'!B15+'10-06'!B15+'18-06'!B15+'24-06'!B15</f>
        <v>0</v>
      </c>
      <c r="C15" s="11">
        <f>+'03-04'!C15+'08-04'!C15+'15-04'!C15+'23-04'!C15+'02-05'!C15+'08-05'!C15+'15-05'!C15+'23-05'!C15+'03-06'!C15+'10-06'!C15+'18-06'!C15+'24-06'!C15</f>
        <v>0</v>
      </c>
      <c r="D15" s="11">
        <f>+'03-04'!D15+'08-04'!D15+'15-04'!D15+'23-04'!D15+'02-05'!D15+'08-05'!D15+'15-05'!D15+'23-05'!D15+'03-06'!D15+'10-06'!D15+'18-06'!D15+'24-06'!D15</f>
        <v>0</v>
      </c>
      <c r="E15" s="11">
        <f>+'03-04'!E15+'08-04'!E15+'15-04'!E15+'23-04'!E15+'02-05'!E15+'08-05'!E15+'15-05'!E15+'23-05'!E15+'03-06'!E15+'10-06'!E15+'18-06'!E15+'24-06'!E15</f>
        <v>0</v>
      </c>
      <c r="F15" s="11">
        <f>+'03-04'!F15+'08-04'!F15+'15-04'!F15+'23-04'!F15+'02-05'!F15+'08-05'!F15+'15-05'!F15+'23-05'!F15+'03-06'!F15+'10-06'!F15+'18-06'!F15+'24-06'!F15</f>
        <v>35539707.210000001</v>
      </c>
      <c r="G15" s="11">
        <f>+'03-04'!G15+'08-04'!G15+'15-04'!G15+'23-04'!G15+'02-05'!G15+'08-05'!G15+'15-05'!G15+'23-05'!G15+'03-06'!G15+'10-06'!G15+'18-06'!G15+'24-06'!G15</f>
        <v>1341987.9500000002</v>
      </c>
      <c r="H15" s="11">
        <f>+'03-04'!H15+'08-04'!H15+'15-04'!H15+'23-04'!H15+'02-05'!H15+'08-05'!H15+'15-05'!H15+'23-05'!H15+'03-06'!H15+'10-06'!H15+'18-06'!H15+'24-06'!H15</f>
        <v>0</v>
      </c>
      <c r="I15" s="11">
        <f>+'03-04'!I15+'08-04'!I15+'15-04'!I15+'23-04'!I15+'02-05'!I15+'08-05'!I15+'15-05'!I15+'23-05'!I15+'03-06'!I15+'10-06'!I15+'18-06'!I15+'24-06'!I15</f>
        <v>0</v>
      </c>
      <c r="J15" s="11">
        <f>+'03-04'!J15+'08-04'!J15+'15-04'!J15+'23-04'!J15+'02-05'!J15+'08-05'!J15+'15-05'!J15+'23-05'!J15+'03-06'!J15+'10-06'!J15+'18-06'!J15+'24-06'!J15</f>
        <v>2097374.1</v>
      </c>
      <c r="K15" s="12">
        <f t="shared" si="0"/>
        <v>38979069.260000005</v>
      </c>
    </row>
    <row r="16" spans="1:11" x14ac:dyDescent="0.2">
      <c r="A16" s="2" t="s">
        <v>24</v>
      </c>
      <c r="B16" s="11">
        <f>+'03-04'!B16+'08-04'!B16+'15-04'!B16+'23-04'!B16+'02-05'!B16+'08-05'!B16+'15-05'!B16+'23-05'!B16+'03-06'!B16+'10-06'!B16+'18-06'!B16+'24-06'!B16</f>
        <v>0</v>
      </c>
      <c r="C16" s="11">
        <f>+'03-04'!C16+'08-04'!C16+'15-04'!C16+'23-04'!C16+'02-05'!C16+'08-05'!C16+'15-05'!C16+'23-05'!C16+'03-06'!C16+'10-06'!C16+'18-06'!C16+'24-06'!C16</f>
        <v>0</v>
      </c>
      <c r="D16" s="11">
        <f>+'03-04'!D16+'08-04'!D16+'15-04'!D16+'23-04'!D16+'02-05'!D16+'08-05'!D16+'15-05'!D16+'23-05'!D16+'03-06'!D16+'10-06'!D16+'18-06'!D16+'24-06'!D16</f>
        <v>0</v>
      </c>
      <c r="E16" s="11">
        <f>+'03-04'!E16+'08-04'!E16+'15-04'!E16+'23-04'!E16+'02-05'!E16+'08-05'!E16+'15-05'!E16+'23-05'!E16+'03-06'!E16+'10-06'!E16+'18-06'!E16+'24-06'!E16</f>
        <v>0</v>
      </c>
      <c r="F16" s="11">
        <f>+'03-04'!F16+'08-04'!F16+'15-04'!F16+'23-04'!F16+'02-05'!F16+'08-05'!F16+'15-05'!F16+'23-05'!F16+'03-06'!F16+'10-06'!F16+'18-06'!F16+'24-06'!F16</f>
        <v>49475401.549999997</v>
      </c>
      <c r="G16" s="11">
        <f>+'03-04'!G16+'08-04'!G16+'15-04'!G16+'23-04'!G16+'02-05'!G16+'08-05'!G16+'15-05'!G16+'23-05'!G16+'03-06'!G16+'10-06'!G16+'18-06'!G16+'24-06'!G16</f>
        <v>1868203.15</v>
      </c>
      <c r="H16" s="11">
        <f>+'03-04'!H16+'08-04'!H16+'15-04'!H16+'23-04'!H16+'02-05'!H16+'08-05'!H16+'15-05'!H16+'23-05'!H16+'03-06'!H16+'10-06'!H16+'18-06'!H16+'24-06'!H16</f>
        <v>0</v>
      </c>
      <c r="I16" s="11">
        <f>+'03-04'!I16+'08-04'!I16+'15-04'!I16+'23-04'!I16+'02-05'!I16+'08-05'!I16+'15-05'!I16+'23-05'!I16+'03-06'!I16+'10-06'!I16+'18-06'!I16+'24-06'!I16</f>
        <v>0</v>
      </c>
      <c r="J16" s="11">
        <f>+'03-04'!J16+'08-04'!J16+'15-04'!J16+'23-04'!J16+'02-05'!J16+'08-05'!J16+'15-05'!J16+'23-05'!J16+'03-06'!J16+'10-06'!J16+'18-06'!J16+'24-06'!J16</f>
        <v>2919788.42</v>
      </c>
      <c r="K16" s="12">
        <f t="shared" si="0"/>
        <v>54263393.119999997</v>
      </c>
    </row>
    <row r="17" spans="1:11" x14ac:dyDescent="0.2">
      <c r="A17" s="2" t="s">
        <v>25</v>
      </c>
      <c r="B17" s="11">
        <f>+'03-04'!B17+'08-04'!B17+'15-04'!B17+'23-04'!B17+'02-05'!B17+'08-05'!B17+'15-05'!B17+'23-05'!B17+'03-06'!B17+'10-06'!B17+'18-06'!B17+'24-06'!B17</f>
        <v>0</v>
      </c>
      <c r="C17" s="11">
        <f>+'03-04'!C17+'08-04'!C17+'15-04'!C17+'23-04'!C17+'02-05'!C17+'08-05'!C17+'15-05'!C17+'23-05'!C17+'03-06'!C17+'10-06'!C17+'18-06'!C17+'24-06'!C17</f>
        <v>0</v>
      </c>
      <c r="D17" s="11">
        <f>+'03-04'!D17+'08-04'!D17+'15-04'!D17+'23-04'!D17+'02-05'!D17+'08-05'!D17+'15-05'!D17+'23-05'!D17+'03-06'!D17+'10-06'!D17+'18-06'!D17+'24-06'!D17</f>
        <v>0</v>
      </c>
      <c r="E17" s="11">
        <f>+'03-04'!E17+'08-04'!E17+'15-04'!E17+'23-04'!E17+'02-05'!E17+'08-05'!E17+'15-05'!E17+'23-05'!E17+'03-06'!E17+'10-06'!E17+'18-06'!E17+'24-06'!E17</f>
        <v>0</v>
      </c>
      <c r="F17" s="11">
        <f>+'03-04'!F17+'08-04'!F17+'15-04'!F17+'23-04'!F17+'02-05'!F17+'08-05'!F17+'15-05'!F17+'23-05'!F17+'03-06'!F17+'10-06'!F17+'18-06'!F17+'24-06'!F17</f>
        <v>32265925.059999995</v>
      </c>
      <c r="G17" s="11">
        <f>+'03-04'!G17+'08-04'!G17+'15-04'!G17+'23-04'!G17+'02-05'!G17+'08-05'!G17+'15-05'!G17+'23-05'!G17+'03-06'!G17+'10-06'!G17+'18-06'!G17+'24-06'!G17</f>
        <v>1218369.1400000001</v>
      </c>
      <c r="H17" s="11">
        <f>+'03-04'!H17+'08-04'!H17+'15-04'!H17+'23-04'!H17+'02-05'!H17+'08-05'!H17+'15-05'!H17+'23-05'!H17+'03-06'!H17+'10-06'!H17+'18-06'!H17+'24-06'!H17</f>
        <v>0</v>
      </c>
      <c r="I17" s="11">
        <f>+'03-04'!I17+'08-04'!I17+'15-04'!I17+'23-04'!I17+'02-05'!I17+'08-05'!I17+'15-05'!I17+'23-05'!I17+'03-06'!I17+'10-06'!I17+'18-06'!I17+'24-06'!I17</f>
        <v>0</v>
      </c>
      <c r="J17" s="11">
        <f>+'03-04'!J17+'08-04'!J17+'15-04'!J17+'23-04'!J17+'02-05'!J17+'08-05'!J17+'15-05'!J17+'23-05'!J17+'03-06'!J17+'10-06'!J17+'18-06'!J17+'24-06'!J17</f>
        <v>1904172.01</v>
      </c>
      <c r="K17" s="12">
        <f t="shared" si="0"/>
        <v>35388466.209999993</v>
      </c>
    </row>
    <row r="18" spans="1:11" x14ac:dyDescent="0.2">
      <c r="A18" s="2" t="s">
        <v>26</v>
      </c>
      <c r="B18" s="11">
        <f>+'03-04'!B18+'08-04'!B18+'15-04'!B18+'23-04'!B18+'02-05'!B18+'08-05'!B18+'15-05'!B18+'23-05'!B18+'03-06'!B18+'10-06'!B18+'18-06'!B18+'24-06'!B18</f>
        <v>0</v>
      </c>
      <c r="C18" s="11">
        <f>+'03-04'!C18+'08-04'!C18+'15-04'!C18+'23-04'!C18+'02-05'!C18+'08-05'!C18+'15-05'!C18+'23-05'!C18+'03-06'!C18+'10-06'!C18+'18-06'!C18+'24-06'!C18</f>
        <v>0</v>
      </c>
      <c r="D18" s="11">
        <f>+'03-04'!D18+'08-04'!D18+'15-04'!D18+'23-04'!D18+'02-05'!D18+'08-05'!D18+'15-05'!D18+'23-05'!D18+'03-06'!D18+'10-06'!D18+'18-06'!D18+'24-06'!D18</f>
        <v>0</v>
      </c>
      <c r="E18" s="11">
        <f>+'03-04'!E18+'08-04'!E18+'15-04'!E18+'23-04'!E18+'02-05'!E18+'08-05'!E18+'15-05'!E18+'23-05'!E18+'03-06'!E18+'10-06'!E18+'18-06'!E18+'24-06'!E18</f>
        <v>0</v>
      </c>
      <c r="F18" s="11">
        <f>+'03-04'!F18+'08-04'!F18+'15-04'!F18+'23-04'!F18+'02-05'!F18+'08-05'!F18+'15-05'!F18+'23-05'!F18+'03-06'!F18+'10-06'!F18+'18-06'!F18+'24-06'!F18</f>
        <v>28947902.599999998</v>
      </c>
      <c r="G18" s="11">
        <f>+'03-04'!G18+'08-04'!G18+'15-04'!G18+'23-04'!G18+'02-05'!G18+'08-05'!G18+'15-05'!G18+'23-05'!G18+'03-06'!G18+'10-06'!G18+'18-06'!G18+'24-06'!G18</f>
        <v>1093079.7999999998</v>
      </c>
      <c r="H18" s="11">
        <f>+'03-04'!H18+'08-04'!H18+'15-04'!H18+'23-04'!H18+'02-05'!H18+'08-05'!H18+'15-05'!H18+'23-05'!H18+'03-06'!H18+'10-06'!H18+'18-06'!H18+'24-06'!H18</f>
        <v>0</v>
      </c>
      <c r="I18" s="11">
        <f>+'03-04'!I18+'08-04'!I18+'15-04'!I18+'23-04'!I18+'02-05'!I18+'08-05'!I18+'15-05'!I18+'23-05'!I18+'03-06'!I18+'10-06'!I18+'18-06'!I18+'24-06'!I18</f>
        <v>1142242.1099999999</v>
      </c>
      <c r="J18" s="11">
        <f>+'03-04'!J18+'08-04'!J18+'15-04'!J18+'23-04'!J18+'02-05'!J18+'08-05'!J18+'15-05'!J18+'23-05'!J18+'03-06'!J18+'10-06'!J18+'18-06'!J18+'24-06'!J18</f>
        <v>1708359.06</v>
      </c>
      <c r="K18" s="12">
        <f t="shared" si="0"/>
        <v>32891583.569999997</v>
      </c>
    </row>
    <row r="19" spans="1:11" x14ac:dyDescent="0.2">
      <c r="A19" s="2" t="s">
        <v>27</v>
      </c>
      <c r="B19" s="11">
        <f>+'03-04'!B19+'08-04'!B19+'15-04'!B19+'23-04'!B19+'02-05'!B19+'08-05'!B19+'15-05'!B19+'23-05'!B19+'03-06'!B19+'10-06'!B19+'18-06'!B19+'24-06'!B19</f>
        <v>0</v>
      </c>
      <c r="C19" s="11">
        <f>+'03-04'!C19+'08-04'!C19+'15-04'!C19+'23-04'!C19+'02-05'!C19+'08-05'!C19+'15-05'!C19+'23-05'!C19+'03-06'!C19+'10-06'!C19+'18-06'!C19+'24-06'!C19</f>
        <v>0</v>
      </c>
      <c r="D19" s="11">
        <f>+'03-04'!D19+'08-04'!D19+'15-04'!D19+'23-04'!D19+'02-05'!D19+'08-05'!D19+'15-05'!D19+'23-05'!D19+'03-06'!D19+'10-06'!D19+'18-06'!D19+'24-06'!D19</f>
        <v>0</v>
      </c>
      <c r="E19" s="11">
        <f>+'03-04'!E19+'08-04'!E19+'15-04'!E19+'23-04'!E19+'02-05'!E19+'08-05'!E19+'15-05'!E19+'23-05'!E19+'03-06'!E19+'10-06'!E19+'18-06'!E19+'24-06'!E19</f>
        <v>0</v>
      </c>
      <c r="F19" s="11">
        <f>+'03-04'!F19+'08-04'!F19+'15-04'!F19+'23-04'!F19+'02-05'!F19+'08-05'!F19+'15-05'!F19+'23-05'!F19+'03-06'!F19+'10-06'!F19+'18-06'!F19+'24-06'!F19</f>
        <v>33106490.75</v>
      </c>
      <c r="G19" s="11">
        <f>+'03-04'!G19+'08-04'!G19+'15-04'!G19+'23-04'!G19+'02-05'!G19+'08-05'!G19+'15-05'!G19+'23-05'!G19+'03-06'!G19+'10-06'!G19+'18-06'!G19+'24-06'!G19</f>
        <v>1250109.1099999999</v>
      </c>
      <c r="H19" s="11">
        <f>+'03-04'!H19+'08-04'!H19+'15-04'!H19+'23-04'!H19+'02-05'!H19+'08-05'!H19+'15-05'!H19+'23-05'!H19+'03-06'!H19+'10-06'!H19+'18-06'!H19+'24-06'!H19</f>
        <v>0</v>
      </c>
      <c r="I19" s="11">
        <f>+'03-04'!I19+'08-04'!I19+'15-04'!I19+'23-04'!I19+'02-05'!I19+'08-05'!I19+'15-05'!I19+'23-05'!I19+'03-06'!I19+'10-06'!I19+'18-06'!I19+'24-06'!I19</f>
        <v>4802856.1500000004</v>
      </c>
      <c r="J19" s="11">
        <f>+'03-04'!J19+'08-04'!J19+'15-04'!J19+'23-04'!J19+'02-05'!J19+'08-05'!J19+'15-05'!J19+'23-05'!J19+'03-06'!J19+'10-06'!J19+'18-06'!J19+'24-06'!J19</f>
        <v>1953777.9500000002</v>
      </c>
      <c r="K19" s="12">
        <f t="shared" si="0"/>
        <v>41113233.960000001</v>
      </c>
    </row>
    <row r="20" spans="1:11" x14ac:dyDescent="0.2">
      <c r="A20" s="2" t="s">
        <v>28</v>
      </c>
      <c r="B20" s="11">
        <f>+'03-04'!B20+'08-04'!B20+'15-04'!B20+'23-04'!B20+'02-05'!B20+'08-05'!B20+'15-05'!B20+'23-05'!B20+'03-06'!B20+'10-06'!B20+'18-06'!B20+'24-06'!B20</f>
        <v>0</v>
      </c>
      <c r="C20" s="11">
        <f>+'03-04'!C20+'08-04'!C20+'15-04'!C20+'23-04'!C20+'02-05'!C20+'08-05'!C20+'15-05'!C20+'23-05'!C20+'03-06'!C20+'10-06'!C20+'18-06'!C20+'24-06'!C20</f>
        <v>0</v>
      </c>
      <c r="D20" s="11">
        <f>+'03-04'!D20+'08-04'!D20+'15-04'!D20+'23-04'!D20+'02-05'!D20+'08-05'!D20+'15-05'!D20+'23-05'!D20+'03-06'!D20+'10-06'!D20+'18-06'!D20+'24-06'!D20</f>
        <v>0</v>
      </c>
      <c r="E20" s="11">
        <f>+'03-04'!E20+'08-04'!E20+'15-04'!E20+'23-04'!E20+'02-05'!E20+'08-05'!E20+'15-05'!E20+'23-05'!E20+'03-06'!E20+'10-06'!E20+'18-06'!E20+'24-06'!E20</f>
        <v>0</v>
      </c>
      <c r="F20" s="11">
        <f>+'03-04'!F20+'08-04'!F20+'15-04'!F20+'23-04'!F20+'02-05'!F20+'08-05'!F20+'15-05'!F20+'23-05'!F20+'03-06'!F20+'10-06'!F20+'18-06'!F20+'24-06'!F20</f>
        <v>47160159.200000003</v>
      </c>
      <c r="G20" s="11">
        <f>+'03-04'!G20+'08-04'!G20+'15-04'!G20+'23-04'!G20+'02-05'!G20+'08-05'!G20+'15-05'!G20+'23-05'!G20+'03-06'!G20+'10-06'!G20+'18-06'!G20+'24-06'!G20</f>
        <v>1780779.02</v>
      </c>
      <c r="H20" s="11">
        <f>+'03-04'!H20+'08-04'!H20+'15-04'!H20+'23-04'!H20+'02-05'!H20+'08-05'!H20+'15-05'!H20+'23-05'!H20+'03-06'!H20+'10-06'!H20+'18-06'!H20+'24-06'!H20</f>
        <v>0</v>
      </c>
      <c r="I20" s="11">
        <f>+'03-04'!I20+'08-04'!I20+'15-04'!I20+'23-04'!I20+'02-05'!I20+'08-05'!I20+'15-05'!I20+'23-05'!I20+'03-06'!I20+'10-06'!I20+'18-06'!I20+'24-06'!I20</f>
        <v>0</v>
      </c>
      <c r="J20" s="11">
        <f>+'03-04'!J20+'08-04'!J20+'15-04'!J20+'23-04'!J20+'02-05'!J20+'08-05'!J20+'15-05'!J20+'23-05'!J20+'03-06'!J20+'10-06'!J20+'18-06'!J20+'24-06'!J20</f>
        <v>2783154.5</v>
      </c>
      <c r="K20" s="12">
        <f t="shared" si="0"/>
        <v>51724092.720000006</v>
      </c>
    </row>
    <row r="21" spans="1:11" x14ac:dyDescent="0.2">
      <c r="A21" s="2" t="s">
        <v>29</v>
      </c>
      <c r="B21" s="11">
        <f>+'03-04'!B21+'08-04'!B21+'15-04'!B21+'23-04'!B21+'02-05'!B21+'08-05'!B21+'15-05'!B21+'23-05'!B21+'03-06'!B21+'10-06'!B21+'18-06'!B21+'24-06'!B21</f>
        <v>0</v>
      </c>
      <c r="C21" s="11">
        <f>+'03-04'!C21+'08-04'!C21+'15-04'!C21+'23-04'!C21+'02-05'!C21+'08-05'!C21+'15-05'!C21+'23-05'!C21+'03-06'!C21+'10-06'!C21+'18-06'!C21+'24-06'!C21</f>
        <v>0</v>
      </c>
      <c r="D21" s="11">
        <f>+'03-04'!D21+'08-04'!D21+'15-04'!D21+'23-04'!D21+'02-05'!D21+'08-05'!D21+'15-05'!D21+'23-05'!D21+'03-06'!D21+'10-06'!D21+'18-06'!D21+'24-06'!D21</f>
        <v>0</v>
      </c>
      <c r="E21" s="11">
        <f>+'03-04'!E21+'08-04'!E21+'15-04'!E21+'23-04'!E21+'02-05'!E21+'08-05'!E21+'15-05'!E21+'23-05'!E21+'03-06'!E21+'10-06'!E21+'18-06'!E21+'24-06'!E21</f>
        <v>0</v>
      </c>
      <c r="F21" s="11">
        <f>+'03-04'!F21+'08-04'!F21+'15-04'!F21+'23-04'!F21+'02-05'!F21+'08-05'!F21+'15-05'!F21+'23-05'!F21+'03-06'!F21+'10-06'!F21+'18-06'!F21+'24-06'!F21</f>
        <v>45405293.990000002</v>
      </c>
      <c r="G21" s="11">
        <f>+'03-04'!G21+'08-04'!G21+'15-04'!G21+'23-04'!G21+'02-05'!G21+'08-05'!G21+'15-05'!G21+'23-05'!G21+'03-06'!G21+'10-06'!G21+'18-06'!G21+'24-06'!G21</f>
        <v>1714514.9100000001</v>
      </c>
      <c r="H21" s="11">
        <f>+'03-04'!H21+'08-04'!H21+'15-04'!H21+'23-04'!H21+'02-05'!H21+'08-05'!H21+'15-05'!H21+'23-05'!H21+'03-06'!H21+'10-06'!H21+'18-06'!H21+'24-06'!H21</f>
        <v>0</v>
      </c>
      <c r="I21" s="11">
        <f>+'03-04'!I21+'08-04'!I21+'15-04'!I21+'23-04'!I21+'02-05'!I21+'08-05'!I21+'15-05'!I21+'23-05'!I21+'03-06'!I21+'10-06'!I21+'18-06'!I21+'24-06'!I21</f>
        <v>0</v>
      </c>
      <c r="J21" s="11">
        <f>+'03-04'!J21+'08-04'!J21+'15-04'!J21+'23-04'!J21+'02-05'!J21+'08-05'!J21+'15-05'!J21+'23-05'!J21+'03-06'!J21+'10-06'!J21+'18-06'!J21+'24-06'!J21</f>
        <v>2679591.2199999997</v>
      </c>
      <c r="K21" s="12">
        <f t="shared" si="0"/>
        <v>49799400.120000005</v>
      </c>
    </row>
    <row r="22" spans="1:11" x14ac:dyDescent="0.2">
      <c r="A22" s="2" t="s">
        <v>30</v>
      </c>
      <c r="B22" s="11">
        <f>+'03-04'!B22+'08-04'!B22+'15-04'!B22+'23-04'!B22+'02-05'!B22+'08-05'!B22+'15-05'!B22+'23-05'!B22+'03-06'!B22+'10-06'!B22+'18-06'!B22+'24-06'!B22</f>
        <v>0</v>
      </c>
      <c r="C22" s="11">
        <f>+'03-04'!C22+'08-04'!C22+'15-04'!C22+'23-04'!C22+'02-05'!C22+'08-05'!C22+'15-05'!C22+'23-05'!C22+'03-06'!C22+'10-06'!C22+'18-06'!C22+'24-06'!C22</f>
        <v>0</v>
      </c>
      <c r="D22" s="11">
        <f>+'03-04'!D22+'08-04'!D22+'15-04'!D22+'23-04'!D22+'02-05'!D22+'08-05'!D22+'15-05'!D22+'23-05'!D22+'03-06'!D22+'10-06'!D22+'18-06'!D22+'24-06'!D22</f>
        <v>0</v>
      </c>
      <c r="E22" s="11">
        <f>+'03-04'!E22+'08-04'!E22+'15-04'!E22+'23-04'!E22+'02-05'!E22+'08-05'!E22+'15-05'!E22+'23-05'!E22+'03-06'!E22+'10-06'!E22+'18-06'!E22+'24-06'!E22</f>
        <v>0</v>
      </c>
      <c r="F22" s="11">
        <f>+'03-04'!F22+'08-04'!F22+'15-04'!F22+'23-04'!F22+'02-05'!F22+'08-05'!F22+'15-05'!F22+'23-05'!F22+'03-06'!F22+'10-06'!F22+'18-06'!F22+'24-06'!F22</f>
        <v>33371932.550000001</v>
      </c>
      <c r="G22" s="11">
        <f>+'03-04'!G22+'08-04'!G22+'15-04'!G22+'23-04'!G22+'02-05'!G22+'08-05'!G22+'15-05'!G22+'23-05'!G22+'03-06'!G22+'10-06'!G22+'18-06'!G22+'24-06'!G22</f>
        <v>1260132.2500000002</v>
      </c>
      <c r="H22" s="11">
        <f>+'03-04'!H22+'08-04'!H22+'15-04'!H22+'23-04'!H22+'02-05'!H22+'08-05'!H22+'15-05'!H22+'23-05'!H22+'03-06'!H22+'10-06'!H22+'18-06'!H22+'24-06'!H22</f>
        <v>0</v>
      </c>
      <c r="I22" s="11">
        <f>+'03-04'!I22+'08-04'!I22+'15-04'!I22+'23-04'!I22+'02-05'!I22+'08-05'!I22+'15-05'!I22+'23-05'!I22+'03-06'!I22+'10-06'!I22+'18-06'!I22+'24-06'!I22</f>
        <v>5036743.8099999996</v>
      </c>
      <c r="J22" s="11">
        <f>+'03-04'!J22+'08-04'!J22+'15-04'!J22+'23-04'!J22+'02-05'!J22+'08-05'!J22+'15-05'!J22+'23-05'!J22+'03-06'!J22+'10-06'!J22+'18-06'!J22+'24-06'!J22</f>
        <v>1969442.98</v>
      </c>
      <c r="K22" s="12">
        <f t="shared" si="0"/>
        <v>41638251.590000004</v>
      </c>
    </row>
    <row r="23" spans="1:11" x14ac:dyDescent="0.2">
      <c r="A23" s="2" t="s">
        <v>31</v>
      </c>
      <c r="B23" s="11">
        <f>+'03-04'!B23+'08-04'!B23+'15-04'!B23+'23-04'!B23+'02-05'!B23+'08-05'!B23+'15-05'!B23+'23-05'!B23+'03-06'!B23+'10-06'!B23+'18-06'!B23+'24-06'!B23</f>
        <v>0</v>
      </c>
      <c r="C23" s="11">
        <f>+'03-04'!C23+'08-04'!C23+'15-04'!C23+'23-04'!C23+'02-05'!C23+'08-05'!C23+'15-05'!C23+'23-05'!C23+'03-06'!C23+'10-06'!C23+'18-06'!C23+'24-06'!C23</f>
        <v>0</v>
      </c>
      <c r="D23" s="11">
        <f>+'03-04'!D23+'08-04'!D23+'15-04'!D23+'23-04'!D23+'02-05'!D23+'08-05'!D23+'15-05'!D23+'23-05'!D23+'03-06'!D23+'10-06'!D23+'18-06'!D23+'24-06'!D23</f>
        <v>0</v>
      </c>
      <c r="E23" s="11">
        <f>+'03-04'!E23+'08-04'!E23+'15-04'!E23+'23-04'!E23+'02-05'!E23+'08-05'!E23+'15-05'!E23+'23-05'!E23+'03-06'!E23+'10-06'!E23+'18-06'!E23+'24-06'!E23</f>
        <v>0</v>
      </c>
      <c r="F23" s="11">
        <f>+'03-04'!F23+'08-04'!F23+'15-04'!F23+'23-04'!F23+'02-05'!F23+'08-05'!F23+'15-05'!F23+'23-05'!F23+'03-06'!F23+'10-06'!F23+'18-06'!F23+'24-06'!F23</f>
        <v>31454852.890000001</v>
      </c>
      <c r="G23" s="11">
        <f>+'03-04'!G23+'08-04'!G23+'15-04'!G23+'23-04'!G23+'02-05'!G23+'08-05'!G23+'15-05'!G23+'23-05'!G23+'03-06'!G23+'10-06'!G23+'18-06'!G23+'24-06'!G23</f>
        <v>1187742.8599999999</v>
      </c>
      <c r="H23" s="11">
        <f>+'03-04'!H23+'08-04'!H23+'15-04'!H23+'23-04'!H23+'02-05'!H23+'08-05'!H23+'15-05'!H23+'23-05'!H23+'03-06'!H23+'10-06'!H23+'18-06'!H23+'24-06'!H23</f>
        <v>0</v>
      </c>
      <c r="I23" s="11">
        <f>+'03-04'!I23+'08-04'!I23+'15-04'!I23+'23-04'!I23+'02-05'!I23+'08-05'!I23+'15-05'!I23+'23-05'!I23+'03-06'!I23+'10-06'!I23+'18-06'!I23+'24-06'!I23</f>
        <v>0</v>
      </c>
      <c r="J23" s="11">
        <f>+'03-04'!J23+'08-04'!J23+'15-04'!J23+'23-04'!J23+'02-05'!J23+'08-05'!J23+'15-05'!J23+'23-05'!J23+'03-06'!J23+'10-06'!J23+'18-06'!J23+'24-06'!J23</f>
        <v>1856306.62</v>
      </c>
      <c r="K23" s="12">
        <f t="shared" si="0"/>
        <v>34498902.369999997</v>
      </c>
    </row>
    <row r="24" spans="1:11" x14ac:dyDescent="0.2">
      <c r="A24" s="2" t="s">
        <v>32</v>
      </c>
      <c r="B24" s="11">
        <f>+'03-04'!B24+'08-04'!B24+'15-04'!B24+'23-04'!B24+'02-05'!B24+'08-05'!B24+'15-05'!B24+'23-05'!B24+'03-06'!B24+'10-06'!B24+'18-06'!B24+'24-06'!B24</f>
        <v>0</v>
      </c>
      <c r="C24" s="11">
        <f>+'03-04'!C24+'08-04'!C24+'15-04'!C24+'23-04'!C24+'02-05'!C24+'08-05'!C24+'15-05'!C24+'23-05'!C24+'03-06'!C24+'10-06'!C24+'18-06'!C24+'24-06'!C24</f>
        <v>0</v>
      </c>
      <c r="D24" s="11">
        <f>+'03-04'!D24+'08-04'!D24+'15-04'!D24+'23-04'!D24+'02-05'!D24+'08-05'!D24+'15-05'!D24+'23-05'!D24+'03-06'!D24+'10-06'!D24+'18-06'!D24+'24-06'!D24</f>
        <v>0</v>
      </c>
      <c r="E24" s="11">
        <f>+'03-04'!E24+'08-04'!E24+'15-04'!E24+'23-04'!E24+'02-05'!E24+'08-05'!E24+'15-05'!E24+'23-05'!E24+'03-06'!E24+'10-06'!E24+'18-06'!E24+'24-06'!E24</f>
        <v>0</v>
      </c>
      <c r="F24" s="11">
        <f>+'03-04'!F24+'08-04'!F24+'15-04'!F24+'23-04'!F24+'02-05'!F24+'08-05'!F24+'15-05'!F24+'23-05'!F24+'03-06'!F24+'10-06'!F24+'18-06'!F24+'24-06'!F24</f>
        <v>41821829.730000004</v>
      </c>
      <c r="G24" s="11">
        <f>+'03-04'!G24+'08-04'!G24+'15-04'!G24+'23-04'!G24+'02-05'!G24+'08-05'!G24+'15-05'!G24+'23-05'!G24+'03-06'!G24+'10-06'!G24+'18-06'!G24+'24-06'!G24</f>
        <v>1579202.43</v>
      </c>
      <c r="H24" s="11">
        <f>+'03-04'!H24+'08-04'!H24+'15-04'!H24+'23-04'!H24+'02-05'!H24+'08-05'!H24+'15-05'!H24+'23-05'!H24+'03-06'!H24+'10-06'!H24+'18-06'!H24+'24-06'!H24</f>
        <v>0</v>
      </c>
      <c r="I24" s="11">
        <f>+'03-04'!I24+'08-04'!I24+'15-04'!I24+'23-04'!I24+'02-05'!I24+'08-05'!I24+'15-05'!I24+'23-05'!I24+'03-06'!I24+'10-06'!I24+'18-06'!I24+'24-06'!I24</f>
        <v>0</v>
      </c>
      <c r="J24" s="11">
        <f>+'03-04'!J24+'08-04'!J24+'15-04'!J24+'23-04'!J24+'02-05'!J24+'08-05'!J24+'15-05'!J24+'23-05'!J24+'03-06'!J24+'10-06'!J24+'18-06'!J24+'24-06'!J24</f>
        <v>2468113.25</v>
      </c>
      <c r="K24" s="12">
        <f t="shared" si="0"/>
        <v>45869145.410000004</v>
      </c>
    </row>
    <row r="25" spans="1:11" x14ac:dyDescent="0.2">
      <c r="A25" s="2" t="s">
        <v>33</v>
      </c>
      <c r="B25" s="11">
        <f>+'03-04'!B25+'08-04'!B25+'15-04'!B25+'23-04'!B25+'02-05'!B25+'08-05'!B25+'15-05'!B25+'23-05'!B25+'03-06'!B25+'10-06'!B25+'18-06'!B25+'24-06'!B25</f>
        <v>0</v>
      </c>
      <c r="C25" s="11">
        <f>+'03-04'!C25+'08-04'!C25+'15-04'!C25+'23-04'!C25+'02-05'!C25+'08-05'!C25+'15-05'!C25+'23-05'!C25+'03-06'!C25+'10-06'!C25+'18-06'!C25+'24-06'!C25</f>
        <v>0</v>
      </c>
      <c r="D25" s="11">
        <f>+'03-04'!D25+'08-04'!D25+'15-04'!D25+'23-04'!D25+'02-05'!D25+'08-05'!D25+'15-05'!D25+'23-05'!D25+'03-06'!D25+'10-06'!D25+'18-06'!D25+'24-06'!D25</f>
        <v>0</v>
      </c>
      <c r="E25" s="11">
        <f>+'03-04'!E25+'08-04'!E25+'15-04'!E25+'23-04'!E25+'02-05'!E25+'08-05'!E25+'15-05'!E25+'23-05'!E25+'03-06'!E25+'10-06'!E25+'18-06'!E25+'24-06'!E25</f>
        <v>0</v>
      </c>
      <c r="F25" s="11">
        <f>+'03-04'!F25+'08-04'!F25+'15-04'!F25+'23-04'!F25+'02-05'!F25+'08-05'!F25+'15-05'!F25+'23-05'!F25+'03-06'!F25+'10-06'!F25+'18-06'!F25+'24-06'!F25</f>
        <v>34448446.5</v>
      </c>
      <c r="G25" s="11">
        <f>+'03-04'!G25+'08-04'!G25+'15-04'!G25+'23-04'!G25+'02-05'!G25+'08-05'!G25+'15-05'!G25+'23-05'!G25+'03-06'!G25+'10-06'!G25+'18-06'!G25+'24-06'!G25</f>
        <v>1300781.68</v>
      </c>
      <c r="H25" s="11">
        <f>+'03-04'!H25+'08-04'!H25+'15-04'!H25+'23-04'!H25+'02-05'!H25+'08-05'!H25+'15-05'!H25+'23-05'!H25+'03-06'!H25+'10-06'!H25+'18-06'!H25+'24-06'!H25</f>
        <v>0</v>
      </c>
      <c r="I25" s="11">
        <f>+'03-04'!I25+'08-04'!I25+'15-04'!I25+'23-04'!I25+'02-05'!I25+'08-05'!I25+'15-05'!I25+'23-05'!I25+'03-06'!I25+'10-06'!I25+'18-06'!I25+'24-06'!I25</f>
        <v>0</v>
      </c>
      <c r="J25" s="11">
        <f>+'03-04'!J25+'08-04'!J25+'15-04'!J25+'23-04'!J25+'02-05'!J25+'08-05'!J25+'15-05'!J25+'23-05'!J25+'03-06'!J25+'10-06'!J25+'18-06'!J25+'24-06'!J25</f>
        <v>2032973.3900000001</v>
      </c>
      <c r="K25" s="12">
        <f t="shared" si="0"/>
        <v>37782201.57</v>
      </c>
    </row>
    <row r="26" spans="1:11" x14ac:dyDescent="0.2">
      <c r="A26" s="2" t="s">
        <v>34</v>
      </c>
      <c r="B26" s="11">
        <f>+'03-04'!B26+'08-04'!B26+'15-04'!B26+'23-04'!B26+'02-05'!B26+'08-05'!B26+'15-05'!B26+'23-05'!B26+'03-06'!B26+'10-06'!B26+'18-06'!B26+'24-06'!B26</f>
        <v>0</v>
      </c>
      <c r="C26" s="11">
        <f>+'03-04'!C26+'08-04'!C26+'15-04'!C26+'23-04'!C26+'02-05'!C26+'08-05'!C26+'15-05'!C26+'23-05'!C26+'03-06'!C26+'10-06'!C26+'18-06'!C26+'24-06'!C26</f>
        <v>0</v>
      </c>
      <c r="D26" s="11">
        <f>+'03-04'!D26+'08-04'!D26+'15-04'!D26+'23-04'!D26+'02-05'!D26+'08-05'!D26+'15-05'!D26+'23-05'!D26+'03-06'!D26+'10-06'!D26+'18-06'!D26+'24-06'!D26</f>
        <v>0</v>
      </c>
      <c r="E26" s="11">
        <f>+'03-04'!E26+'08-04'!E26+'15-04'!E26+'23-04'!E26+'02-05'!E26+'08-05'!E26+'15-05'!E26+'23-05'!E26+'03-06'!E26+'10-06'!E26+'18-06'!E26+'24-06'!E26</f>
        <v>0</v>
      </c>
      <c r="F26" s="11">
        <f>+'03-04'!F26+'08-04'!F26+'15-04'!F26+'23-04'!F26+'02-05'!F26+'08-05'!F26+'15-05'!F26+'23-05'!F26+'03-06'!F26+'10-06'!F26+'18-06'!F26+'24-06'!F26</f>
        <v>41571134.689999998</v>
      </c>
      <c r="G26" s="11">
        <f>+'03-04'!G26+'08-04'!G26+'15-04'!G26+'23-04'!G26+'02-05'!G26+'08-05'!G26+'15-05'!G26+'23-05'!G26+'03-06'!G26+'10-06'!G26+'18-06'!G26+'24-06'!G26</f>
        <v>1569736.1</v>
      </c>
      <c r="H26" s="11">
        <f>+'03-04'!H26+'08-04'!H26+'15-04'!H26+'23-04'!H26+'02-05'!H26+'08-05'!H26+'15-05'!H26+'23-05'!H26+'03-06'!H26+'10-06'!H26+'18-06'!H26+'24-06'!H26</f>
        <v>0</v>
      </c>
      <c r="I26" s="11">
        <f>+'03-04'!I26+'08-04'!I26+'15-04'!I26+'23-04'!I26+'02-05'!I26+'08-05'!I26+'15-05'!I26+'23-05'!I26+'03-06'!I26+'10-06'!I26+'18-06'!I26+'24-06'!I26</f>
        <v>0</v>
      </c>
      <c r="J26" s="11">
        <f>+'03-04'!J26+'08-04'!J26+'15-04'!J26+'23-04'!J26+'02-05'!J26+'08-05'!J26+'15-05'!J26+'23-05'!J26+'03-06'!J26+'10-06'!J26+'18-06'!J26+'24-06'!J26</f>
        <v>2453318.5</v>
      </c>
      <c r="K26" s="12">
        <f t="shared" si="0"/>
        <v>45594189.289999999</v>
      </c>
    </row>
    <row r="27" spans="1:11" x14ac:dyDescent="0.2">
      <c r="A27" s="2" t="s">
        <v>35</v>
      </c>
      <c r="B27" s="11">
        <f>+'03-04'!B27+'08-04'!B27+'15-04'!B27+'23-04'!B27+'02-05'!B27+'08-05'!B27+'15-05'!B27+'23-05'!B27+'03-06'!B27+'10-06'!B27+'18-06'!B27+'24-06'!B27</f>
        <v>0</v>
      </c>
      <c r="C27" s="11">
        <f>+'03-04'!C27+'08-04'!C27+'15-04'!C27+'23-04'!C27+'02-05'!C27+'08-05'!C27+'15-05'!C27+'23-05'!C27+'03-06'!C27+'10-06'!C27+'18-06'!C27+'24-06'!C27</f>
        <v>0</v>
      </c>
      <c r="D27" s="11">
        <f>+'03-04'!D27+'08-04'!D27+'15-04'!D27+'23-04'!D27+'02-05'!D27+'08-05'!D27+'15-05'!D27+'23-05'!D27+'03-06'!D27+'10-06'!D27+'18-06'!D27+'24-06'!D27</f>
        <v>0</v>
      </c>
      <c r="E27" s="11">
        <f>+'03-04'!E27+'08-04'!E27+'15-04'!E27+'23-04'!E27+'02-05'!E27+'08-05'!E27+'15-05'!E27+'23-05'!E27+'03-06'!E27+'10-06'!E27+'18-06'!E27+'24-06'!E27</f>
        <v>0</v>
      </c>
      <c r="F27" s="11">
        <f>+'03-04'!F27+'08-04'!F27+'15-04'!F27+'23-04'!F27+'02-05'!F27+'08-05'!F27+'15-05'!F27+'23-05'!F27+'03-06'!F27+'10-06'!F27+'18-06'!F27+'24-06'!F27</f>
        <v>34124017.619999997</v>
      </c>
      <c r="G27" s="11">
        <f>+'03-04'!G27+'08-04'!G27+'15-04'!G27+'23-04'!G27+'02-05'!G27+'08-05'!G27+'15-05'!G27+'23-05'!G27+'03-06'!G27+'10-06'!G27+'18-06'!G27+'24-06'!G27</f>
        <v>1288531.17</v>
      </c>
      <c r="H27" s="11">
        <f>+'03-04'!H27+'08-04'!H27+'15-04'!H27+'23-04'!H27+'02-05'!H27+'08-05'!H27+'15-05'!H27+'23-05'!H27+'03-06'!H27+'10-06'!H27+'18-06'!H27+'24-06'!H27</f>
        <v>0</v>
      </c>
      <c r="I27" s="11">
        <f>+'03-04'!I27+'08-04'!I27+'15-04'!I27+'23-04'!I27+'02-05'!I27+'08-05'!I27+'15-05'!I27+'23-05'!I27+'03-06'!I27+'10-06'!I27+'18-06'!I27+'24-06'!I27</f>
        <v>5689453.5899999999</v>
      </c>
      <c r="J27" s="11">
        <f>+'03-04'!J27+'08-04'!J27+'15-04'!J27+'23-04'!J27+'02-05'!J27+'08-05'!J27+'15-05'!J27+'23-05'!J27+'03-06'!J27+'10-06'!J27+'18-06'!J27+'24-06'!J27</f>
        <v>2013827.2399999998</v>
      </c>
      <c r="K27" s="12">
        <f t="shared" si="0"/>
        <v>43115829.619999997</v>
      </c>
    </row>
    <row r="28" spans="1:11" x14ac:dyDescent="0.2">
      <c r="A28" s="2" t="s">
        <v>36</v>
      </c>
      <c r="B28" s="11">
        <f>+'03-04'!B28+'08-04'!B28+'15-04'!B28+'23-04'!B28+'02-05'!B28+'08-05'!B28+'15-05'!B28+'23-05'!B28+'03-06'!B28+'10-06'!B28+'18-06'!B28+'24-06'!B28</f>
        <v>0</v>
      </c>
      <c r="C28" s="11">
        <f>+'03-04'!C28+'08-04'!C28+'15-04'!C28+'23-04'!C28+'02-05'!C28+'08-05'!C28+'15-05'!C28+'23-05'!C28+'03-06'!C28+'10-06'!C28+'18-06'!C28+'24-06'!C28</f>
        <v>0</v>
      </c>
      <c r="D28" s="11">
        <f>+'03-04'!D28+'08-04'!D28+'15-04'!D28+'23-04'!D28+'02-05'!D28+'08-05'!D28+'15-05'!D28+'23-05'!D28+'03-06'!D28+'10-06'!D28+'18-06'!D28+'24-06'!D28</f>
        <v>0</v>
      </c>
      <c r="E28" s="11">
        <f>+'03-04'!E28+'08-04'!E28+'15-04'!E28+'23-04'!E28+'02-05'!E28+'08-05'!E28+'15-05'!E28+'23-05'!E28+'03-06'!E28+'10-06'!E28+'18-06'!E28+'24-06'!E28</f>
        <v>0</v>
      </c>
      <c r="F28" s="11">
        <f>+'03-04'!F28+'08-04'!F28+'15-04'!F28+'23-04'!F28+'02-05'!F28+'08-05'!F28+'15-05'!F28+'23-05'!F28+'03-06'!F28+'10-06'!F28+'18-06'!F28+'24-06'!F28</f>
        <v>43694669.079999998</v>
      </c>
      <c r="G28" s="11">
        <f>+'03-04'!G28+'08-04'!G28+'15-04'!G28+'23-04'!G28+'02-05'!G28+'08-05'!G28+'15-05'!G28+'23-05'!G28+'03-06'!G28+'10-06'!G28+'18-06'!G28+'24-06'!G28</f>
        <v>1649921.2799999998</v>
      </c>
      <c r="H28" s="11">
        <f>+'03-04'!H28+'08-04'!H28+'15-04'!H28+'23-04'!H28+'02-05'!H28+'08-05'!H28+'15-05'!H28+'23-05'!H28+'03-06'!H28+'10-06'!H28+'18-06'!H28+'24-06'!H28</f>
        <v>0</v>
      </c>
      <c r="I28" s="11">
        <f>+'03-04'!I28+'08-04'!I28+'15-04'!I28+'23-04'!I28+'02-05'!I28+'08-05'!I28+'15-05'!I28+'23-05'!I28+'03-06'!I28+'10-06'!I28+'18-06'!I28+'24-06'!I28</f>
        <v>0</v>
      </c>
      <c r="J28" s="11">
        <f>+'03-04'!J28+'08-04'!J28+'15-04'!J28+'23-04'!J28+'02-05'!J28+'08-05'!J28+'15-05'!J28+'23-05'!J28+'03-06'!J28+'10-06'!J28+'18-06'!J28+'24-06'!J28</f>
        <v>2578638.7799999998</v>
      </c>
      <c r="K28" s="12">
        <f t="shared" si="0"/>
        <v>47923229.140000001</v>
      </c>
    </row>
    <row r="29" spans="1:11" x14ac:dyDescent="0.2">
      <c r="A29" s="2" t="s">
        <v>37</v>
      </c>
      <c r="B29" s="11">
        <f>+'03-04'!B29+'08-04'!B29+'15-04'!B29+'23-04'!B29+'02-05'!B29+'08-05'!B29+'15-05'!B29+'23-05'!B29+'03-06'!B29+'10-06'!B29+'18-06'!B29+'24-06'!B29</f>
        <v>104219102.69999999</v>
      </c>
      <c r="C29" s="11">
        <f>+'03-04'!C29+'08-04'!C29+'15-04'!C29+'23-04'!C29+'02-05'!C29+'08-05'!C29+'15-05'!C29+'23-05'!C29+'03-06'!C29+'10-06'!C29+'18-06'!C29+'24-06'!C29</f>
        <v>22840250.66</v>
      </c>
      <c r="D29" s="11">
        <f>+'03-04'!D29+'08-04'!D29+'15-04'!D29+'23-04'!D29+'02-05'!D29+'08-05'!D29+'15-05'!D29+'23-05'!D29+'03-06'!D29+'10-06'!D29+'18-06'!D29+'24-06'!D29</f>
        <v>1351880.9300000002</v>
      </c>
      <c r="E29" s="11">
        <f>+'03-04'!E29+'08-04'!E29+'15-04'!E29+'23-04'!E29+'02-05'!E29+'08-05'!E29+'15-05'!E29+'23-05'!E29+'03-06'!E29+'10-06'!E29+'18-06'!E29+'24-06'!E29</f>
        <v>511510.17</v>
      </c>
      <c r="F29" s="11">
        <f>+'03-04'!F29+'08-04'!F29+'15-04'!F29+'23-04'!F29+'02-05'!F29+'08-05'!F29+'15-05'!F29+'23-05'!F29+'03-06'!F29+'10-06'!F29+'18-06'!F29+'24-06'!F29</f>
        <v>90972802.430000007</v>
      </c>
      <c r="G29" s="11">
        <f>+'03-04'!G29+'08-04'!G29+'15-04'!G29+'23-04'!G29+'02-05'!G29+'08-05'!G29+'15-05'!G29+'23-05'!G29+'03-06'!G29+'10-06'!G29+'18-06'!G29+'24-06'!G29</f>
        <v>3435155.05</v>
      </c>
      <c r="H29" s="11">
        <f>+'03-04'!H29+'08-04'!H29+'15-04'!H29+'23-04'!H29+'02-05'!H29+'08-05'!H29+'15-05'!H29+'23-05'!H29+'03-06'!H29+'10-06'!H29+'18-06'!H29+'24-06'!H29</f>
        <v>8864008.879999999</v>
      </c>
      <c r="I29" s="11">
        <f>+'03-04'!I29+'08-04'!I29+'15-04'!I29+'23-04'!I29+'02-05'!I29+'08-05'!I29+'15-05'!I29+'23-05'!I29+'03-06'!I29+'10-06'!I29+'18-06'!I29+'24-06'!I29</f>
        <v>33652628.490000002</v>
      </c>
      <c r="J29" s="11">
        <f>+'03-04'!J29+'08-04'!J29+'15-04'!J29+'23-04'!J29+'02-05'!J29+'08-05'!J29+'15-05'!J29+'23-05'!J29+'03-06'!J29+'10-06'!J29+'18-06'!J29+'24-06'!J29</f>
        <v>5368755.5299999993</v>
      </c>
      <c r="K29" s="12">
        <f t="shared" si="0"/>
        <v>271216094.83999997</v>
      </c>
    </row>
    <row r="30" spans="1:11" x14ac:dyDescent="0.2">
      <c r="A30" s="2" t="s">
        <v>38</v>
      </c>
      <c r="B30" s="11">
        <f>+'03-04'!B30+'08-04'!B30+'15-04'!B30+'23-04'!B30+'02-05'!B30+'08-05'!B30+'15-05'!B30+'23-05'!B30+'03-06'!B30+'10-06'!B30+'18-06'!B30+'24-06'!B30</f>
        <v>131973935.56</v>
      </c>
      <c r="C30" s="11">
        <f>+'03-04'!C30+'08-04'!C30+'15-04'!C30+'23-04'!C30+'02-05'!C30+'08-05'!C30+'15-05'!C30+'23-05'!C30+'03-06'!C30+'10-06'!C30+'18-06'!C30+'24-06'!C30</f>
        <v>28922891.189999998</v>
      </c>
      <c r="D30" s="11">
        <f>+'03-04'!D30+'08-04'!D30+'15-04'!D30+'23-04'!D30+'02-05'!D30+'08-05'!D30+'15-05'!D30+'23-05'!D30+'03-06'!D30+'10-06'!D30+'18-06'!D30+'24-06'!D30</f>
        <v>1711903.5200000003</v>
      </c>
      <c r="E30" s="11">
        <f>+'03-04'!E30+'08-04'!E30+'15-04'!E30+'23-04'!E30+'02-05'!E30+'08-05'!E30+'15-05'!E30+'23-05'!E30+'03-06'!E30+'10-06'!E30+'18-06'!E30+'24-06'!E30</f>
        <v>620198.88</v>
      </c>
      <c r="F30" s="11">
        <f>+'03-04'!F30+'08-04'!F30+'15-04'!F30+'23-04'!F30+'02-05'!F30+'08-05'!F30+'15-05'!F30+'23-05'!F30+'03-06'!F30+'10-06'!F30+'18-06'!F30+'24-06'!F30</f>
        <v>135198355.09</v>
      </c>
      <c r="G30" s="11">
        <f>+'03-04'!G30+'08-04'!G30+'15-04'!G30+'23-04'!G30+'02-05'!G30+'08-05'!G30+'15-05'!G30+'23-05'!G30+'03-06'!G30+'10-06'!G30+'18-06'!G30+'24-06'!G30</f>
        <v>5105122.6100000003</v>
      </c>
      <c r="H30" s="11">
        <f>+'03-04'!H30+'08-04'!H30+'15-04'!H30+'23-04'!H30+'02-05'!H30+'08-05'!H30+'15-05'!H30+'23-05'!H30+'03-06'!H30+'10-06'!H30+'18-06'!H30+'24-06'!H30</f>
        <v>12431427.810000001</v>
      </c>
      <c r="I30" s="11">
        <f>+'03-04'!I30+'08-04'!I30+'15-04'!I30+'23-04'!I30+'02-05'!I30+'08-05'!I30+'15-05'!I30+'23-05'!I30+'03-06'!I30+'10-06'!I30+'18-06'!I30+'24-06'!I30</f>
        <v>0</v>
      </c>
      <c r="J30" s="11">
        <f>+'03-04'!J30+'08-04'!J30+'15-04'!J30+'23-04'!J30+'02-05'!J30+'08-05'!J30+'15-05'!J30+'23-05'!J30+'03-06'!J30+'10-06'!J30+'18-06'!J30+'24-06'!J30</f>
        <v>7978724.3799999999</v>
      </c>
      <c r="K30" s="12">
        <f t="shared" si="0"/>
        <v>323942559.04000002</v>
      </c>
    </row>
    <row r="31" spans="1:11" x14ac:dyDescent="0.2">
      <c r="A31" s="2" t="s">
        <v>39</v>
      </c>
      <c r="B31" s="11">
        <f>+'03-04'!B31+'08-04'!B31+'15-04'!B31+'23-04'!B31+'02-05'!B31+'08-05'!B31+'15-05'!B31+'23-05'!B31+'03-06'!B31+'10-06'!B31+'18-06'!B31+'24-06'!B31</f>
        <v>3586973312.96</v>
      </c>
      <c r="C31" s="11">
        <f>+'03-04'!C31+'08-04'!C31+'15-04'!C31+'23-04'!C31+'02-05'!C31+'08-05'!C31+'15-05'!C31+'23-05'!C31+'03-06'!C31+'10-06'!C31+'18-06'!C31+'24-06'!C31</f>
        <v>786107032.02999997</v>
      </c>
      <c r="D31" s="11">
        <f>+'03-04'!D31+'08-04'!D31+'15-04'!D31+'23-04'!D31+'02-05'!D31+'08-05'!D31+'15-05'!D31+'23-05'!D31+'03-06'!D31+'10-06'!D31+'18-06'!D31+'24-06'!D31</f>
        <v>46528522.359999992</v>
      </c>
      <c r="E31" s="11">
        <f>+'03-04'!E31+'08-04'!E31+'15-04'!E31+'23-04'!E31+'02-05'!E31+'08-05'!E31+'15-05'!E31+'23-05'!E31+'03-06'!E31+'10-06'!E31+'18-06'!E31+'24-06'!E31</f>
        <v>16762198.629999999</v>
      </c>
      <c r="F31" s="11">
        <f>+'03-04'!F31+'08-04'!F31+'15-04'!F31+'23-04'!F31+'02-05'!F31+'08-05'!F31+'15-05'!F31+'23-05'!F31+'03-06'!F31+'10-06'!F31+'18-06'!F31+'24-06'!F31</f>
        <v>5898706592.1000004</v>
      </c>
      <c r="G31" s="11">
        <f>+'03-04'!G31+'08-04'!G31+'15-04'!G31+'23-04'!G31+'02-05'!G31+'08-05'!G31+'15-05'!G31+'23-05'!G31+'03-06'!G31+'10-06'!G31+'18-06'!G31+'24-06'!G31</f>
        <v>222736588.98999998</v>
      </c>
      <c r="H31" s="11">
        <f>+'03-04'!H31+'08-04'!H31+'15-04'!H31+'23-04'!H31+'02-05'!H31+'08-05'!H31+'15-05'!H31+'23-05'!H31+'03-06'!H31+'10-06'!H31+'18-06'!H31+'24-06'!H31</f>
        <v>148247637.46000001</v>
      </c>
      <c r="I31" s="11">
        <f>+'03-04'!I31+'08-04'!I31+'15-04'!I31+'23-04'!I31+'02-05'!I31+'08-05'!I31+'15-05'!I31+'23-05'!I31+'03-06'!I31+'10-06'!I31+'18-06'!I31+'24-06'!I31</f>
        <v>4597361347.71</v>
      </c>
      <c r="J31" s="11">
        <f>+'03-04'!J31+'08-04'!J31+'15-04'!J31+'23-04'!J31+'02-05'!J31+'08-05'!J31+'15-05'!J31+'23-05'!J31+'03-06'!J31+'10-06'!J31+'18-06'!J31+'24-06'!J31</f>
        <v>348111883.60000002</v>
      </c>
      <c r="K31" s="12">
        <f t="shared" si="0"/>
        <v>15651535115.839998</v>
      </c>
    </row>
    <row r="32" spans="1:11" x14ac:dyDescent="0.2">
      <c r="A32" s="2" t="s">
        <v>40</v>
      </c>
      <c r="B32" s="11">
        <f>+'03-04'!B32+'08-04'!B32+'15-04'!B32+'23-04'!B32+'02-05'!B32+'08-05'!B32+'15-05'!B32+'23-05'!B32+'03-06'!B32+'10-06'!B32+'18-06'!B32+'24-06'!B32</f>
        <v>112209666.06</v>
      </c>
      <c r="C32" s="11">
        <f>+'03-04'!C32+'08-04'!C32+'15-04'!C32+'23-04'!C32+'02-05'!C32+'08-05'!C32+'15-05'!C32+'23-05'!C32+'03-06'!C32+'10-06'!C32+'18-06'!C32+'24-06'!C32</f>
        <v>24591431.229999997</v>
      </c>
      <c r="D32" s="11">
        <f>+'03-04'!D32+'08-04'!D32+'15-04'!D32+'23-04'!D32+'02-05'!D32+'08-05'!D32+'15-05'!D32+'23-05'!D32+'03-06'!D32+'10-06'!D32+'18-06'!D32+'24-06'!D32</f>
        <v>1455530.73</v>
      </c>
      <c r="E32" s="11">
        <f>+'03-04'!E32+'08-04'!E32+'15-04'!E32+'23-04'!E32+'02-05'!E32+'08-05'!E32+'15-05'!E32+'23-05'!E32+'03-06'!E32+'10-06'!E32+'18-06'!E32+'24-06'!E32</f>
        <v>556660.31999999995</v>
      </c>
      <c r="F32" s="11">
        <f>+'03-04'!F32+'08-04'!F32+'15-04'!F32+'23-04'!F32+'02-05'!F32+'08-05'!F32+'15-05'!F32+'23-05'!F32+'03-06'!F32+'10-06'!F32+'18-06'!F32+'24-06'!F32</f>
        <v>115835850.70999999</v>
      </c>
      <c r="G32" s="11">
        <f>+'03-04'!G32+'08-04'!G32+'15-04'!G32+'23-04'!G32+'02-05'!G32+'08-05'!G32+'15-05'!G32+'23-05'!G32+'03-06'!G32+'10-06'!G32+'18-06'!G32+'24-06'!G32</f>
        <v>4373989.76</v>
      </c>
      <c r="H32" s="11">
        <f>+'03-04'!H32+'08-04'!H32+'15-04'!H32+'23-04'!H32+'02-05'!H32+'08-05'!H32+'15-05'!H32+'23-05'!H32+'03-06'!H32+'10-06'!H32+'18-06'!H32+'24-06'!H32</f>
        <v>11300507.16</v>
      </c>
      <c r="I32" s="11">
        <f>+'03-04'!I32+'08-04'!I32+'15-04'!I32+'23-04'!I32+'02-05'!I32+'08-05'!I32+'15-05'!I32+'23-05'!I32+'03-06'!I32+'10-06'!I32+'18-06'!I32+'24-06'!I32</f>
        <v>0</v>
      </c>
      <c r="J32" s="11">
        <f>+'03-04'!J32+'08-04'!J32+'15-04'!J32+'23-04'!J32+'02-05'!J32+'08-05'!J32+'15-05'!J32+'23-05'!J32+'03-06'!J32+'10-06'!J32+'18-06'!J32+'24-06'!J32</f>
        <v>6836047.1200000001</v>
      </c>
      <c r="K32" s="12">
        <f t="shared" si="0"/>
        <v>277159683.08999997</v>
      </c>
    </row>
    <row r="33" spans="1:11" x14ac:dyDescent="0.2">
      <c r="A33" s="2" t="s">
        <v>41</v>
      </c>
      <c r="B33" s="11">
        <f>+'03-04'!B33+'08-04'!B33+'15-04'!B33+'23-04'!B33+'02-05'!B33+'08-05'!B33+'15-05'!B33+'23-05'!B33+'03-06'!B33+'10-06'!B33+'18-06'!B33+'24-06'!B33</f>
        <v>179811246.19</v>
      </c>
      <c r="C33" s="11">
        <f>+'03-04'!C33+'08-04'!C33+'15-04'!C33+'23-04'!C33+'02-05'!C33+'08-05'!C33+'15-05'!C33+'23-05'!C33+'03-06'!C33+'10-06'!C33+'18-06'!C33+'24-06'!C33</f>
        <v>39406728.969999999</v>
      </c>
      <c r="D33" s="11">
        <f>+'03-04'!D33+'08-04'!D33+'15-04'!D33+'23-04'!D33+'02-05'!D33+'08-05'!D33+'15-05'!D33+'23-05'!D33+'03-06'!D33+'10-06'!D33+'18-06'!D33+'24-06'!D33</f>
        <v>2332426.4899999998</v>
      </c>
      <c r="E33" s="11">
        <f>+'03-04'!E33+'08-04'!E33+'15-04'!E33+'23-04'!E33+'02-05'!E33+'08-05'!E33+'15-05'!E33+'23-05'!E33+'03-06'!E33+'10-06'!E33+'18-06'!E33+'24-06'!E33</f>
        <v>804411.5</v>
      </c>
      <c r="F33" s="11">
        <f>+'03-04'!F33+'08-04'!F33+'15-04'!F33+'23-04'!F33+'02-05'!F33+'08-05'!F33+'15-05'!F33+'23-05'!F33+'03-06'!F33+'10-06'!F33+'18-06'!F33+'24-06'!F33</f>
        <v>186413875.07999998</v>
      </c>
      <c r="G33" s="11">
        <f>+'03-04'!G33+'08-04'!G33+'15-04'!G33+'23-04'!G33+'02-05'!G33+'08-05'!G33+'15-05'!G33+'23-05'!G33+'03-06'!G33+'10-06'!G33+'18-06'!G33+'24-06'!G33</f>
        <v>7039033.0600000005</v>
      </c>
      <c r="H33" s="11">
        <f>+'03-04'!H33+'08-04'!H33+'15-04'!H33+'23-04'!H33+'02-05'!H33+'08-05'!H33+'15-05'!H33+'23-05'!H33+'03-06'!H33+'10-06'!H33+'18-06'!H33+'24-06'!H33</f>
        <v>11636437.440000001</v>
      </c>
      <c r="I33" s="11">
        <f>+'03-04'!I33+'08-04'!I33+'15-04'!I33+'23-04'!I33+'02-05'!I33+'08-05'!I33+'15-05'!I33+'23-05'!I33+'03-06'!I33+'10-06'!I33+'18-06'!I33+'24-06'!I33</f>
        <v>0</v>
      </c>
      <c r="J33" s="11">
        <f>+'03-04'!J33+'08-04'!J33+'15-04'!J33+'23-04'!J33+'02-05'!J33+'08-05'!J33+'15-05'!J33+'23-05'!J33+'03-06'!J33+'10-06'!J33+'18-06'!J33+'24-06'!J33</f>
        <v>11001205.800000001</v>
      </c>
      <c r="K33" s="12">
        <f t="shared" si="0"/>
        <v>438445364.53000003</v>
      </c>
    </row>
    <row r="34" spans="1:11" x14ac:dyDescent="0.2">
      <c r="A34" s="2" t="s">
        <v>42</v>
      </c>
      <c r="B34" s="11">
        <f>+'03-04'!B34+'08-04'!B34+'15-04'!B34+'23-04'!B34+'02-05'!B34+'08-05'!B34+'15-05'!B34+'23-05'!B34+'03-06'!B34+'10-06'!B34+'18-06'!B34+'24-06'!B34</f>
        <v>131290377.05</v>
      </c>
      <c r="C34" s="11">
        <f>+'03-04'!C34+'08-04'!C34+'15-04'!C34+'23-04'!C34+'02-05'!C34+'08-05'!C34+'15-05'!C34+'23-05'!C34+'03-06'!C34+'10-06'!C34+'18-06'!C34+'24-06'!C34</f>
        <v>28773085.170000002</v>
      </c>
      <c r="D34" s="11">
        <f>+'03-04'!D34+'08-04'!D34+'15-04'!D34+'23-04'!D34+'02-05'!D34+'08-05'!D34+'15-05'!D34+'23-05'!D34+'03-06'!D34+'10-06'!D34+'18-06'!D34+'24-06'!D34</f>
        <v>1703036.7300000002</v>
      </c>
      <c r="E34" s="11">
        <f>+'03-04'!E34+'08-04'!E34+'15-04'!E34+'23-04'!E34+'02-05'!E34+'08-05'!E34+'15-05'!E34+'23-05'!E34+'03-06'!E34+'10-06'!E34+'18-06'!E34+'24-06'!E34</f>
        <v>642035.14</v>
      </c>
      <c r="F34" s="11">
        <f>+'03-04'!F34+'08-04'!F34+'15-04'!F34+'23-04'!F34+'02-05'!F34+'08-05'!F34+'15-05'!F34+'23-05'!F34+'03-06'!F34+'10-06'!F34+'18-06'!F34+'24-06'!F34</f>
        <v>169307625.97</v>
      </c>
      <c r="G34" s="11">
        <f>+'03-04'!G34+'08-04'!G34+'15-04'!G34+'23-04'!G34+'02-05'!G34+'08-05'!G34+'15-05'!G34+'23-05'!G34+'03-06'!G34+'10-06'!G34+'18-06'!G34+'24-06'!G34</f>
        <v>6393096.9400000004</v>
      </c>
      <c r="H34" s="11">
        <f>+'03-04'!H34+'08-04'!H34+'15-04'!H34+'23-04'!H34+'02-05'!H34+'08-05'!H34+'15-05'!H34+'23-05'!H34+'03-06'!H34+'10-06'!H34+'18-06'!H34+'24-06'!H34</f>
        <v>11451742.709999999</v>
      </c>
      <c r="I34" s="11">
        <f>+'03-04'!I34+'08-04'!I34+'15-04'!I34+'23-04'!I34+'02-05'!I34+'08-05'!I34+'15-05'!I34+'23-05'!I34+'03-06'!I34+'10-06'!I34+'18-06'!I34+'24-06'!I34</f>
        <v>0</v>
      </c>
      <c r="J34" s="11">
        <f>+'03-04'!J34+'08-04'!J34+'15-04'!J34+'23-04'!J34+'02-05'!J34+'08-05'!J34+'15-05'!J34+'23-05'!J34+'03-06'!J34+'10-06'!J34+'18-06'!J34+'24-06'!J34</f>
        <v>9991681.3300000001</v>
      </c>
      <c r="K34" s="12">
        <f t="shared" si="0"/>
        <v>359552681.0399999</v>
      </c>
    </row>
    <row r="35" spans="1:11" x14ac:dyDescent="0.2">
      <c r="A35" s="2" t="s">
        <v>43</v>
      </c>
      <c r="B35" s="11">
        <f>+'03-04'!B35+'08-04'!B35+'15-04'!B35+'23-04'!B35+'02-05'!B35+'08-05'!B35+'15-05'!B35+'23-05'!B35+'03-06'!B35+'10-06'!B35+'18-06'!B35+'24-06'!B35</f>
        <v>186187197.18000001</v>
      </c>
      <c r="C35" s="11">
        <f>+'03-04'!C35+'08-04'!C35+'15-04'!C35+'23-04'!C35+'02-05'!C35+'08-05'!C35+'15-05'!C35+'23-05'!C35+'03-06'!C35+'10-06'!C35+'18-06'!C35+'24-06'!C35</f>
        <v>40804057.420000002</v>
      </c>
      <c r="D35" s="11">
        <f>+'03-04'!D35+'08-04'!D35+'15-04'!D35+'23-04'!D35+'02-05'!D35+'08-05'!D35+'15-05'!D35+'23-05'!D35+'03-06'!D35+'10-06'!D35+'18-06'!D35+'24-06'!D35</f>
        <v>2415132.3000000003</v>
      </c>
      <c r="E35" s="11">
        <f>+'03-04'!E35+'08-04'!E35+'15-04'!E35+'23-04'!E35+'02-05'!E35+'08-05'!E35+'15-05'!E35+'23-05'!E35+'03-06'!E35+'10-06'!E35+'18-06'!E35+'24-06'!E35</f>
        <v>849315.38</v>
      </c>
      <c r="F35" s="11">
        <f>+'03-04'!F35+'08-04'!F35+'15-04'!F35+'23-04'!F35+'02-05'!F35+'08-05'!F35+'15-05'!F35+'23-05'!F35+'03-06'!F35+'10-06'!F35+'18-06'!F35+'24-06'!F35</f>
        <v>239281032.92000002</v>
      </c>
      <c r="G35" s="11">
        <f>+'03-04'!G35+'08-04'!G35+'15-04'!G35+'23-04'!G35+'02-05'!G35+'08-05'!G35+'15-05'!G35+'23-05'!G35+'03-06'!G35+'10-06'!G35+'18-06'!G35+'24-06'!G35</f>
        <v>9035309.7200000007</v>
      </c>
      <c r="H35" s="11">
        <f>+'03-04'!H35+'08-04'!H35+'15-04'!H35+'23-04'!H35+'02-05'!H35+'08-05'!H35+'15-05'!H35+'23-05'!H35+'03-06'!H35+'10-06'!H35+'18-06'!H35+'24-06'!H35</f>
        <v>15553839.52</v>
      </c>
      <c r="I35" s="11">
        <f>+'03-04'!I35+'08-04'!I35+'15-04'!I35+'23-04'!I35+'02-05'!I35+'08-05'!I35+'15-05'!I35+'23-05'!I35+'03-06'!I35+'10-06'!I35+'18-06'!I35+'24-06'!I35</f>
        <v>0</v>
      </c>
      <c r="J35" s="11">
        <f>+'03-04'!J35+'08-04'!J35+'15-04'!J35+'23-04'!J35+'02-05'!J35+'08-05'!J35+'15-05'!J35+'23-05'!J35+'03-06'!J35+'10-06'!J35+'18-06'!J35+'24-06'!J35</f>
        <v>14121158.559999999</v>
      </c>
      <c r="K35" s="12">
        <f t="shared" si="0"/>
        <v>508247043.00000006</v>
      </c>
    </row>
    <row r="36" spans="1:11" x14ac:dyDescent="0.2">
      <c r="A36" s="2" t="s">
        <v>44</v>
      </c>
      <c r="B36" s="11">
        <f>+'03-04'!B36+'08-04'!B36+'15-04'!B36+'23-04'!B36+'02-05'!B36+'08-05'!B36+'15-05'!B36+'23-05'!B36+'03-06'!B36+'10-06'!B36+'18-06'!B36+'24-06'!B36</f>
        <v>110441842.30999999</v>
      </c>
      <c r="C36" s="11">
        <f>+'03-04'!C36+'08-04'!C36+'15-04'!C36+'23-04'!C36+'02-05'!C36+'08-05'!C36+'15-05'!C36+'23-05'!C36+'03-06'!C36+'10-06'!C36+'18-06'!C36+'24-06'!C36</f>
        <v>24204001.899999999</v>
      </c>
      <c r="D36" s="11">
        <f>+'03-04'!D36+'08-04'!D36+'15-04'!D36+'23-04'!D36+'02-05'!D36+'08-05'!D36+'15-05'!D36+'23-05'!D36+'03-06'!D36+'10-06'!D36+'18-06'!D36+'24-06'!D36</f>
        <v>1432599.3699999999</v>
      </c>
      <c r="E36" s="11">
        <f>+'03-04'!E36+'08-04'!E36+'15-04'!E36+'23-04'!E36+'02-05'!E36+'08-05'!E36+'15-05'!E36+'23-05'!E36+'03-06'!E36+'10-06'!E36+'18-06'!E36+'24-06'!E36</f>
        <v>540077.89</v>
      </c>
      <c r="F36" s="11">
        <f>+'03-04'!F36+'08-04'!F36+'15-04'!F36+'23-04'!F36+'02-05'!F36+'08-05'!F36+'15-05'!F36+'23-05'!F36+'03-06'!F36+'10-06'!F36+'18-06'!F36+'24-06'!F36</f>
        <v>112473587.94999999</v>
      </c>
      <c r="G36" s="11">
        <f>+'03-04'!G36+'08-04'!G36+'15-04'!G36+'23-04'!G36+'02-05'!G36+'08-05'!G36+'15-05'!G36+'23-05'!G36+'03-06'!G36+'10-06'!G36+'18-06'!G36+'24-06'!G36</f>
        <v>4247029.91</v>
      </c>
      <c r="H36" s="11">
        <f>+'03-04'!H36+'08-04'!H36+'15-04'!H36+'23-04'!H36+'02-05'!H36+'08-05'!H36+'15-05'!H36+'23-05'!H36+'03-06'!H36+'10-06'!H36+'18-06'!H36+'24-06'!H36</f>
        <v>10306100.01</v>
      </c>
      <c r="I36" s="11">
        <f>+'03-04'!I36+'08-04'!I36+'15-04'!I36+'23-04'!I36+'02-05'!I36+'08-05'!I36+'15-05'!I36+'23-05'!I36+'03-06'!I36+'10-06'!I36+'18-06'!I36+'24-06'!I36</f>
        <v>0</v>
      </c>
      <c r="J36" s="11">
        <f>+'03-04'!J36+'08-04'!J36+'15-04'!J36+'23-04'!J36+'02-05'!J36+'08-05'!J36+'15-05'!J36+'23-05'!J36+'03-06'!J36+'10-06'!J36+'18-06'!J36+'24-06'!J36</f>
        <v>6637623.3399999999</v>
      </c>
      <c r="K36" s="12">
        <f t="shared" si="0"/>
        <v>270282862.67999995</v>
      </c>
    </row>
    <row r="37" spans="1:11" x14ac:dyDescent="0.2">
      <c r="A37" s="2" t="s">
        <v>45</v>
      </c>
      <c r="B37" s="11">
        <f>+'03-04'!B37+'08-04'!B37+'15-04'!B37+'23-04'!B37+'02-05'!B37+'08-05'!B37+'15-05'!B37+'23-05'!B37+'03-06'!B37+'10-06'!B37+'18-06'!B37+'24-06'!B37</f>
        <v>707801272.38999999</v>
      </c>
      <c r="C37" s="11">
        <f>+'03-04'!C37+'08-04'!C37+'15-04'!C37+'23-04'!C37+'02-05'!C37+'08-05'!C37+'15-05'!C37+'23-05'!C37+'03-06'!C37+'10-06'!C37+'18-06'!C37+'24-06'!C37</f>
        <v>155118956.56999996</v>
      </c>
      <c r="D37" s="11">
        <f>+'03-04'!D37+'08-04'!D37+'15-04'!D37+'23-04'!D37+'02-05'!D37+'08-05'!D37+'15-05'!D37+'23-05'!D37+'03-06'!D37+'10-06'!D37+'18-06'!D37+'24-06'!D37</f>
        <v>9181263.540000001</v>
      </c>
      <c r="E37" s="11">
        <f>+'03-04'!E37+'08-04'!E37+'15-04'!E37+'23-04'!E37+'02-05'!E37+'08-05'!E37+'15-05'!E37+'23-05'!E37+'03-06'!E37+'10-06'!E37+'18-06'!E37+'24-06'!E37</f>
        <v>3383962.74</v>
      </c>
      <c r="F37" s="11">
        <f>+'03-04'!F37+'08-04'!F37+'15-04'!F37+'23-04'!F37+'02-05'!F37+'08-05'!F37+'15-05'!F37+'23-05'!F37+'03-06'!F37+'10-06'!F37+'18-06'!F37+'24-06'!F37</f>
        <v>654490989.93000007</v>
      </c>
      <c r="G37" s="11">
        <f>+'03-04'!G37+'08-04'!G37+'15-04'!G37+'23-04'!G37+'02-05'!G37+'08-05'!G37+'15-05'!G37+'23-05'!G37+'03-06'!G37+'10-06'!G37+'18-06'!G37+'24-06'!G37</f>
        <v>24713738.219999999</v>
      </c>
      <c r="H37" s="11">
        <f>+'03-04'!H37+'08-04'!H37+'15-04'!H37+'23-04'!H37+'02-05'!H37+'08-05'!H37+'15-05'!H37+'23-05'!H37+'03-06'!H37+'10-06'!H37+'18-06'!H37+'24-06'!H37</f>
        <v>47663955.920000002</v>
      </c>
      <c r="I37" s="11">
        <f>+'03-04'!I37+'08-04'!I37+'15-04'!I37+'23-04'!I37+'02-05'!I37+'08-05'!I37+'15-05'!I37+'23-05'!I37+'03-06'!I37+'10-06'!I37+'18-06'!I37+'24-06'!I37</f>
        <v>0</v>
      </c>
      <c r="J37" s="11">
        <f>+'03-04'!J37+'08-04'!J37+'15-04'!J37+'23-04'!J37+'02-05'!J37+'08-05'!J37+'15-05'!J37+'23-05'!J37+'03-06'!J37+'10-06'!J37+'18-06'!J37+'24-06'!J37</f>
        <v>38624754.039999999</v>
      </c>
      <c r="K37" s="12">
        <f t="shared" si="0"/>
        <v>1640978893.3500001</v>
      </c>
    </row>
    <row r="38" spans="1:11" x14ac:dyDescent="0.2">
      <c r="A38" s="2" t="s">
        <v>46</v>
      </c>
      <c r="B38" s="11">
        <f>+'03-04'!B38+'08-04'!B38+'15-04'!B38+'23-04'!B38+'02-05'!B38+'08-05'!B38+'15-05'!B38+'23-05'!B38+'03-06'!B38+'10-06'!B38+'18-06'!B38+'24-06'!B38</f>
        <v>231219560.83000004</v>
      </c>
      <c r="C38" s="11">
        <f>+'03-04'!C38+'08-04'!C38+'15-04'!C38+'23-04'!C38+'02-05'!C38+'08-05'!C38+'15-05'!C38+'23-05'!C38+'03-06'!C38+'10-06'!C38+'18-06'!C38+'24-06'!C38</f>
        <v>50673173.969999999</v>
      </c>
      <c r="D38" s="11">
        <f>+'03-04'!D38+'08-04'!D38+'15-04'!D38+'23-04'!D38+'02-05'!D38+'08-05'!D38+'15-05'!D38+'23-05'!D38+'03-06'!D38+'10-06'!D38+'18-06'!D38+'24-06'!D38</f>
        <v>2999270.8800000004</v>
      </c>
      <c r="E38" s="11">
        <f>+'03-04'!E38+'08-04'!E38+'15-04'!E38+'23-04'!E38+'02-05'!E38+'08-05'!E38+'15-05'!E38+'23-05'!E38+'03-06'!E38+'10-06'!E38+'18-06'!E38+'24-06'!E38</f>
        <v>1055774.7</v>
      </c>
      <c r="F38" s="11">
        <f>+'03-04'!F38+'08-04'!F38+'15-04'!F38+'23-04'!F38+'02-05'!F38+'08-05'!F38+'15-05'!F38+'23-05'!F38+'03-06'!F38+'10-06'!F38+'18-06'!F38+'24-06'!F38</f>
        <v>242672789.19999999</v>
      </c>
      <c r="G38" s="11">
        <f>+'03-04'!G38+'08-04'!G38+'15-04'!G38+'23-04'!G38+'02-05'!G38+'08-05'!G38+'15-05'!G38+'23-05'!G38+'03-06'!G38+'10-06'!G38+'18-06'!G38+'24-06'!G38</f>
        <v>9163383.2699999996</v>
      </c>
      <c r="H38" s="11">
        <f>+'03-04'!H38+'08-04'!H38+'15-04'!H38+'23-04'!H38+'02-05'!H38+'08-05'!H38+'15-05'!H38+'23-05'!H38+'03-06'!H38+'10-06'!H38+'18-06'!H38+'24-06'!H38</f>
        <v>15677638.52</v>
      </c>
      <c r="I38" s="11">
        <f>+'03-04'!I38+'08-04'!I38+'15-04'!I38+'23-04'!I38+'02-05'!I38+'08-05'!I38+'15-05'!I38+'23-05'!I38+'03-06'!I38+'10-06'!I38+'18-06'!I38+'24-06'!I38</f>
        <v>0</v>
      </c>
      <c r="J38" s="11">
        <f>+'03-04'!J38+'08-04'!J38+'15-04'!J38+'23-04'!J38+'02-05'!J38+'08-05'!J38+'15-05'!J38+'23-05'!J38+'03-06'!J38+'10-06'!J38+'18-06'!J38+'24-06'!J38</f>
        <v>14321322.890000001</v>
      </c>
      <c r="K38" s="12">
        <f t="shared" si="0"/>
        <v>567782914.25999999</v>
      </c>
    </row>
    <row r="39" spans="1:11" x14ac:dyDescent="0.2">
      <c r="A39" s="2" t="s">
        <v>47</v>
      </c>
      <c r="B39" s="11">
        <f>+'03-04'!B39+'08-04'!B39+'15-04'!B39+'23-04'!B39+'02-05'!B39+'08-05'!B39+'15-05'!B39+'23-05'!B39+'03-06'!B39+'10-06'!B39+'18-06'!B39+'24-06'!B39</f>
        <v>142451237.64999998</v>
      </c>
      <c r="C39" s="11">
        <f>+'03-04'!C39+'08-04'!C39+'15-04'!C39+'23-04'!C39+'02-05'!C39+'08-05'!C39+'15-05'!C39+'23-05'!C39+'03-06'!C39+'10-06'!C39+'18-06'!C39+'24-06'!C39</f>
        <v>31219055.699999999</v>
      </c>
      <c r="D39" s="11">
        <f>+'03-04'!D39+'08-04'!D39+'15-04'!D39+'23-04'!D39+'02-05'!D39+'08-05'!D39+'15-05'!D39+'23-05'!D39+'03-06'!D39+'10-06'!D39+'18-06'!D39+'24-06'!D39</f>
        <v>1847810.0899999999</v>
      </c>
      <c r="E39" s="11">
        <f>+'03-04'!E39+'08-04'!E39+'15-04'!E39+'23-04'!E39+'02-05'!E39+'08-05'!E39+'15-05'!E39+'23-05'!E39+'03-06'!E39+'10-06'!E39+'18-06'!E39+'24-06'!E39</f>
        <v>669699.87</v>
      </c>
      <c r="F39" s="11">
        <f>+'03-04'!F39+'08-04'!F39+'15-04'!F39+'23-04'!F39+'02-05'!F39+'08-05'!F39+'15-05'!F39+'23-05'!F39+'03-06'!F39+'10-06'!F39+'18-06'!F39+'24-06'!F39</f>
        <v>142129335.34</v>
      </c>
      <c r="G39" s="11">
        <f>+'03-04'!G39+'08-04'!G39+'15-04'!G39+'23-04'!G39+'02-05'!G39+'08-05'!G39+'15-05'!G39+'23-05'!G39+'03-06'!G39+'10-06'!G39+'18-06'!G39+'24-06'!G39</f>
        <v>5366838.120000001</v>
      </c>
      <c r="H39" s="11">
        <f>+'03-04'!H39+'08-04'!H39+'15-04'!H39+'23-04'!H39+'02-05'!H39+'08-05'!H39+'15-05'!H39+'23-05'!H39+'03-06'!H39+'10-06'!H39+'18-06'!H39+'24-06'!H39</f>
        <v>11186745.91</v>
      </c>
      <c r="I39" s="11">
        <f>+'03-04'!I39+'08-04'!I39+'15-04'!I39+'23-04'!I39+'02-05'!I39+'08-05'!I39+'15-05'!I39+'23-05'!I39+'03-06'!I39+'10-06'!I39+'18-06'!I39+'24-06'!I39</f>
        <v>61648438.880000003</v>
      </c>
      <c r="J39" s="11">
        <f>+'03-04'!J39+'08-04'!J39+'15-04'!J39+'23-04'!J39+'02-05'!J39+'08-05'!J39+'15-05'!J39+'23-05'!J39+'03-06'!J39+'10-06'!J39+'18-06'!J39+'24-06'!J39</f>
        <v>8387755.8399999999</v>
      </c>
      <c r="K39" s="12">
        <f t="shared" si="0"/>
        <v>404906917.39999998</v>
      </c>
    </row>
    <row r="40" spans="1:11" x14ac:dyDescent="0.2">
      <c r="A40" s="2" t="s">
        <v>48</v>
      </c>
      <c r="B40" s="11">
        <f>+'03-04'!B40+'08-04'!B40+'15-04'!B40+'23-04'!B40+'02-05'!B40+'08-05'!B40+'15-05'!B40+'23-05'!B40+'03-06'!B40+'10-06'!B40+'18-06'!B40+'24-06'!B40</f>
        <v>100577385.79000002</v>
      </c>
      <c r="C40" s="11">
        <f>+'03-04'!C40+'08-04'!C40+'15-04'!C40+'23-04'!C40+'02-05'!C40+'08-05'!C40+'15-05'!C40+'23-05'!C40+'03-06'!C40+'10-06'!C40+'18-06'!C40+'24-06'!C40</f>
        <v>22042146.209999997</v>
      </c>
      <c r="D40" s="11">
        <f>+'03-04'!D40+'08-04'!D40+'15-04'!D40+'23-04'!D40+'02-05'!D40+'08-05'!D40+'15-05'!D40+'23-05'!D40+'03-06'!D40+'10-06'!D40+'18-06'!D40+'24-06'!D40</f>
        <v>1304642.3000000003</v>
      </c>
      <c r="E40" s="11">
        <f>+'03-04'!E40+'08-04'!E40+'15-04'!E40+'23-04'!E40+'02-05'!E40+'08-05'!E40+'15-05'!E40+'23-05'!E40+'03-06'!E40+'10-06'!E40+'18-06'!E40+'24-06'!E40</f>
        <v>491890.37</v>
      </c>
      <c r="F40" s="11">
        <f>+'03-04'!F40+'08-04'!F40+'15-04'!F40+'23-04'!F40+'02-05'!F40+'08-05'!F40+'15-05'!F40+'23-05'!F40+'03-06'!F40+'10-06'!F40+'18-06'!F40+'24-06'!F40</f>
        <v>157171037.15000001</v>
      </c>
      <c r="G40" s="11">
        <f>+'03-04'!G40+'08-04'!G40+'15-04'!G40+'23-04'!G40+'02-05'!G40+'08-05'!G40+'15-05'!G40+'23-05'!G40+'03-06'!G40+'10-06'!G40+'18-06'!G40+'24-06'!G40</f>
        <v>5934816.4100000001</v>
      </c>
      <c r="H40" s="11">
        <f>+'03-04'!H40+'08-04'!H40+'15-04'!H40+'23-04'!H40+'02-05'!H40+'08-05'!H40+'15-05'!H40+'23-05'!H40+'03-06'!H40+'10-06'!H40+'18-06'!H40+'24-06'!H40</f>
        <v>9727925.1799999997</v>
      </c>
      <c r="I40" s="11">
        <f>+'03-04'!I40+'08-04'!I40+'15-04'!I40+'23-04'!I40+'02-05'!I40+'08-05'!I40+'15-05'!I40+'23-05'!I40+'03-06'!I40+'10-06'!I40+'18-06'!I40+'24-06'!I40</f>
        <v>0</v>
      </c>
      <c r="J40" s="11">
        <f>+'03-04'!J40+'08-04'!J40+'15-04'!J40+'23-04'!J40+'02-05'!J40+'08-05'!J40+'15-05'!J40+'23-05'!J40+'03-06'!J40+'10-06'!J40+'18-06'!J40+'24-06'!J40</f>
        <v>9275441.129999999</v>
      </c>
      <c r="K40" s="12">
        <f t="shared" si="0"/>
        <v>306525284.54000008</v>
      </c>
    </row>
    <row r="41" spans="1:11" x14ac:dyDescent="0.2">
      <c r="A41" s="2" t="s">
        <v>49</v>
      </c>
      <c r="B41" s="11">
        <f>+'03-04'!B41+'08-04'!B41+'15-04'!B41+'23-04'!B41+'02-05'!B41+'08-05'!B41+'15-05'!B41+'23-05'!B41+'03-06'!B41+'10-06'!B41+'18-06'!B41+'24-06'!B41</f>
        <v>129923260.01000001</v>
      </c>
      <c r="C41" s="11">
        <f>+'03-04'!C41+'08-04'!C41+'15-04'!C41+'23-04'!C41+'02-05'!C41+'08-05'!C41+'15-05'!C41+'23-05'!C41+'03-06'!C41+'10-06'!C41+'18-06'!C41+'24-06'!C41</f>
        <v>28473473.149999999</v>
      </c>
      <c r="D41" s="11">
        <f>+'03-04'!D41+'08-04'!D41+'15-04'!D41+'23-04'!D41+'02-05'!D41+'08-05'!D41+'15-05'!D41+'23-05'!D41+'03-06'!D41+'10-06'!D41+'18-06'!D41+'24-06'!D41</f>
        <v>1685303.1500000001</v>
      </c>
      <c r="E41" s="11">
        <f>+'03-04'!E41+'08-04'!E41+'15-04'!E41+'23-04'!E41+'02-05'!E41+'08-05'!E41+'15-05'!E41+'23-05'!E41+'03-06'!E41+'10-06'!E41+'18-06'!E41+'24-06'!E41</f>
        <v>607474.75000000012</v>
      </c>
      <c r="F41" s="11">
        <f>+'03-04'!F41+'08-04'!F41+'15-04'!F41+'23-04'!F41+'02-05'!F41+'08-05'!F41+'15-05'!F41+'23-05'!F41+'03-06'!F41+'10-06'!F41+'18-06'!F41+'24-06'!F41</f>
        <v>105970263.93000001</v>
      </c>
      <c r="G41" s="11">
        <f>+'03-04'!G41+'08-04'!G41+'15-04'!G41+'23-04'!G41+'02-05'!G41+'08-05'!G41+'15-05'!G41+'23-05'!G41+'03-06'!G41+'10-06'!G41+'18-06'!G41+'24-06'!G41</f>
        <v>4001462.8200000003</v>
      </c>
      <c r="H41" s="11">
        <f>+'03-04'!H41+'08-04'!H41+'15-04'!H41+'23-04'!H41+'02-05'!H41+'08-05'!H41+'15-05'!H41+'23-05'!H41+'03-06'!H41+'10-06'!H41+'18-06'!H41+'24-06'!H41</f>
        <v>10809326.24</v>
      </c>
      <c r="I41" s="11">
        <f>+'03-04'!I41+'08-04'!I41+'15-04'!I41+'23-04'!I41+'02-05'!I41+'08-05'!I41+'15-05'!I41+'23-05'!I41+'03-06'!I41+'10-06'!I41+'18-06'!I41+'24-06'!I41</f>
        <v>41860454.010000005</v>
      </c>
      <c r="J41" s="11">
        <f>+'03-04'!J41+'08-04'!J41+'15-04'!J41+'23-04'!J41+'02-05'!J41+'08-05'!J41+'15-05'!J41+'23-05'!J41+'03-06'!J41+'10-06'!J41+'18-06'!J41+'24-06'!J41</f>
        <v>6253829.9900000002</v>
      </c>
      <c r="K41" s="12">
        <f t="shared" si="0"/>
        <v>329584848.05000001</v>
      </c>
    </row>
    <row r="42" spans="1:11" x14ac:dyDescent="0.2">
      <c r="A42" s="2" t="s">
        <v>50</v>
      </c>
      <c r="B42" s="11">
        <f>+'03-04'!B42+'08-04'!B42+'15-04'!B42+'23-04'!B42+'02-05'!B42+'08-05'!B42+'15-05'!B42+'23-05'!B42+'03-06'!B42+'10-06'!B42+'18-06'!B42+'24-06'!B42</f>
        <v>185091146.47</v>
      </c>
      <c r="C42" s="11">
        <f>+'03-04'!C42+'08-04'!C42+'15-04'!C42+'23-04'!C42+'02-05'!C42+'08-05'!C42+'15-05'!C42+'23-05'!C42+'03-06'!C42+'10-06'!C42+'18-06'!C42+'24-06'!C42</f>
        <v>40563851.220000006</v>
      </c>
      <c r="D42" s="11">
        <f>+'03-04'!D42+'08-04'!D42+'15-04'!D42+'23-04'!D42+'02-05'!D42+'08-05'!D42+'15-05'!D42+'23-05'!D42+'03-06'!D42+'10-06'!D42+'18-06'!D42+'24-06'!D42</f>
        <v>2400914.8600000008</v>
      </c>
      <c r="E42" s="11">
        <f>+'03-04'!E42+'08-04'!E42+'15-04'!E42+'23-04'!E42+'02-05'!E42+'08-05'!E42+'15-05'!E42+'23-05'!E42+'03-06'!E42+'10-06'!E42+'18-06'!E42+'24-06'!E42</f>
        <v>905137.39</v>
      </c>
      <c r="F42" s="11">
        <f>+'03-04'!F42+'08-04'!F42+'15-04'!F42+'23-04'!F42+'02-05'!F42+'08-05'!F42+'15-05'!F42+'23-05'!F42+'03-06'!F42+'10-06'!F42+'18-06'!F42+'24-06'!F42</f>
        <v>315949471.84000003</v>
      </c>
      <c r="G42" s="11">
        <f>+'03-04'!G42+'08-04'!G42+'15-04'!G42+'23-04'!G42+'02-05'!G42+'08-05'!G42+'15-05'!G42+'23-05'!G42+'03-06'!G42+'10-06'!G42+'18-06'!G42+'24-06'!G42</f>
        <v>11930328.539999999</v>
      </c>
      <c r="H42" s="11">
        <f>+'03-04'!H42+'08-04'!H42+'15-04'!H42+'23-04'!H42+'02-05'!H42+'08-05'!H42+'15-05'!H42+'23-05'!H42+'03-06'!H42+'10-06'!H42+'18-06'!H42+'24-06'!H42</f>
        <v>13210357.789999999</v>
      </c>
      <c r="I42" s="11">
        <f>+'03-04'!I42+'08-04'!I42+'15-04'!I42+'23-04'!I42+'02-05'!I42+'08-05'!I42+'15-05'!I42+'23-05'!I42+'03-06'!I42+'10-06'!I42+'18-06'!I42+'24-06'!I42</f>
        <v>0</v>
      </c>
      <c r="J42" s="11">
        <f>+'03-04'!J42+'08-04'!J42+'15-04'!J42+'23-04'!J42+'02-05'!J42+'08-05'!J42+'15-05'!J42+'23-05'!J42+'03-06'!J42+'10-06'!J42+'18-06'!J42+'24-06'!J42</f>
        <v>18645742.770000003</v>
      </c>
      <c r="K42" s="12">
        <f t="shared" si="0"/>
        <v>588696950.87999988</v>
      </c>
    </row>
    <row r="43" spans="1:11" x14ac:dyDescent="0.2">
      <c r="A43" s="2" t="s">
        <v>51</v>
      </c>
      <c r="B43" s="11">
        <f>+'03-04'!B43+'08-04'!B43+'15-04'!B43+'23-04'!B43+'02-05'!B43+'08-05'!B43+'15-05'!B43+'23-05'!B43+'03-06'!B43+'10-06'!B43+'18-06'!B43+'24-06'!B43</f>
        <v>103783039.53</v>
      </c>
      <c r="C43" s="11">
        <f>+'03-04'!C43+'08-04'!C43+'15-04'!C43+'23-04'!C43+'02-05'!C43+'08-05'!C43+'15-05'!C43+'23-05'!C43+'03-06'!C43+'10-06'!C43+'18-06'!C43+'24-06'!C43</f>
        <v>22744684.750000004</v>
      </c>
      <c r="D43" s="11">
        <f>+'03-04'!D43+'08-04'!D43+'15-04'!D43+'23-04'!D43+'02-05'!D43+'08-05'!D43+'15-05'!D43+'23-05'!D43+'03-06'!D43+'10-06'!D43+'18-06'!D43+'24-06'!D43</f>
        <v>1346224.5599999998</v>
      </c>
      <c r="E43" s="11">
        <f>+'03-04'!E43+'08-04'!E43+'15-04'!E43+'23-04'!E43+'02-05'!E43+'08-05'!E43+'15-05'!E43+'23-05'!E43+'03-06'!E43+'10-06'!E43+'18-06'!E43+'24-06'!E43</f>
        <v>510278.79000000004</v>
      </c>
      <c r="F43" s="11">
        <f>+'03-04'!F43+'08-04'!F43+'15-04'!F43+'23-04'!F43+'02-05'!F43+'08-05'!F43+'15-05'!F43+'23-05'!F43+'03-06'!F43+'10-06'!F43+'18-06'!F43+'24-06'!F43</f>
        <v>167051370.69</v>
      </c>
      <c r="G43" s="11">
        <f>+'03-04'!G43+'08-04'!G43+'15-04'!G43+'23-04'!G43+'02-05'!G43+'08-05'!G43+'15-05'!G43+'23-05'!G43+'03-06'!G43+'10-06'!G43+'18-06'!G43+'24-06'!G43</f>
        <v>6307900.2000000002</v>
      </c>
      <c r="H43" s="11">
        <f>+'03-04'!H43+'08-04'!H43+'15-04'!H43+'23-04'!H43+'02-05'!H43+'08-05'!H43+'15-05'!H43+'23-05'!H43+'03-06'!H43+'10-06'!H43+'18-06'!H43+'24-06'!H43</f>
        <v>9163134.0399999991</v>
      </c>
      <c r="I43" s="11">
        <f>+'03-04'!I43+'08-04'!I43+'15-04'!I43+'23-04'!I43+'02-05'!I43+'08-05'!I43+'15-05'!I43+'23-05'!I43+'03-06'!I43+'10-06'!I43+'18-06'!I43+'24-06'!I43</f>
        <v>0</v>
      </c>
      <c r="J43" s="11">
        <f>+'03-04'!J43+'08-04'!J43+'15-04'!J43+'23-04'!J43+'02-05'!J43+'08-05'!J43+'15-05'!J43+'23-05'!J43+'03-06'!J43+'10-06'!J43+'18-06'!J43+'24-06'!J43</f>
        <v>9858528.5399999991</v>
      </c>
      <c r="K43" s="12">
        <f t="shared" si="0"/>
        <v>320765161.10000002</v>
      </c>
    </row>
    <row r="44" spans="1:11" x14ac:dyDescent="0.2">
      <c r="A44" s="2" t="s">
        <v>52</v>
      </c>
      <c r="B44" s="11">
        <f>+'03-04'!B44+'08-04'!B44+'15-04'!B44+'23-04'!B44+'02-05'!B44+'08-05'!B44+'15-05'!B44+'23-05'!B44+'03-06'!B44+'10-06'!B44+'18-06'!B44+'24-06'!B44</f>
        <v>1507128672.9699998</v>
      </c>
      <c r="C44" s="11">
        <f>+'03-04'!C44+'08-04'!C44+'15-04'!C44+'23-04'!C44+'02-05'!C44+'08-05'!C44+'15-05'!C44+'23-05'!C44+'03-06'!C44+'10-06'!C44+'18-06'!C44+'24-06'!C44</f>
        <v>330296421.16000003</v>
      </c>
      <c r="D44" s="11">
        <f>+'03-04'!D44+'08-04'!D44+'15-04'!D44+'23-04'!D44+'02-05'!D44+'08-05'!D44+'15-05'!D44+'23-05'!D44+'03-06'!D44+'10-06'!D44+'18-06'!D44+'24-06'!D44</f>
        <v>19549760.73</v>
      </c>
      <c r="E44" s="11">
        <f>+'03-04'!E44+'08-04'!E44+'15-04'!E44+'23-04'!E44+'02-05'!E44+'08-05'!E44+'15-05'!E44+'23-05'!E44+'03-06'!E44+'10-06'!E44+'18-06'!E44+'24-06'!E44</f>
        <v>7370146.4100000001</v>
      </c>
      <c r="F44" s="11">
        <f>+'03-04'!F44+'08-04'!F44+'15-04'!F44+'23-04'!F44+'02-05'!F44+'08-05'!F44+'15-05'!F44+'23-05'!F44+'03-06'!F44+'10-06'!F44+'18-06'!F44+'24-06'!F44</f>
        <v>1430421601.8099999</v>
      </c>
      <c r="G44" s="11">
        <f>+'03-04'!G44+'08-04'!G44+'15-04'!G44+'23-04'!G44+'02-05'!G44+'08-05'!G44+'15-05'!G44+'23-05'!G44+'03-06'!G44+'10-06'!G44+'18-06'!G44+'24-06'!G44</f>
        <v>54013065.999999993</v>
      </c>
      <c r="H44" s="11">
        <f>+'03-04'!H44+'08-04'!H44+'15-04'!H44+'23-04'!H44+'02-05'!H44+'08-05'!H44+'15-05'!H44+'23-05'!H44+'03-06'!H44+'10-06'!H44+'18-06'!H44+'24-06'!H44</f>
        <v>59641007.920000002</v>
      </c>
      <c r="I44" s="11">
        <f>+'03-04'!I44+'08-04'!I44+'15-04'!I44+'23-04'!I44+'02-05'!I44+'08-05'!I44+'15-05'!I44+'23-05'!I44+'03-06'!I44+'10-06'!I44+'18-06'!I44+'24-06'!I44</f>
        <v>0</v>
      </c>
      <c r="J44" s="11">
        <f>+'03-04'!J44+'08-04'!J44+'15-04'!J44+'23-04'!J44+'02-05'!J44+'08-05'!J44+'15-05'!J44+'23-05'!J44+'03-06'!J44+'10-06'!J44+'18-06'!J44+'24-06'!J44</f>
        <v>84416261.49000001</v>
      </c>
      <c r="K44" s="12">
        <f t="shared" si="0"/>
        <v>3492836938.4899998</v>
      </c>
    </row>
    <row r="45" spans="1:11" x14ac:dyDescent="0.2">
      <c r="A45" s="2" t="s">
        <v>53</v>
      </c>
      <c r="B45" s="11">
        <f>+'03-04'!B45+'08-04'!B45+'15-04'!B45+'23-04'!B45+'02-05'!B45+'08-05'!B45+'15-05'!B45+'23-05'!B45+'03-06'!B45+'10-06'!B45+'18-06'!B45+'24-06'!B45</f>
        <v>238385139.71000001</v>
      </c>
      <c r="C45" s="11">
        <f>+'03-04'!C45+'08-04'!C45+'15-04'!C45+'23-04'!C45+'02-05'!C45+'08-05'!C45+'15-05'!C45+'23-05'!C45+'03-06'!C45+'10-06'!C45+'18-06'!C45+'24-06'!C45</f>
        <v>52243554.220000006</v>
      </c>
      <c r="D45" s="11">
        <f>+'03-04'!D45+'08-04'!D45+'15-04'!D45+'23-04'!D45+'02-05'!D45+'08-05'!D45+'15-05'!D45+'23-05'!D45+'03-06'!D45+'10-06'!D45+'18-06'!D45+'24-06'!D45</f>
        <v>3092219.36</v>
      </c>
      <c r="E45" s="11">
        <f>+'03-04'!E45+'08-04'!E45+'15-04'!E45+'23-04'!E45+'02-05'!E45+'08-05'!E45+'15-05'!E45+'23-05'!E45+'03-06'!E45+'10-06'!E45+'18-06'!E45+'24-06'!E45</f>
        <v>1165694.79</v>
      </c>
      <c r="F45" s="11">
        <f>+'03-04'!F45+'08-04'!F45+'15-04'!F45+'23-04'!F45+'02-05'!F45+'08-05'!F45+'15-05'!F45+'23-05'!F45+'03-06'!F45+'10-06'!F45+'18-06'!F45+'24-06'!F45</f>
        <v>281663239.77999997</v>
      </c>
      <c r="G45" s="11">
        <f>+'03-04'!G45+'08-04'!G45+'15-04'!G45+'23-04'!G45+'02-05'!G45+'08-05'!G45+'15-05'!G45+'23-05'!G45+'03-06'!G45+'10-06'!G45+'18-06'!G45+'24-06'!G45</f>
        <v>10635672.109999999</v>
      </c>
      <c r="H45" s="11">
        <f>+'03-04'!H45+'08-04'!H45+'15-04'!H45+'23-04'!H45+'02-05'!H45+'08-05'!H45+'15-05'!H45+'23-05'!H45+'03-06'!H45+'10-06'!H45+'18-06'!H45+'24-06'!H45</f>
        <v>8469190.4199999999</v>
      </c>
      <c r="I45" s="11">
        <f>+'03-04'!I45+'08-04'!I45+'15-04'!I45+'23-04'!I45+'02-05'!I45+'08-05'!I45+'15-05'!I45+'23-05'!I45+'03-06'!I45+'10-06'!I45+'18-06'!I45+'24-06'!I45</f>
        <v>236308137.24000001</v>
      </c>
      <c r="J45" s="11">
        <f>+'03-04'!J45+'08-04'!J45+'15-04'!J45+'23-04'!J45+'02-05'!J45+'08-05'!J45+'15-05'!J45+'23-05'!J45+'03-06'!J45+'10-06'!J45+'18-06'!J45+'24-06'!J45</f>
        <v>16622342.440000001</v>
      </c>
      <c r="K45" s="12">
        <f t="shared" si="0"/>
        <v>848585190.07000005</v>
      </c>
    </row>
    <row r="46" spans="1:11" x14ac:dyDescent="0.2">
      <c r="A46" s="2" t="s">
        <v>54</v>
      </c>
      <c r="B46" s="11">
        <f>+'03-04'!B46+'08-04'!B46+'15-04'!B46+'23-04'!B46+'02-05'!B46+'08-05'!B46+'15-05'!B46+'23-05'!B46+'03-06'!B46+'10-06'!B46+'18-06'!B46+'24-06'!B46</f>
        <v>633246252.16999996</v>
      </c>
      <c r="C46" s="11">
        <f>+'03-04'!C46+'08-04'!C46+'15-04'!C46+'23-04'!C46+'02-05'!C46+'08-05'!C46+'15-05'!C46+'23-05'!C46+'03-06'!C46+'10-06'!C46+'18-06'!C46+'24-06'!C46</f>
        <v>138779770.15000001</v>
      </c>
      <c r="D46" s="11">
        <f>+'03-04'!D46+'08-04'!D46+'15-04'!D46+'23-04'!D46+'02-05'!D46+'08-05'!D46+'15-05'!D46+'23-05'!D46+'03-06'!D46+'10-06'!D46+'18-06'!D46+'24-06'!D46</f>
        <v>8214171.0700000003</v>
      </c>
      <c r="E46" s="11">
        <f>+'03-04'!E46+'08-04'!E46+'15-04'!E46+'23-04'!E46+'02-05'!E46+'08-05'!E46+'15-05'!E46+'23-05'!E46+'03-06'!E46+'10-06'!E46+'18-06'!E46+'24-06'!E46</f>
        <v>3096725.6999999997</v>
      </c>
      <c r="F46" s="11">
        <f>+'03-04'!F46+'08-04'!F46+'15-04'!F46+'23-04'!F46+'02-05'!F46+'08-05'!F46+'15-05'!F46+'23-05'!F46+'03-06'!F46+'10-06'!F46+'18-06'!F46+'24-06'!F46</f>
        <v>639183846.33000004</v>
      </c>
      <c r="G46" s="11">
        <f>+'03-04'!G46+'08-04'!G46+'15-04'!G46+'23-04'!G46+'02-05'!G46+'08-05'!G46+'15-05'!G46+'23-05'!G46+'03-06'!G46+'10-06'!G46+'18-06'!G46+'24-06'!G46</f>
        <v>24135736.789999999</v>
      </c>
      <c r="H46" s="11">
        <f>+'03-04'!H46+'08-04'!H46+'15-04'!H46+'23-04'!H46+'02-05'!H46+'08-05'!H46+'15-05'!H46+'23-05'!H46+'03-06'!H46+'10-06'!H46+'18-06'!H46+'24-06'!H46</f>
        <v>46842867.379999995</v>
      </c>
      <c r="I46" s="11">
        <f>+'03-04'!I46+'08-04'!I46+'15-04'!I46+'23-04'!I46+'02-05'!I46+'08-05'!I46+'15-05'!I46+'23-05'!I46+'03-06'!I46+'10-06'!I46+'18-06'!I46+'24-06'!I46</f>
        <v>0</v>
      </c>
      <c r="J46" s="11">
        <f>+'03-04'!J46+'08-04'!J46+'15-04'!J46+'23-04'!J46+'02-05'!J46+'08-05'!J46+'15-05'!J46+'23-05'!J46+'03-06'!J46+'10-06'!J46+'18-06'!J46+'24-06'!J46</f>
        <v>37721403.710000001</v>
      </c>
      <c r="K46" s="12">
        <f t="shared" si="0"/>
        <v>1531220773.3000002</v>
      </c>
    </row>
    <row r="47" spans="1:11" x14ac:dyDescent="0.2">
      <c r="A47" s="2" t="s">
        <v>55</v>
      </c>
      <c r="B47" s="11">
        <f>+'03-04'!B47+'08-04'!B47+'15-04'!B47+'23-04'!B47+'02-05'!B47+'08-05'!B47+'15-05'!B47+'23-05'!B47+'03-06'!B47+'10-06'!B47+'18-06'!B47+'24-06'!B47</f>
        <v>145692247.84999996</v>
      </c>
      <c r="C47" s="11">
        <f>+'03-04'!C47+'08-04'!C47+'15-04'!C47+'23-04'!C47+'02-05'!C47+'08-05'!C47+'15-05'!C47+'23-05'!C47+'03-06'!C47+'10-06'!C47+'18-06'!C47+'24-06'!C47</f>
        <v>31929342.800000001</v>
      </c>
      <c r="D47" s="11">
        <f>+'03-04'!D47+'08-04'!D47+'15-04'!D47+'23-04'!D47+'02-05'!D47+'08-05'!D47+'15-05'!D47+'23-05'!D47+'03-06'!D47+'10-06'!D47+'18-06'!D47+'24-06'!D47</f>
        <v>1889850.9599999997</v>
      </c>
      <c r="E47" s="11">
        <f>+'03-04'!E47+'08-04'!E47+'15-04'!E47+'23-04'!E47+'02-05'!E47+'08-05'!E47+'15-05'!E47+'23-05'!E47+'03-06'!E47+'10-06'!E47+'18-06'!E47+'24-06'!E47</f>
        <v>723387.5</v>
      </c>
      <c r="F47" s="11">
        <f>+'03-04'!F47+'08-04'!F47+'15-04'!F47+'23-04'!F47+'02-05'!F47+'08-05'!F47+'15-05'!F47+'23-05'!F47+'03-06'!F47+'10-06'!F47+'18-06'!F47+'24-06'!F47</f>
        <v>161890002.41</v>
      </c>
      <c r="G47" s="11">
        <f>+'03-04'!G47+'08-04'!G47+'15-04'!G47+'23-04'!G47+'02-05'!G47+'08-05'!G47+'15-05'!G47+'23-05'!G47+'03-06'!G47+'10-06'!G47+'18-06'!G47+'24-06'!G47</f>
        <v>6113005.6899999995</v>
      </c>
      <c r="H47" s="11">
        <f>+'03-04'!H47+'08-04'!H47+'15-04'!H47+'23-04'!H47+'02-05'!H47+'08-05'!H47+'15-05'!H47+'23-05'!H47+'03-06'!H47+'10-06'!H47+'18-06'!H47+'24-06'!H47</f>
        <v>10771182.76</v>
      </c>
      <c r="I47" s="11">
        <f>+'03-04'!I47+'08-04'!I47+'15-04'!I47+'23-04'!I47+'02-05'!I47+'08-05'!I47+'15-05'!I47+'23-05'!I47+'03-06'!I47+'10-06'!I47+'18-06'!I47+'24-06'!I47</f>
        <v>72477982.019999996</v>
      </c>
      <c r="J47" s="11">
        <f>+'03-04'!J47+'08-04'!J47+'15-04'!J47+'23-04'!J47+'02-05'!J47+'08-05'!J47+'15-05'!J47+'23-05'!J47+'03-06'!J47+'10-06'!J47+'18-06'!J47+'24-06'!J47</f>
        <v>9553930.6400000006</v>
      </c>
      <c r="K47" s="12">
        <f t="shared" si="0"/>
        <v>441040932.62999994</v>
      </c>
    </row>
    <row r="48" spans="1:11" x14ac:dyDescent="0.2">
      <c r="A48" s="2" t="s">
        <v>56</v>
      </c>
      <c r="B48" s="11">
        <f>+'03-04'!B48+'08-04'!B48+'15-04'!B48+'23-04'!B48+'02-05'!B48+'08-05'!B48+'15-05'!B48+'23-05'!B48+'03-06'!B48+'10-06'!B48+'18-06'!B48+'24-06'!B48</f>
        <v>113506070.13</v>
      </c>
      <c r="C48" s="11">
        <f>+'03-04'!C48+'08-04'!C48+'15-04'!C48+'23-04'!C48+'02-05'!C48+'08-05'!C48+'15-05'!C48+'23-05'!C48+'03-06'!C48+'10-06'!C48+'18-06'!C48+'24-06'!C48</f>
        <v>24875546.060000002</v>
      </c>
      <c r="D48" s="11">
        <f>+'03-04'!D48+'08-04'!D48+'15-04'!D48+'23-04'!D48+'02-05'!D48+'08-05'!D48+'15-05'!D48+'23-05'!D48+'03-06'!D48+'10-06'!D48+'18-06'!D48+'24-06'!D48</f>
        <v>1472347.11</v>
      </c>
      <c r="E48" s="11">
        <f>+'03-04'!E48+'08-04'!E48+'15-04'!E48+'23-04'!E48+'02-05'!E48+'08-05'!E48+'15-05'!E48+'23-05'!E48+'03-06'!E48+'10-06'!E48+'18-06'!E48+'24-06'!E48</f>
        <v>556742.42000000004</v>
      </c>
      <c r="F48" s="11">
        <f>+'03-04'!F48+'08-04'!F48+'15-04'!F48+'23-04'!F48+'02-05'!F48+'08-05'!F48+'15-05'!F48+'23-05'!F48+'03-06'!F48+'10-06'!F48+'18-06'!F48+'24-06'!F48</f>
        <v>91120270.079999998</v>
      </c>
      <c r="G48" s="11">
        <f>+'03-04'!G48+'08-04'!G48+'15-04'!G48+'23-04'!G48+'02-05'!G48+'08-05'!G48+'15-05'!G48+'23-05'!G48+'03-06'!G48+'10-06'!G48+'18-06'!G48+'24-06'!G48</f>
        <v>3440723.4599999995</v>
      </c>
      <c r="H48" s="11">
        <f>+'03-04'!H48+'08-04'!H48+'15-04'!H48+'23-04'!H48+'02-05'!H48+'08-05'!H48+'15-05'!H48+'23-05'!H48+'03-06'!H48+'10-06'!H48+'18-06'!H48+'24-06'!H48</f>
        <v>10275986.74</v>
      </c>
      <c r="I48" s="11">
        <f>+'03-04'!I48+'08-04'!I48+'15-04'!I48+'23-04'!I48+'02-05'!I48+'08-05'!I48+'15-05'!I48+'23-05'!I48+'03-06'!I48+'10-06'!I48+'18-06'!I48+'24-06'!I48</f>
        <v>33734217.219999999</v>
      </c>
      <c r="J48" s="11">
        <f>+'03-04'!J48+'08-04'!J48+'15-04'!J48+'23-04'!J48+'02-05'!J48+'08-05'!J48+'15-05'!J48+'23-05'!J48+'03-06'!J48+'10-06'!J48+'18-06'!J48+'24-06'!J48</f>
        <v>5377458.3200000003</v>
      </c>
      <c r="K48" s="12">
        <f t="shared" si="0"/>
        <v>284359361.54000002</v>
      </c>
    </row>
    <row r="49" spans="1:11" x14ac:dyDescent="0.2">
      <c r="A49" s="2" t="s">
        <v>57</v>
      </c>
      <c r="B49" s="11">
        <f>+'03-04'!B49+'08-04'!B49+'15-04'!B49+'23-04'!B49+'02-05'!B49+'08-05'!B49+'15-05'!B49+'23-05'!B49+'03-06'!B49+'10-06'!B49+'18-06'!B49+'24-06'!B49</f>
        <v>132398213.26999998</v>
      </c>
      <c r="C49" s="11">
        <f>+'03-04'!C49+'08-04'!C49+'15-04'!C49+'23-04'!C49+'02-05'!C49+'08-05'!C49+'15-05'!C49+'23-05'!C49+'03-06'!C49+'10-06'!C49+'18-06'!C49+'24-06'!C49</f>
        <v>29015874.220000003</v>
      </c>
      <c r="D49" s="11">
        <f>+'03-04'!D49+'08-04'!D49+'15-04'!D49+'23-04'!D49+'02-05'!D49+'08-05'!D49+'15-05'!D49+'23-05'!D49+'03-06'!D49+'10-06'!D49+'18-06'!D49+'24-06'!D49</f>
        <v>1717407.03</v>
      </c>
      <c r="E49" s="11">
        <f>+'03-04'!E49+'08-04'!E49+'15-04'!E49+'23-04'!E49+'02-05'!E49+'08-05'!E49+'15-05'!E49+'23-05'!E49+'03-06'!E49+'10-06'!E49+'18-06'!E49+'24-06'!E49</f>
        <v>634482.74</v>
      </c>
      <c r="F49" s="11">
        <f>+'03-04'!F49+'08-04'!F49+'15-04'!F49+'23-04'!F49+'02-05'!F49+'08-05'!F49+'15-05'!F49+'23-05'!F49+'03-06'!F49+'10-06'!F49+'18-06'!F49+'24-06'!F49</f>
        <v>109819169.97</v>
      </c>
      <c r="G49" s="11">
        <f>+'03-04'!G49+'08-04'!G49+'15-04'!G49+'23-04'!G49+'02-05'!G49+'08-05'!G49+'15-05'!G49+'23-05'!G49+'03-06'!G49+'10-06'!G49+'18-06'!G49+'24-06'!G49</f>
        <v>4146798.4299999997</v>
      </c>
      <c r="H49" s="11">
        <f>+'03-04'!H49+'08-04'!H49+'15-04'!H49+'23-04'!H49+'02-05'!H49+'08-05'!H49+'15-05'!H49+'23-05'!H49+'03-06'!H49+'10-06'!H49+'18-06'!H49+'24-06'!H49</f>
        <v>9790828.4700000007</v>
      </c>
      <c r="I49" s="11">
        <f>+'03-04'!I49+'08-04'!I49+'15-04'!I49+'23-04'!I49+'02-05'!I49+'08-05'!I49+'15-05'!I49+'23-05'!I49+'03-06'!I49+'10-06'!I49+'18-06'!I49+'24-06'!I49</f>
        <v>43965443.049999997</v>
      </c>
      <c r="J49" s="11">
        <f>+'03-04'!J49+'08-04'!J49+'15-04'!J49+'23-04'!J49+'02-05'!J49+'08-05'!J49+'15-05'!J49+'23-05'!J49+'03-06'!J49+'10-06'!J49+'18-06'!J49+'24-06'!J49</f>
        <v>6480972.9899999993</v>
      </c>
      <c r="K49" s="12">
        <f t="shared" si="0"/>
        <v>337969190.17000008</v>
      </c>
    </row>
    <row r="50" spans="1:11" x14ac:dyDescent="0.2">
      <c r="A50" s="2" t="s">
        <v>58</v>
      </c>
      <c r="B50" s="11">
        <f>+'03-04'!B50+'08-04'!B50+'15-04'!B50+'23-04'!B50+'02-05'!B50+'08-05'!B50+'15-05'!B50+'23-05'!B50+'03-06'!B50+'10-06'!B50+'18-06'!B50+'24-06'!B50</f>
        <v>332845855.34000003</v>
      </c>
      <c r="C50" s="11">
        <f>+'03-04'!C50+'08-04'!C50+'15-04'!C50+'23-04'!C50+'02-05'!C50+'08-05'!C50+'15-05'!C50+'23-05'!C50+'03-06'!C50+'10-06'!C50+'18-06'!C50+'24-06'!C50</f>
        <v>72945194.909999996</v>
      </c>
      <c r="D50" s="11">
        <f>+'03-04'!D50+'08-04'!D50+'15-04'!D50+'23-04'!D50+'02-05'!D50+'08-05'!D50+'15-05'!D50+'23-05'!D50+'03-06'!D50+'10-06'!D50+'18-06'!D50+'24-06'!D50</f>
        <v>4317519.12</v>
      </c>
      <c r="E50" s="11">
        <f>+'03-04'!E50+'08-04'!E50+'15-04'!E50+'23-04'!E50+'02-05'!E50+'08-05'!E50+'15-05'!E50+'23-05'!E50+'03-06'!E50+'10-06'!E50+'18-06'!E50+'24-06'!E50</f>
        <v>1463275.33</v>
      </c>
      <c r="F50" s="11">
        <f>+'03-04'!F50+'08-04'!F50+'15-04'!F50+'23-04'!F50+'02-05'!F50+'08-05'!F50+'15-05'!F50+'23-05'!F50+'03-06'!F50+'10-06'!F50+'18-06'!F50+'24-06'!F50</f>
        <v>313560495.66999996</v>
      </c>
      <c r="G50" s="11">
        <f>+'03-04'!G50+'08-04'!G50+'15-04'!G50+'23-04'!G50+'02-05'!G50+'08-05'!G50+'15-05'!G50+'23-05'!G50+'03-06'!G50+'10-06'!G50+'18-06'!G50+'24-06'!G50</f>
        <v>11840120.219999999</v>
      </c>
      <c r="H50" s="11">
        <f>+'03-04'!H50+'08-04'!H50+'15-04'!H50+'23-04'!H50+'02-05'!H50+'08-05'!H50+'15-05'!H50+'23-05'!H50+'03-06'!H50+'10-06'!H50+'18-06'!H50+'24-06'!H50</f>
        <v>26767352.780000001</v>
      </c>
      <c r="I50" s="11">
        <f>+'03-04'!I50+'08-04'!I50+'15-04'!I50+'23-04'!I50+'02-05'!I50+'08-05'!I50+'15-05'!I50+'23-05'!I50+'03-06'!I50+'10-06'!I50+'18-06'!I50+'24-06'!I50</f>
        <v>288867592.39999998</v>
      </c>
      <c r="J50" s="11">
        <f>+'03-04'!J50+'08-04'!J50+'15-04'!J50+'23-04'!J50+'02-05'!J50+'08-05'!J50+'15-05'!J50+'23-05'!J50+'03-06'!J50+'10-06'!J50+'18-06'!J50+'24-06'!J50</f>
        <v>18504757.449999999</v>
      </c>
      <c r="K50" s="12">
        <f t="shared" si="0"/>
        <v>1071112163.2199999</v>
      </c>
    </row>
    <row r="51" spans="1:11" x14ac:dyDescent="0.2">
      <c r="A51" s="2" t="s">
        <v>59</v>
      </c>
      <c r="B51" s="11">
        <f>+'03-04'!B51+'08-04'!B51+'15-04'!B51+'23-04'!B51+'02-05'!B51+'08-05'!B51+'15-05'!B51+'23-05'!B51+'03-06'!B51+'10-06'!B51+'18-06'!B51+'24-06'!B51</f>
        <v>117171358.04999998</v>
      </c>
      <c r="C51" s="11">
        <f>+'03-04'!C51+'08-04'!C51+'15-04'!C51+'23-04'!C51+'02-05'!C51+'08-05'!C51+'15-05'!C51+'23-05'!C51+'03-06'!C51+'10-06'!C51+'18-06'!C51+'24-06'!C51</f>
        <v>25678816.23</v>
      </c>
      <c r="D51" s="11">
        <f>+'03-04'!D51+'08-04'!D51+'15-04'!D51+'23-04'!D51+'02-05'!D51+'08-05'!D51+'15-05'!D51+'23-05'!D51+'03-06'!D51+'10-06'!D51+'18-06'!D51+'24-06'!D51</f>
        <v>1519891.4500000002</v>
      </c>
      <c r="E51" s="11">
        <f>+'03-04'!E51+'08-04'!E51+'15-04'!E51+'23-04'!E51+'02-05'!E51+'08-05'!E51+'15-05'!E51+'23-05'!E51+'03-06'!E51+'10-06'!E51+'18-06'!E51+'24-06'!E51</f>
        <v>552473.66</v>
      </c>
      <c r="F51" s="11">
        <f>+'03-04'!F51+'08-04'!F51+'15-04'!F51+'23-04'!F51+'02-05'!F51+'08-05'!F51+'15-05'!F51+'23-05'!F51+'03-06'!F51+'10-06'!F51+'18-06'!F51+'24-06'!F51</f>
        <v>88185663.560000002</v>
      </c>
      <c r="G51" s="11">
        <f>+'03-04'!G51+'08-04'!G51+'15-04'!G51+'23-04'!G51+'02-05'!G51+'08-05'!G51+'15-05'!G51+'23-05'!G51+'03-06'!G51+'10-06'!G51+'18-06'!G51+'24-06'!G51</f>
        <v>3329912.0200000005</v>
      </c>
      <c r="H51" s="11">
        <f>+'03-04'!H51+'08-04'!H51+'15-04'!H51+'23-04'!H51+'02-05'!H51+'08-05'!H51+'15-05'!H51+'23-05'!H51+'03-06'!H51+'10-06'!H51+'18-06'!H51+'24-06'!H51</f>
        <v>9428800.0199999996</v>
      </c>
      <c r="I51" s="11">
        <f>+'03-04'!I51+'08-04'!I51+'15-04'!I51+'23-04'!I51+'02-05'!I51+'08-05'!I51+'15-05'!I51+'23-05'!I51+'03-06'!I51+'10-06'!I51+'18-06'!I51+'24-06'!I51</f>
        <v>0</v>
      </c>
      <c r="J51" s="11">
        <f>+'03-04'!J51+'08-04'!J51+'15-04'!J51+'23-04'!J51+'02-05'!J51+'08-05'!J51+'15-05'!J51+'23-05'!J51+'03-06'!J51+'10-06'!J51+'18-06'!J51+'24-06'!J51</f>
        <v>5204272.66</v>
      </c>
      <c r="K51" s="12">
        <f t="shared" si="0"/>
        <v>251071187.64999998</v>
      </c>
    </row>
    <row r="52" spans="1:11" x14ac:dyDescent="0.2">
      <c r="A52" s="2" t="s">
        <v>60</v>
      </c>
      <c r="B52" s="11">
        <f>+'03-04'!B52+'08-04'!B52+'15-04'!B52+'23-04'!B52+'02-05'!B52+'08-05'!B52+'15-05'!B52+'23-05'!B52+'03-06'!B52+'10-06'!B52+'18-06'!B52+'24-06'!B52</f>
        <v>2018666152.8200002</v>
      </c>
      <c r="C52" s="11">
        <f>+'03-04'!C52+'08-04'!C52+'15-04'!C52+'23-04'!C52+'02-05'!C52+'08-05'!C52+'15-05'!C52+'23-05'!C52+'03-06'!C52+'10-06'!C52+'18-06'!C52+'24-06'!C52</f>
        <v>442402973.12</v>
      </c>
      <c r="D52" s="11">
        <f>+'03-04'!D52+'08-04'!D52+'15-04'!D52+'23-04'!D52+'02-05'!D52+'08-05'!D52+'15-05'!D52+'23-05'!D52+'03-06'!D52+'10-06'!D52+'18-06'!D52+'24-06'!D52</f>
        <v>26185183.170000006</v>
      </c>
      <c r="E52" s="11">
        <f>+'03-04'!E52+'08-04'!E52+'15-04'!E52+'23-04'!E52+'02-05'!E52+'08-05'!E52+'15-05'!E52+'23-05'!E52+'03-06'!E52+'10-06'!E52+'18-06'!E52+'24-06'!E52</f>
        <v>10054199.710000001</v>
      </c>
      <c r="F52" s="11">
        <f>+'03-04'!F52+'08-04'!F52+'15-04'!F52+'23-04'!F52+'02-05'!F52+'08-05'!F52+'15-05'!F52+'23-05'!F52+'03-06'!F52+'10-06'!F52+'18-06'!F52+'24-06'!F52</f>
        <v>1705168608.0899999</v>
      </c>
      <c r="G52" s="11">
        <f>+'03-04'!G52+'08-04'!G52+'15-04'!G52+'23-04'!G52+'02-05'!G52+'08-05'!G52+'15-05'!G52+'23-05'!G52+'03-06'!G52+'10-06'!G52+'18-06'!G52+'24-06'!G52</f>
        <v>64387579.460000001</v>
      </c>
      <c r="H52" s="11">
        <f>+'03-04'!H52+'08-04'!H52+'15-04'!H52+'23-04'!H52+'02-05'!H52+'08-05'!H52+'15-05'!H52+'23-05'!H52+'03-06'!H52+'10-06'!H52+'18-06'!H52+'24-06'!H52</f>
        <v>104203966.00999999</v>
      </c>
      <c r="I52" s="11">
        <f>+'03-04'!I52+'08-04'!I52+'15-04'!I52+'23-04'!I52+'02-05'!I52+'08-05'!I52+'15-05'!I52+'23-05'!I52+'03-06'!I52+'10-06'!I52+'18-06'!I52+'24-06'!I52</f>
        <v>0</v>
      </c>
      <c r="J52" s="11">
        <f>+'03-04'!J52+'08-04'!J52+'15-04'!J52+'23-04'!J52+'02-05'!J52+'08-05'!J52+'15-05'!J52+'23-05'!J52+'03-06'!J52+'10-06'!J52+'18-06'!J52+'24-06'!J52</f>
        <v>100630442.75999999</v>
      </c>
      <c r="K52" s="12">
        <f t="shared" si="0"/>
        <v>4471699105.1400003</v>
      </c>
    </row>
    <row r="53" spans="1:11" ht="13.5" thickBot="1" x14ac:dyDescent="0.25">
      <c r="A53" s="4" t="s">
        <v>61</v>
      </c>
      <c r="B53" s="11">
        <f>+'03-04'!B53+'08-04'!B53+'15-04'!B53+'23-04'!B53+'02-05'!B53+'08-05'!B53+'15-05'!B53+'23-05'!B53+'03-06'!B53+'10-06'!B53+'18-06'!B53+'24-06'!B53</f>
        <v>217630888.91999999</v>
      </c>
      <c r="C53" s="11">
        <f>+'03-04'!C53+'08-04'!C53+'15-04'!C53+'23-04'!C53+'02-05'!C53+'08-05'!C53+'15-05'!C53+'23-05'!C53+'03-06'!C53+'10-06'!C53+'18-06'!C53+'24-06'!C53</f>
        <v>47695133.82</v>
      </c>
      <c r="D53" s="11">
        <f>+'03-04'!D53+'08-04'!D53+'15-04'!D53+'23-04'!D53+'02-05'!D53+'08-05'!D53+'15-05'!D53+'23-05'!D53+'03-06'!D53+'10-06'!D53+'18-06'!D53+'24-06'!D53</f>
        <v>2823005.04</v>
      </c>
      <c r="E53" s="11">
        <f>+'03-04'!E53+'08-04'!E53+'15-04'!E53+'23-04'!E53+'02-05'!E53+'08-05'!E53+'15-05'!E53+'23-05'!E53+'03-06'!E53+'10-06'!E53+'18-06'!E53+'24-06'!E53</f>
        <v>26657880.27</v>
      </c>
      <c r="F53" s="11">
        <f>+'03-04'!F53+'08-04'!F53+'15-04'!F53+'23-04'!F53+'02-05'!F53+'08-05'!F53+'15-05'!F53+'23-05'!F53+'03-06'!F53+'10-06'!F53+'18-06'!F53+'24-06'!F53</f>
        <v>262875859.27999997</v>
      </c>
      <c r="G53" s="11">
        <f>+'03-04'!G53+'08-04'!G53+'15-04'!G53+'23-04'!G53+'02-05'!G53+'08-05'!G53+'15-05'!G53+'23-05'!G53+'03-06'!G53+'10-06'!G53+'18-06'!G53+'24-06'!G53</f>
        <v>9926256.0899999999</v>
      </c>
      <c r="H53" s="11">
        <f>+'03-04'!H53+'08-04'!H53+'15-04'!H53+'23-04'!H53+'02-05'!H53+'08-05'!H53+'15-05'!H53+'23-05'!H53+'03-06'!H53+'10-06'!H53+'18-06'!H53+'24-06'!H53</f>
        <v>19730215.73</v>
      </c>
      <c r="I53" s="11">
        <f>+'03-04'!I53+'08-04'!I53+'15-04'!I53+'23-04'!I53+'02-05'!I53+'08-05'!I53+'15-05'!I53+'23-05'!I53+'03-06'!I53+'10-06'!I53+'18-06'!I53+'24-06'!I53</f>
        <v>0</v>
      </c>
      <c r="J53" s="11">
        <f>+'03-04'!J53+'08-04'!J53+'15-04'!J53+'23-04'!J53+'02-05'!J53+'08-05'!J53+'15-05'!J53+'23-05'!J53+'03-06'!J53+'10-06'!J53+'18-06'!J53+'24-06'!J53</f>
        <v>15513606.09</v>
      </c>
      <c r="K53" s="12">
        <f t="shared" si="0"/>
        <v>602852845.24000001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11785491656.019999</v>
      </c>
      <c r="C54" s="13">
        <f t="shared" si="1"/>
        <v>2582862223.6900005</v>
      </c>
      <c r="D54" s="13">
        <f t="shared" si="1"/>
        <v>152875827.06</v>
      </c>
      <c r="E54" s="13">
        <f t="shared" si="1"/>
        <v>82091182.879999995</v>
      </c>
      <c r="F54" s="13">
        <f t="shared" si="1"/>
        <v>14746766480.230001</v>
      </c>
      <c r="G54" s="13">
        <f t="shared" si="1"/>
        <v>556841472.43000019</v>
      </c>
      <c r="H54" s="13">
        <f t="shared" si="1"/>
        <v>669183819.59000015</v>
      </c>
      <c r="I54" s="13">
        <f t="shared" si="1"/>
        <v>5439248181.1800003</v>
      </c>
      <c r="J54" s="13">
        <f t="shared" si="1"/>
        <v>870279708.96000016</v>
      </c>
      <c r="K54" s="13">
        <f t="shared" si="1"/>
        <v>36885640552.039993</v>
      </c>
    </row>
    <row r="55" spans="1:11" x14ac:dyDescent="0.2">
      <c r="F55" s="8"/>
      <c r="G55" s="8"/>
      <c r="H55" s="8"/>
      <c r="I55" s="8"/>
      <c r="J55" s="8"/>
    </row>
    <row r="56" spans="1:11" hidden="1" x14ac:dyDescent="0.2">
      <c r="B56" s="8">
        <f>+'03-04'!B54+'08-04'!B54+'15-04'!B54+'23-04'!B54+'02-05'!B54+'08-05'!B54+'15-05'!B54+'23-05'!B54+'03-06'!B54+'10-06'!B54+'18-06'!B54+'24-06'!B54</f>
        <v>11785491656.02</v>
      </c>
      <c r="C56" s="8">
        <f>+'03-04'!C54+'08-04'!C54+'15-04'!C54+'23-04'!C54+'02-05'!C54+'08-05'!C54+'15-05'!C54+'23-05'!C54+'03-06'!C54+'10-06'!C54+'18-06'!C54+'24-06'!C54</f>
        <v>2582862223.6900001</v>
      </c>
      <c r="D56" s="8">
        <f>+'03-04'!D54+'08-04'!D54+'15-04'!D54+'23-04'!D54+'02-05'!D54+'08-05'!D54+'15-05'!D54+'23-05'!D54+'03-06'!D54+'10-06'!D54+'18-06'!D54+'24-06'!D54</f>
        <v>152875827.06</v>
      </c>
      <c r="E56" s="8">
        <f>+'03-04'!E54+'08-04'!E54+'15-04'!E54+'23-04'!E54+'02-05'!E54+'08-05'!E54+'15-05'!E54+'23-05'!E54+'03-06'!E54+'10-06'!E54+'18-06'!E54+'24-06'!E54</f>
        <v>82091182.879999995</v>
      </c>
      <c r="F56" s="8">
        <f>+'03-04'!F54+'08-04'!F54+'15-04'!F54+'23-04'!F54+'02-05'!F54+'08-05'!F54+'15-05'!F54+'23-05'!F54+'03-06'!F54+'10-06'!F54+'18-06'!F54+'24-06'!F54</f>
        <v>14746766480.23</v>
      </c>
      <c r="G56" s="8">
        <f>+'03-04'!G54+'08-04'!G54+'15-04'!G54+'23-04'!G54+'02-05'!G54+'08-05'!G54+'15-05'!G54+'23-05'!G54+'03-06'!G54+'10-06'!G54+'18-06'!G54+'24-06'!G54</f>
        <v>556841472.43000007</v>
      </c>
      <c r="H56" s="8">
        <f>+'03-04'!H54+'08-04'!H54+'15-04'!H54+'23-04'!H54+'02-05'!H54+'08-05'!H54+'15-05'!H54+'23-05'!H54+'03-06'!H54+'10-06'!H54+'18-06'!H54+'24-06'!H54</f>
        <v>669183819.59000003</v>
      </c>
      <c r="I56" s="8">
        <f>+'03-04'!I54+'08-04'!I54+'15-04'!I54+'23-04'!I54+'02-05'!I54+'08-05'!I54+'15-05'!I54+'23-05'!I54+'03-06'!I54+'10-06'!I54+'18-06'!I54+'24-06'!I54</f>
        <v>5439248181.1800003</v>
      </c>
      <c r="J56" s="8">
        <f>+'03-04'!J54+'08-04'!J54+'15-04'!J54+'23-04'!J54+'02-05'!J54+'08-05'!J54+'15-05'!J54+'23-05'!J54+'03-06'!J54+'10-06'!J54+'18-06'!J54+'24-06'!J54</f>
        <v>870279708.96000004</v>
      </c>
      <c r="K56" s="8">
        <f>+'03-04'!K54+'08-04'!K54+'15-04'!K54+'23-04'!K54+'02-05'!K54+'08-05'!K54+'15-05'!K54+'23-05'!K54+'03-06'!K54+'10-06'!K54+'18-06'!K54+'24-06'!K54</f>
        <v>36885640552.040001</v>
      </c>
    </row>
    <row r="57" spans="1:11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6"/>
  <sheetViews>
    <sheetView workbookViewId="0">
      <pane xSplit="1" ySplit="6" topLeftCell="F49" activePane="bottomRight" state="frozen"/>
      <selection pane="topRight" activeCell="B1" sqref="B1"/>
      <selection pane="bottomLeft" activeCell="A7" sqref="A7"/>
      <selection pane="bottomRight" activeCell="H54" sqref="H54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.425781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96" t="s">
        <v>14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">
      <c r="A2" s="298" t="s">
        <v>62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12.75" customHeight="1" x14ac:dyDescent="0.2">
      <c r="A5" s="300" t="s">
        <v>0</v>
      </c>
      <c r="B5" s="302" t="s">
        <v>9</v>
      </c>
      <c r="C5" s="9" t="s">
        <v>10</v>
      </c>
      <c r="D5" s="9" t="s">
        <v>10</v>
      </c>
      <c r="E5" s="302" t="s">
        <v>1</v>
      </c>
      <c r="F5" s="294" t="s">
        <v>7</v>
      </c>
      <c r="G5" s="294" t="s">
        <v>8</v>
      </c>
      <c r="H5" s="294" t="s">
        <v>2</v>
      </c>
      <c r="I5" s="294" t="s">
        <v>3</v>
      </c>
      <c r="J5" s="294" t="s">
        <v>4</v>
      </c>
      <c r="K5" s="294" t="s">
        <v>5</v>
      </c>
    </row>
    <row r="6" spans="1:11" ht="23.25" customHeight="1" thickBot="1" x14ac:dyDescent="0.25">
      <c r="A6" s="301"/>
      <c r="B6" s="303"/>
      <c r="C6" s="10" t="s">
        <v>11</v>
      </c>
      <c r="D6" s="10" t="s">
        <v>12</v>
      </c>
      <c r="E6" s="303" t="s">
        <v>6</v>
      </c>
      <c r="F6" s="295" t="s">
        <v>6</v>
      </c>
      <c r="G6" s="295" t="s">
        <v>6</v>
      </c>
      <c r="H6" s="295"/>
      <c r="I6" s="295"/>
      <c r="J6" s="295"/>
      <c r="K6" s="295" t="s">
        <v>6</v>
      </c>
    </row>
    <row r="7" spans="1:11" x14ac:dyDescent="0.2">
      <c r="A7" s="1" t="s">
        <v>15</v>
      </c>
      <c r="B7" s="11">
        <f>+'Total Trimestre'!B7+'[1]Total Acumulado 2024'!B7</f>
        <v>165685193.32999998</v>
      </c>
      <c r="C7" s="11">
        <f>+'Total Trimestre'!C7+'[1]Total Acumulado 2024'!C7</f>
        <v>27475905.600000001</v>
      </c>
      <c r="D7" s="11">
        <f>+'Total Trimestre'!D7+'[1]Total Acumulado 2024'!D7</f>
        <v>1958737.3099999998</v>
      </c>
      <c r="E7" s="11">
        <f>+'Total Trimestre'!E7+'[1]Total Acumulado 2024'!E7</f>
        <v>835595.17</v>
      </c>
      <c r="F7" s="11">
        <f>+'Total Trimestre'!F7+'[1]Total Acumulado 2024'!F7</f>
        <v>208987038.83999997</v>
      </c>
      <c r="G7" s="11">
        <f>+'Total Trimestre'!G7+'[1]Total Acumulado 2024'!G7</f>
        <v>6696622.7100000009</v>
      </c>
      <c r="H7" s="11">
        <f>+'Total Trimestre'!H7+'[1]Total Acumulado 2024'!H7</f>
        <v>12335810.809999999</v>
      </c>
      <c r="I7" s="11">
        <f>+'Total Trimestre'!I7+'[1]Total Acumulado 2024'!I7</f>
        <v>0</v>
      </c>
      <c r="J7" s="11">
        <f>+'Total Trimestre'!J7+'[1]Total Acumulado 2024'!J7</f>
        <v>12325800.030000001</v>
      </c>
      <c r="K7" s="12">
        <f>SUM(B7:J7)</f>
        <v>436300703.79999995</v>
      </c>
    </row>
    <row r="8" spans="1:11" x14ac:dyDescent="0.2">
      <c r="A8" s="2" t="s">
        <v>16</v>
      </c>
      <c r="B8" s="11">
        <f>+'Total Trimestre'!B8+'[1]Total Acumulado 2024'!B8</f>
        <v>156603738.01000002</v>
      </c>
      <c r="C8" s="11">
        <f>+'Total Trimestre'!C8+'[1]Total Acumulado 2024'!C8</f>
        <v>25969909.809999999</v>
      </c>
      <c r="D8" s="11">
        <f>+'Total Trimestre'!D8+'[1]Total Acumulado 2024'!D8</f>
        <v>1851376.0199999998</v>
      </c>
      <c r="E8" s="11">
        <f>+'Total Trimestre'!E8+'[1]Total Acumulado 2024'!E8</f>
        <v>787195.3600000001</v>
      </c>
      <c r="F8" s="11">
        <f>+'Total Trimestre'!F8+'[1]Total Acumulado 2024'!F8</f>
        <v>155298699.63</v>
      </c>
      <c r="G8" s="11">
        <f>+'Total Trimestre'!G8+'[1]Total Acumulado 2024'!G8</f>
        <v>4976274.1099999994</v>
      </c>
      <c r="H8" s="11">
        <f>+'Total Trimestre'!H8+'[1]Total Acumulado 2024'!H8</f>
        <v>12043748.640000001</v>
      </c>
      <c r="I8" s="11">
        <f>+'Total Trimestre'!I8+'[1]Total Acumulado 2024'!I8</f>
        <v>0</v>
      </c>
      <c r="J8" s="11">
        <f>+'Total Trimestre'!J8+'[1]Total Acumulado 2024'!J8</f>
        <v>9159327.4299999997</v>
      </c>
      <c r="K8" s="12">
        <f t="shared" ref="K8:K53" si="0">SUM(B8:J8)</f>
        <v>366690269.01000005</v>
      </c>
    </row>
    <row r="9" spans="1:11" x14ac:dyDescent="0.2">
      <c r="A9" s="2" t="s">
        <v>17</v>
      </c>
      <c r="B9" s="11">
        <f>+'Total Trimestre'!B9+'[1]Total Acumulado 2024'!B9</f>
        <v>0</v>
      </c>
      <c r="C9" s="11">
        <f>+'Total Trimestre'!C9+'[1]Total Acumulado 2024'!C9</f>
        <v>0</v>
      </c>
      <c r="D9" s="11">
        <f>+'Total Trimestre'!D9+'[1]Total Acumulado 2024'!D9</f>
        <v>0</v>
      </c>
      <c r="E9" s="11">
        <f>+'Total Trimestre'!E9+'[1]Total Acumulado 2024'!E9</f>
        <v>0</v>
      </c>
      <c r="F9" s="11">
        <f>+'Total Trimestre'!F9+'[1]Total Acumulado 2024'!F9</f>
        <v>59538632.68</v>
      </c>
      <c r="G9" s="11">
        <f>+'Total Trimestre'!G9+'[1]Total Acumulado 2024'!G9</f>
        <v>1907810.9200000002</v>
      </c>
      <c r="H9" s="11">
        <f>+'Total Trimestre'!H9+'[1]Total Acumulado 2024'!H9</f>
        <v>0</v>
      </c>
      <c r="I9" s="11">
        <f>+'Total Trimestre'!I9+'[1]Total Acumulado 2024'!I9</f>
        <v>6211602.1200000001</v>
      </c>
      <c r="J9" s="11">
        <f>+'Total Trimestre'!J9+'[1]Total Acumulado 2024'!J9</f>
        <v>3511515.75</v>
      </c>
      <c r="K9" s="12">
        <f t="shared" si="0"/>
        <v>71169561.469999999</v>
      </c>
    </row>
    <row r="10" spans="1:11" x14ac:dyDescent="0.2">
      <c r="A10" s="2" t="s">
        <v>18</v>
      </c>
      <c r="B10" s="11">
        <f>+'Total Trimestre'!B10+'[1]Total Acumulado 2024'!B10</f>
        <v>0</v>
      </c>
      <c r="C10" s="11">
        <f>+'Total Trimestre'!C10+'[1]Total Acumulado 2024'!C10</f>
        <v>0</v>
      </c>
      <c r="D10" s="11">
        <f>+'Total Trimestre'!D10+'[1]Total Acumulado 2024'!D10</f>
        <v>0</v>
      </c>
      <c r="E10" s="11">
        <f>+'Total Trimestre'!E10+'[1]Total Acumulado 2024'!E10</f>
        <v>0</v>
      </c>
      <c r="F10" s="11">
        <f>+'Total Trimestre'!F10+'[1]Total Acumulado 2024'!F10</f>
        <v>66928477.079999998</v>
      </c>
      <c r="G10" s="11">
        <f>+'Total Trimestre'!G10+'[1]Total Acumulado 2024'!G10</f>
        <v>2144605.52</v>
      </c>
      <c r="H10" s="11">
        <f>+'Total Trimestre'!H10+'[1]Total Acumulado 2024'!H10</f>
        <v>0</v>
      </c>
      <c r="I10" s="11">
        <f>+'Total Trimestre'!I10+'[1]Total Acumulado 2024'!I10</f>
        <v>12712115.960000001</v>
      </c>
      <c r="J10" s="11">
        <f>+'Total Trimestre'!J10+'[1]Total Acumulado 2024'!J10</f>
        <v>3947359.76</v>
      </c>
      <c r="K10" s="12">
        <f t="shared" si="0"/>
        <v>85732558.320000008</v>
      </c>
    </row>
    <row r="11" spans="1:11" x14ac:dyDescent="0.2">
      <c r="A11" s="2" t="s">
        <v>19</v>
      </c>
      <c r="B11" s="11">
        <f>+'Total Trimestre'!B11+'[1]Total Acumulado 2024'!B11</f>
        <v>0</v>
      </c>
      <c r="C11" s="11">
        <f>+'Total Trimestre'!C11+'[1]Total Acumulado 2024'!C11</f>
        <v>0</v>
      </c>
      <c r="D11" s="11">
        <f>+'Total Trimestre'!D11+'[1]Total Acumulado 2024'!D11</f>
        <v>0</v>
      </c>
      <c r="E11" s="11">
        <f>+'Total Trimestre'!E11+'[1]Total Acumulado 2024'!E11</f>
        <v>0</v>
      </c>
      <c r="F11" s="11">
        <f>+'Total Trimestre'!F11+'[1]Total Acumulado 2024'!F11</f>
        <v>66536591.390000001</v>
      </c>
      <c r="G11" s="11">
        <f>+'Total Trimestre'!G11+'[1]Total Acumulado 2024'!G11</f>
        <v>2132048.2400000002</v>
      </c>
      <c r="H11" s="11">
        <f>+'Total Trimestre'!H11+'[1]Total Acumulado 2024'!H11</f>
        <v>0</v>
      </c>
      <c r="I11" s="11">
        <f>+'Total Trimestre'!I11+'[1]Total Acumulado 2024'!I11</f>
        <v>0</v>
      </c>
      <c r="J11" s="11">
        <f>+'Total Trimestre'!J11+'[1]Total Acumulado 2024'!J11</f>
        <v>3924246.8099999996</v>
      </c>
      <c r="K11" s="12">
        <f t="shared" si="0"/>
        <v>72592886.439999998</v>
      </c>
    </row>
    <row r="12" spans="1:11" x14ac:dyDescent="0.2">
      <c r="A12" s="2" t="s">
        <v>20</v>
      </c>
      <c r="B12" s="11">
        <f>+'Total Trimestre'!B12+'[1]Total Acumulado 2024'!B12</f>
        <v>0</v>
      </c>
      <c r="C12" s="11">
        <f>+'Total Trimestre'!C12+'[1]Total Acumulado 2024'!C12</f>
        <v>0</v>
      </c>
      <c r="D12" s="11">
        <f>+'Total Trimestre'!D12+'[1]Total Acumulado 2024'!D12</f>
        <v>0</v>
      </c>
      <c r="E12" s="11">
        <f>+'Total Trimestre'!E12+'[1]Total Acumulado 2024'!E12</f>
        <v>0</v>
      </c>
      <c r="F12" s="11">
        <f>+'Total Trimestre'!F12+'[1]Total Acumulado 2024'!F12</f>
        <v>58362975.619999997</v>
      </c>
      <c r="G12" s="11">
        <f>+'Total Trimestre'!G12+'[1]Total Acumulado 2024'!G12</f>
        <v>1870139.0699999998</v>
      </c>
      <c r="H12" s="11">
        <f>+'Total Trimestre'!H12+'[1]Total Acumulado 2024'!H12</f>
        <v>0</v>
      </c>
      <c r="I12" s="11">
        <f>+'Total Trimestre'!I12+'[1]Total Acumulado 2024'!I12</f>
        <v>5169456.25</v>
      </c>
      <c r="J12" s="11">
        <f>+'Total Trimestre'!J12+'[1]Total Acumulado 2024'!J12</f>
        <v>3442176.9499999997</v>
      </c>
      <c r="K12" s="12">
        <f t="shared" si="0"/>
        <v>68844747.890000001</v>
      </c>
    </row>
    <row r="13" spans="1:11" x14ac:dyDescent="0.2">
      <c r="A13" s="2" t="s">
        <v>21</v>
      </c>
      <c r="B13" s="11">
        <f>+'Total Trimestre'!B13+'[1]Total Acumulado 2024'!B13</f>
        <v>0</v>
      </c>
      <c r="C13" s="11">
        <f>+'Total Trimestre'!C13+'[1]Total Acumulado 2024'!C13</f>
        <v>0</v>
      </c>
      <c r="D13" s="11">
        <f>+'Total Trimestre'!D13+'[1]Total Acumulado 2024'!D13</f>
        <v>0</v>
      </c>
      <c r="E13" s="11">
        <f>+'Total Trimestre'!E13+'[1]Total Acumulado 2024'!E13</f>
        <v>0</v>
      </c>
      <c r="F13" s="11">
        <f>+'Total Trimestre'!F13+'[1]Total Acumulado 2024'!F13</f>
        <v>70231513.579999998</v>
      </c>
      <c r="G13" s="11">
        <f>+'Total Trimestre'!G13+'[1]Total Acumulado 2024'!G13</f>
        <v>2250445.5399999996</v>
      </c>
      <c r="H13" s="11">
        <f>+'Total Trimestre'!H13+'[1]Total Acumulado 2024'!H13</f>
        <v>0</v>
      </c>
      <c r="I13" s="11">
        <f>+'Total Trimestre'!I13+'[1]Total Acumulado 2024'!I13</f>
        <v>0</v>
      </c>
      <c r="J13" s="11">
        <f>+'Total Trimestre'!J13+'[1]Total Acumulado 2024'!J13</f>
        <v>4142168.79</v>
      </c>
      <c r="K13" s="12">
        <f t="shared" si="0"/>
        <v>76624127.910000011</v>
      </c>
    </row>
    <row r="14" spans="1:11" x14ac:dyDescent="0.2">
      <c r="A14" s="2" t="s">
        <v>22</v>
      </c>
      <c r="B14" s="11">
        <f>+'Total Trimestre'!B14+'[1]Total Acumulado 2024'!B14</f>
        <v>0</v>
      </c>
      <c r="C14" s="11">
        <f>+'Total Trimestre'!C14+'[1]Total Acumulado 2024'!C14</f>
        <v>0</v>
      </c>
      <c r="D14" s="11">
        <f>+'Total Trimestre'!D14+'[1]Total Acumulado 2024'!D14</f>
        <v>0</v>
      </c>
      <c r="E14" s="11">
        <f>+'Total Trimestre'!E14+'[1]Total Acumulado 2024'!E14</f>
        <v>0</v>
      </c>
      <c r="F14" s="11">
        <f>+'Total Trimestre'!F14+'[1]Total Acumulado 2024'!F14</f>
        <v>67432330.109999999</v>
      </c>
      <c r="G14" s="11">
        <f>+'Total Trimestre'!G14+'[1]Total Acumulado 2024'!G14</f>
        <v>2160750.6</v>
      </c>
      <c r="H14" s="11">
        <f>+'Total Trimestre'!H14+'[1]Total Acumulado 2024'!H14</f>
        <v>0</v>
      </c>
      <c r="I14" s="11">
        <f>+'Total Trimestre'!I14+'[1]Total Acumulado 2024'!I14</f>
        <v>0</v>
      </c>
      <c r="J14" s="11">
        <f>+'Total Trimestre'!J14+'[1]Total Acumulado 2024'!J14</f>
        <v>3977076.3999999994</v>
      </c>
      <c r="K14" s="12">
        <f t="shared" si="0"/>
        <v>73570157.109999999</v>
      </c>
    </row>
    <row r="15" spans="1:11" x14ac:dyDescent="0.2">
      <c r="A15" s="2" t="s">
        <v>23</v>
      </c>
      <c r="B15" s="11">
        <f>+'Total Trimestre'!B15+'[1]Total Acumulado 2024'!B15</f>
        <v>0</v>
      </c>
      <c r="C15" s="11">
        <f>+'Total Trimestre'!C15+'[1]Total Acumulado 2024'!C15</f>
        <v>0</v>
      </c>
      <c r="D15" s="11">
        <f>+'Total Trimestre'!D15+'[1]Total Acumulado 2024'!D15</f>
        <v>0</v>
      </c>
      <c r="E15" s="11">
        <f>+'Total Trimestre'!E15+'[1]Total Acumulado 2024'!E15</f>
        <v>0</v>
      </c>
      <c r="F15" s="11">
        <f>+'Total Trimestre'!F15+'[1]Total Acumulado 2024'!F15</f>
        <v>67460321.920000002</v>
      </c>
      <c r="G15" s="11">
        <f>+'Total Trimestre'!G15+'[1]Total Acumulado 2024'!G15</f>
        <v>2161647.5499999998</v>
      </c>
      <c r="H15" s="11">
        <f>+'Total Trimestre'!H15+'[1]Total Acumulado 2024'!H15</f>
        <v>0</v>
      </c>
      <c r="I15" s="11">
        <f>+'Total Trimestre'!I15+'[1]Total Acumulado 2024'!I15</f>
        <v>0</v>
      </c>
      <c r="J15" s="11">
        <f>+'Total Trimestre'!J15+'[1]Total Acumulado 2024'!J15</f>
        <v>3978727.31</v>
      </c>
      <c r="K15" s="12">
        <f t="shared" si="0"/>
        <v>73600696.780000001</v>
      </c>
    </row>
    <row r="16" spans="1:11" x14ac:dyDescent="0.2">
      <c r="A16" s="2" t="s">
        <v>24</v>
      </c>
      <c r="B16" s="11">
        <f>+'Total Trimestre'!B16+'[1]Total Acumulado 2024'!B16</f>
        <v>0</v>
      </c>
      <c r="C16" s="11">
        <f>+'Total Trimestre'!C16+'[1]Total Acumulado 2024'!C16</f>
        <v>0</v>
      </c>
      <c r="D16" s="11">
        <f>+'Total Trimestre'!D16+'[1]Total Acumulado 2024'!D16</f>
        <v>0</v>
      </c>
      <c r="E16" s="11">
        <f>+'Total Trimestre'!E16+'[1]Total Acumulado 2024'!E16</f>
        <v>0</v>
      </c>
      <c r="F16" s="11">
        <f>+'Total Trimestre'!F16+'[1]Total Acumulado 2024'!F16</f>
        <v>93912605.859999999</v>
      </c>
      <c r="G16" s="11">
        <f>+'Total Trimestre'!G16+'[1]Total Acumulado 2024'!G16</f>
        <v>3009264.56</v>
      </c>
      <c r="H16" s="11">
        <f>+'Total Trimestre'!H16+'[1]Total Acumulado 2024'!H16</f>
        <v>0</v>
      </c>
      <c r="I16" s="11">
        <f>+'Total Trimestre'!I16+'[1]Total Acumulado 2024'!I16</f>
        <v>0</v>
      </c>
      <c r="J16" s="11">
        <f>+'Total Trimestre'!J16+'[1]Total Acumulado 2024'!J16</f>
        <v>5538850.6699999999</v>
      </c>
      <c r="K16" s="12">
        <f t="shared" si="0"/>
        <v>102460721.09</v>
      </c>
    </row>
    <row r="17" spans="1:11" x14ac:dyDescent="0.2">
      <c r="A17" s="2" t="s">
        <v>25</v>
      </c>
      <c r="B17" s="11">
        <f>+'Total Trimestre'!B17+'[1]Total Acumulado 2024'!B17</f>
        <v>0</v>
      </c>
      <c r="C17" s="11">
        <f>+'Total Trimestre'!C17+'[1]Total Acumulado 2024'!C17</f>
        <v>0</v>
      </c>
      <c r="D17" s="11">
        <f>+'Total Trimestre'!D17+'[1]Total Acumulado 2024'!D17</f>
        <v>0</v>
      </c>
      <c r="E17" s="11">
        <f>+'Total Trimestre'!E17+'[1]Total Acumulado 2024'!E17</f>
        <v>0</v>
      </c>
      <c r="F17" s="11">
        <f>+'Total Trimestre'!F17+'[1]Total Acumulado 2024'!F17</f>
        <v>61246134.609999999</v>
      </c>
      <c r="G17" s="11">
        <f>+'Total Trimestre'!G17+'[1]Total Acumulado 2024'!G17</f>
        <v>1962524.85</v>
      </c>
      <c r="H17" s="11">
        <f>+'Total Trimestre'!H17+'[1]Total Acumulado 2024'!H17</f>
        <v>0</v>
      </c>
      <c r="I17" s="11">
        <f>+'Total Trimestre'!I17+'[1]Total Acumulado 2024'!I17</f>
        <v>0</v>
      </c>
      <c r="J17" s="11">
        <f>+'Total Trimestre'!J17+'[1]Total Acumulado 2024'!J17</f>
        <v>3612222.1500000004</v>
      </c>
      <c r="K17" s="12">
        <f t="shared" si="0"/>
        <v>66820881.609999999</v>
      </c>
    </row>
    <row r="18" spans="1:11" x14ac:dyDescent="0.2">
      <c r="A18" s="2" t="s">
        <v>26</v>
      </c>
      <c r="B18" s="11">
        <f>+'Total Trimestre'!B18+'[1]Total Acumulado 2024'!B18</f>
        <v>0</v>
      </c>
      <c r="C18" s="11">
        <f>+'Total Trimestre'!C18+'[1]Total Acumulado 2024'!C18</f>
        <v>0</v>
      </c>
      <c r="D18" s="11">
        <f>+'Total Trimestre'!D18+'[1]Total Acumulado 2024'!D18</f>
        <v>0</v>
      </c>
      <c r="E18" s="11">
        <f>+'Total Trimestre'!E18+'[1]Total Acumulado 2024'!E18</f>
        <v>0</v>
      </c>
      <c r="F18" s="11">
        <f>+'Total Trimestre'!F18+'[1]Total Acumulado 2024'!F18</f>
        <v>54947971.759999998</v>
      </c>
      <c r="G18" s="11">
        <f>+'Total Trimestre'!G18+'[1]Total Acumulado 2024'!G18</f>
        <v>1760711.2599999998</v>
      </c>
      <c r="H18" s="11">
        <f>+'Total Trimestre'!H18+'[1]Total Acumulado 2024'!H18</f>
        <v>0</v>
      </c>
      <c r="I18" s="11">
        <f>+'Total Trimestre'!I18+'[1]Total Acumulado 2024'!I18</f>
        <v>2166837.96</v>
      </c>
      <c r="J18" s="11">
        <f>+'Total Trimestre'!J18+'[1]Total Acumulado 2024'!J18</f>
        <v>3240764.19</v>
      </c>
      <c r="K18" s="12">
        <f t="shared" si="0"/>
        <v>62116285.169999994</v>
      </c>
    </row>
    <row r="19" spans="1:11" x14ac:dyDescent="0.2">
      <c r="A19" s="2" t="s">
        <v>27</v>
      </c>
      <c r="B19" s="11">
        <f>+'Total Trimestre'!B19+'[1]Total Acumulado 2024'!B19</f>
        <v>0</v>
      </c>
      <c r="C19" s="11">
        <f>+'Total Trimestre'!C19+'[1]Total Acumulado 2024'!C19</f>
        <v>0</v>
      </c>
      <c r="D19" s="11">
        <f>+'Total Trimestre'!D19+'[1]Total Acumulado 2024'!D19</f>
        <v>0</v>
      </c>
      <c r="E19" s="11">
        <f>+'Total Trimestre'!E19+'[1]Total Acumulado 2024'!E19</f>
        <v>0</v>
      </c>
      <c r="F19" s="11">
        <f>+'Total Trimestre'!F19+'[1]Total Acumulado 2024'!F19</f>
        <v>62841669.200000003</v>
      </c>
      <c r="G19" s="11">
        <f>+'Total Trimestre'!G19+'[1]Total Acumulado 2024'!G19</f>
        <v>2013650.9499999997</v>
      </c>
      <c r="H19" s="11">
        <f>+'Total Trimestre'!H19+'[1]Total Acumulado 2024'!H19</f>
        <v>0</v>
      </c>
      <c r="I19" s="11">
        <f>+'Total Trimestre'!I19+'[1]Total Acumulado 2024'!I19</f>
        <v>9111037.6699999999</v>
      </c>
      <c r="J19" s="11">
        <f>+'Total Trimestre'!J19+'[1]Total Acumulado 2024'!J19</f>
        <v>3706324.8100000005</v>
      </c>
      <c r="K19" s="12">
        <f t="shared" si="0"/>
        <v>77672682.63000001</v>
      </c>
    </row>
    <row r="20" spans="1:11" x14ac:dyDescent="0.2">
      <c r="A20" s="2" t="s">
        <v>28</v>
      </c>
      <c r="B20" s="11">
        <f>+'Total Trimestre'!B20+'[1]Total Acumulado 2024'!B20</f>
        <v>0</v>
      </c>
      <c r="C20" s="11">
        <f>+'Total Trimestre'!C20+'[1]Total Acumulado 2024'!C20</f>
        <v>0</v>
      </c>
      <c r="D20" s="11">
        <f>+'Total Trimestre'!D20+'[1]Total Acumulado 2024'!D20</f>
        <v>0</v>
      </c>
      <c r="E20" s="11">
        <f>+'Total Trimestre'!E20+'[1]Total Acumulado 2024'!E20</f>
        <v>0</v>
      </c>
      <c r="F20" s="11">
        <f>+'Total Trimestre'!F20+'[1]Total Acumulado 2024'!F20</f>
        <v>89517887.780000001</v>
      </c>
      <c r="G20" s="11">
        <f>+'Total Trimestre'!G20+'[1]Total Acumulado 2024'!G20</f>
        <v>2868443.52</v>
      </c>
      <c r="H20" s="11">
        <f>+'Total Trimestre'!H20+'[1]Total Acumulado 2024'!H20</f>
        <v>0</v>
      </c>
      <c r="I20" s="11">
        <f>+'Total Trimestre'!I20+'[1]Total Acumulado 2024'!I20</f>
        <v>0</v>
      </c>
      <c r="J20" s="11">
        <f>+'Total Trimestre'!J20+'[1]Total Acumulado 2024'!J20</f>
        <v>5279655.5600000005</v>
      </c>
      <c r="K20" s="12">
        <f t="shared" si="0"/>
        <v>97665986.859999999</v>
      </c>
    </row>
    <row r="21" spans="1:11" x14ac:dyDescent="0.2">
      <c r="A21" s="2" t="s">
        <v>29</v>
      </c>
      <c r="B21" s="11">
        <f>+'Total Trimestre'!B21+'[1]Total Acumulado 2024'!B21</f>
        <v>0</v>
      </c>
      <c r="C21" s="11">
        <f>+'Total Trimestre'!C21+'[1]Total Acumulado 2024'!C21</f>
        <v>0</v>
      </c>
      <c r="D21" s="11">
        <f>+'Total Trimestre'!D21+'[1]Total Acumulado 2024'!D21</f>
        <v>0</v>
      </c>
      <c r="E21" s="11">
        <f>+'Total Trimestre'!E21+'[1]Total Acumulado 2024'!E21</f>
        <v>0</v>
      </c>
      <c r="F21" s="11">
        <f>+'Total Trimestre'!F21+'[1]Total Acumulado 2024'!F21</f>
        <v>86186859.430000007</v>
      </c>
      <c r="G21" s="11">
        <f>+'Total Trimestre'!G21+'[1]Total Acumulado 2024'!G21</f>
        <v>2761706.5900000003</v>
      </c>
      <c r="H21" s="11">
        <f>+'Total Trimestre'!H21+'[1]Total Acumulado 2024'!H21</f>
        <v>0</v>
      </c>
      <c r="I21" s="11">
        <f>+'Total Trimestre'!I21+'[1]Total Acumulado 2024'!I21</f>
        <v>0</v>
      </c>
      <c r="J21" s="11">
        <f>+'Total Trimestre'!J21+'[1]Total Acumulado 2024'!J21</f>
        <v>5083195.59</v>
      </c>
      <c r="K21" s="12">
        <f t="shared" si="0"/>
        <v>94031761.610000014</v>
      </c>
    </row>
    <row r="22" spans="1:11" x14ac:dyDescent="0.2">
      <c r="A22" s="2" t="s">
        <v>30</v>
      </c>
      <c r="B22" s="11">
        <f>+'Total Trimestre'!B22+'[1]Total Acumulado 2024'!B22</f>
        <v>0</v>
      </c>
      <c r="C22" s="11">
        <f>+'Total Trimestre'!C22+'[1]Total Acumulado 2024'!C22</f>
        <v>0</v>
      </c>
      <c r="D22" s="11">
        <f>+'Total Trimestre'!D22+'[1]Total Acumulado 2024'!D22</f>
        <v>0</v>
      </c>
      <c r="E22" s="11">
        <f>+'Total Trimestre'!E22+'[1]Total Acumulado 2024'!E22</f>
        <v>0</v>
      </c>
      <c r="F22" s="11">
        <f>+'Total Trimestre'!F22+'[1]Total Acumulado 2024'!F22</f>
        <v>63345522.210000008</v>
      </c>
      <c r="G22" s="11">
        <f>+'Total Trimestre'!G22+'[1]Total Acumulado 2024'!G22</f>
        <v>2029796.0300000003</v>
      </c>
      <c r="H22" s="11">
        <f>+'Total Trimestre'!H22+'[1]Total Acumulado 2024'!H22</f>
        <v>0</v>
      </c>
      <c r="I22" s="11">
        <f>+'Total Trimestre'!I22+'[1]Total Acumulado 2024'!I22</f>
        <v>9554723.5199999996</v>
      </c>
      <c r="J22" s="11">
        <f>+'Total Trimestre'!J22+'[1]Total Acumulado 2024'!J22</f>
        <v>3736041.44</v>
      </c>
      <c r="K22" s="12">
        <f t="shared" si="0"/>
        <v>78666083.200000003</v>
      </c>
    </row>
    <row r="23" spans="1:11" x14ac:dyDescent="0.2">
      <c r="A23" s="2" t="s">
        <v>31</v>
      </c>
      <c r="B23" s="11">
        <f>+'Total Trimestre'!B23+'[1]Total Acumulado 2024'!B23</f>
        <v>0</v>
      </c>
      <c r="C23" s="11">
        <f>+'Total Trimestre'!C23+'[1]Total Acumulado 2024'!C23</f>
        <v>0</v>
      </c>
      <c r="D23" s="11">
        <f>+'Total Trimestre'!D23+'[1]Total Acumulado 2024'!D23</f>
        <v>0</v>
      </c>
      <c r="E23" s="11">
        <f>+'Total Trimestre'!E23+'[1]Total Acumulado 2024'!E23</f>
        <v>0</v>
      </c>
      <c r="F23" s="11">
        <f>+'Total Trimestre'!F23+'[1]Total Acumulado 2024'!F23</f>
        <v>59706583.679999992</v>
      </c>
      <c r="G23" s="11">
        <f>+'Total Trimestre'!G23+'[1]Total Acumulado 2024'!G23</f>
        <v>1913192.65</v>
      </c>
      <c r="H23" s="11">
        <f>+'Total Trimestre'!H23+'[1]Total Acumulado 2024'!H23</f>
        <v>0</v>
      </c>
      <c r="I23" s="11">
        <f>+'Total Trimestre'!I23+'[1]Total Acumulado 2024'!I23</f>
        <v>0</v>
      </c>
      <c r="J23" s="11">
        <f>+'Total Trimestre'!J23+'[1]Total Acumulado 2024'!J23</f>
        <v>3521421.3000000003</v>
      </c>
      <c r="K23" s="12">
        <f t="shared" si="0"/>
        <v>65141197.629999988</v>
      </c>
    </row>
    <row r="24" spans="1:11" x14ac:dyDescent="0.2">
      <c r="A24" s="2" t="s">
        <v>32</v>
      </c>
      <c r="B24" s="11">
        <f>+'Total Trimestre'!B24+'[1]Total Acumulado 2024'!B24</f>
        <v>0</v>
      </c>
      <c r="C24" s="11">
        <f>+'Total Trimestre'!C24+'[1]Total Acumulado 2024'!C24</f>
        <v>0</v>
      </c>
      <c r="D24" s="11">
        <f>+'Total Trimestre'!D24+'[1]Total Acumulado 2024'!D24</f>
        <v>0</v>
      </c>
      <c r="E24" s="11">
        <f>+'Total Trimestre'!E24+'[1]Total Acumulado 2024'!E24</f>
        <v>0</v>
      </c>
      <c r="F24" s="11">
        <f>+'Total Trimestre'!F24+'[1]Total Acumulado 2024'!F24</f>
        <v>79384843.550000012</v>
      </c>
      <c r="G24" s="11">
        <f>+'Total Trimestre'!G24+'[1]Total Acumulado 2024'!G24</f>
        <v>2543747.9299999997</v>
      </c>
      <c r="H24" s="11">
        <f>+'Total Trimestre'!H24+'[1]Total Acumulado 2024'!H24</f>
        <v>0</v>
      </c>
      <c r="I24" s="11">
        <f>+'Total Trimestre'!I24+'[1]Total Acumulado 2024'!I24</f>
        <v>0</v>
      </c>
      <c r="J24" s="11">
        <f>+'Total Trimestre'!J24+'[1]Total Acumulado 2024'!J24</f>
        <v>4682021.01</v>
      </c>
      <c r="K24" s="12">
        <f t="shared" si="0"/>
        <v>86610612.490000024</v>
      </c>
    </row>
    <row r="25" spans="1:11" x14ac:dyDescent="0.2">
      <c r="A25" s="2" t="s">
        <v>33</v>
      </c>
      <c r="B25" s="11">
        <f>+'Total Trimestre'!B25+'[1]Total Acumulado 2024'!B25</f>
        <v>0</v>
      </c>
      <c r="C25" s="11">
        <f>+'Total Trimestre'!C25+'[1]Total Acumulado 2024'!C25</f>
        <v>0</v>
      </c>
      <c r="D25" s="11">
        <f>+'Total Trimestre'!D25+'[1]Total Acumulado 2024'!D25</f>
        <v>0</v>
      </c>
      <c r="E25" s="11">
        <f>+'Total Trimestre'!E25+'[1]Total Acumulado 2024'!E25</f>
        <v>0</v>
      </c>
      <c r="F25" s="11">
        <f>+'Total Trimestre'!F25+'[1]Total Acumulado 2024'!F25</f>
        <v>65388926.170000002</v>
      </c>
      <c r="G25" s="11">
        <f>+'Total Trimestre'!G25+'[1]Total Acumulado 2024'!G25</f>
        <v>2095273.31</v>
      </c>
      <c r="H25" s="11">
        <f>+'Total Trimestre'!H25+'[1]Total Acumulado 2024'!H25</f>
        <v>0</v>
      </c>
      <c r="I25" s="11">
        <f>+'Total Trimestre'!I25+'[1]Total Acumulado 2024'!I25</f>
        <v>0</v>
      </c>
      <c r="J25" s="11">
        <f>+'Total Trimestre'!J25+'[1]Total Acumulado 2024'!J25</f>
        <v>3856558.91</v>
      </c>
      <c r="K25" s="12">
        <f t="shared" si="0"/>
        <v>71340758.390000001</v>
      </c>
    </row>
    <row r="26" spans="1:11" x14ac:dyDescent="0.2">
      <c r="A26" s="2" t="s">
        <v>34</v>
      </c>
      <c r="B26" s="11">
        <f>+'Total Trimestre'!B26+'[1]Total Acumulado 2024'!B26</f>
        <v>0</v>
      </c>
      <c r="C26" s="11">
        <f>+'Total Trimestre'!C26+'[1]Total Acumulado 2024'!C26</f>
        <v>0</v>
      </c>
      <c r="D26" s="11">
        <f>+'Total Trimestre'!D26+'[1]Total Acumulado 2024'!D26</f>
        <v>0</v>
      </c>
      <c r="E26" s="11">
        <f>+'Total Trimestre'!E26+'[1]Total Acumulado 2024'!E26</f>
        <v>0</v>
      </c>
      <c r="F26" s="11">
        <f>+'Total Trimestre'!F26+'[1]Total Acumulado 2024'!F26</f>
        <v>78908982.370000005</v>
      </c>
      <c r="G26" s="11">
        <f>+'Total Trimestre'!G26+'[1]Total Acumulado 2024'!G26</f>
        <v>2528499.7800000003</v>
      </c>
      <c r="H26" s="11">
        <f>+'Total Trimestre'!H26+'[1]Total Acumulado 2024'!H26</f>
        <v>0</v>
      </c>
      <c r="I26" s="11">
        <f>+'Total Trimestre'!I26+'[1]Total Acumulado 2024'!I26</f>
        <v>0</v>
      </c>
      <c r="J26" s="11">
        <f>+'Total Trimestre'!J26+'[1]Total Acumulado 2024'!J26</f>
        <v>4653955.3</v>
      </c>
      <c r="K26" s="12">
        <f t="shared" si="0"/>
        <v>86091437.450000003</v>
      </c>
    </row>
    <row r="27" spans="1:11" x14ac:dyDescent="0.2">
      <c r="A27" s="2" t="s">
        <v>35</v>
      </c>
      <c r="B27" s="11">
        <f>+'Total Trimestre'!B27+'[1]Total Acumulado 2024'!B27</f>
        <v>0</v>
      </c>
      <c r="C27" s="11">
        <f>+'Total Trimestre'!C27+'[1]Total Acumulado 2024'!C27</f>
        <v>0</v>
      </c>
      <c r="D27" s="11">
        <f>+'Total Trimestre'!D27+'[1]Total Acumulado 2024'!D27</f>
        <v>0</v>
      </c>
      <c r="E27" s="11">
        <f>+'Total Trimestre'!E27+'[1]Total Acumulado 2024'!E27</f>
        <v>0</v>
      </c>
      <c r="F27" s="11">
        <f>+'Total Trimestre'!F27+'[1]Total Acumulado 2024'!F27</f>
        <v>64773105.789999999</v>
      </c>
      <c r="G27" s="11">
        <f>+'Total Trimestre'!G27+'[1]Total Acumulado 2024'!G27</f>
        <v>2075540.46</v>
      </c>
      <c r="H27" s="11">
        <f>+'Total Trimestre'!H27+'[1]Total Acumulado 2024'!H27</f>
        <v>0</v>
      </c>
      <c r="I27" s="11">
        <f>+'Total Trimestre'!I27+'[1]Total Acumulado 2024'!I27</f>
        <v>10792916.620000001</v>
      </c>
      <c r="J27" s="11">
        <f>+'Total Trimestre'!J27+'[1]Total Acumulado 2024'!J27</f>
        <v>3820238.5799999996</v>
      </c>
      <c r="K27" s="12">
        <f t="shared" si="0"/>
        <v>81461801.450000003</v>
      </c>
    </row>
    <row r="28" spans="1:11" x14ac:dyDescent="0.2">
      <c r="A28" s="2" t="s">
        <v>36</v>
      </c>
      <c r="B28" s="11">
        <f>+'Total Trimestre'!B28+'[1]Total Acumulado 2024'!B28</f>
        <v>0</v>
      </c>
      <c r="C28" s="11">
        <f>+'Total Trimestre'!C28+'[1]Total Acumulado 2024'!C28</f>
        <v>0</v>
      </c>
      <c r="D28" s="11">
        <f>+'Total Trimestre'!D28+'[1]Total Acumulado 2024'!D28</f>
        <v>0</v>
      </c>
      <c r="E28" s="11">
        <f>+'Total Trimestre'!E28+'[1]Total Acumulado 2024'!E28</f>
        <v>0</v>
      </c>
      <c r="F28" s="11">
        <f>+'Total Trimestre'!F28+'[1]Total Acumulado 2024'!F28</f>
        <v>82939806.599999994</v>
      </c>
      <c r="G28" s="11">
        <f>+'Total Trimestre'!G28+'[1]Total Acumulado 2024'!G28</f>
        <v>2657660.4799999995</v>
      </c>
      <c r="H28" s="11">
        <f>+'Total Trimestre'!H28+'[1]Total Acumulado 2024'!H28</f>
        <v>0</v>
      </c>
      <c r="I28" s="11">
        <f>+'Total Trimestre'!I28+'[1]Total Acumulado 2024'!I28</f>
        <v>0</v>
      </c>
      <c r="J28" s="11">
        <f>+'Total Trimestre'!J28+'[1]Total Acumulado 2024'!J28</f>
        <v>4891688.3899999997</v>
      </c>
      <c r="K28" s="12">
        <f t="shared" si="0"/>
        <v>90489155.469999999</v>
      </c>
    </row>
    <row r="29" spans="1:11" x14ac:dyDescent="0.2">
      <c r="A29" s="2" t="s">
        <v>37</v>
      </c>
      <c r="B29" s="11">
        <f>+'Total Trimestre'!B29+'[1]Total Acumulado 2024'!B29</f>
        <v>181690744.59999999</v>
      </c>
      <c r="C29" s="11">
        <f>+'Total Trimestre'!C29+'[1]Total Acumulado 2024'!C29</f>
        <v>30130138.050000001</v>
      </c>
      <c r="D29" s="11">
        <f>+'Total Trimestre'!D29+'[1]Total Acumulado 2024'!D29</f>
        <v>2147955.6100000003</v>
      </c>
      <c r="E29" s="11">
        <f>+'Total Trimestre'!E29+'[1]Total Acumulado 2024'!E29</f>
        <v>916653.79</v>
      </c>
      <c r="F29" s="11">
        <f>+'Total Trimestre'!F29+'[1]Total Acumulado 2024'!F29</f>
        <v>172681629.08000001</v>
      </c>
      <c r="G29" s="11">
        <f>+'Total Trimestre'!G29+'[1]Total Acumulado 2024'!G29</f>
        <v>5533279.5899999999</v>
      </c>
      <c r="H29" s="11">
        <f>+'Total Trimestre'!H29+'[1]Total Acumulado 2024'!H29</f>
        <v>13479636.199999999</v>
      </c>
      <c r="I29" s="11">
        <f>+'Total Trimestre'!I29+'[1]Total Acumulado 2024'!I29</f>
        <v>63839173.240000002</v>
      </c>
      <c r="J29" s="11">
        <f>+'Total Trimestre'!J29+'[1]Total Acumulado 2024'!J29</f>
        <v>10184551.359999999</v>
      </c>
      <c r="K29" s="12">
        <f t="shared" si="0"/>
        <v>480603761.51999998</v>
      </c>
    </row>
    <row r="30" spans="1:11" x14ac:dyDescent="0.2">
      <c r="A30" s="2" t="s">
        <v>38</v>
      </c>
      <c r="B30" s="11">
        <f>+'Total Trimestre'!B30+'[1]Total Acumulado 2024'!B30</f>
        <v>230077231.48000002</v>
      </c>
      <c r="C30" s="11">
        <f>+'Total Trimestre'!C30+'[1]Total Acumulado 2024'!C30</f>
        <v>38154165.539999999</v>
      </c>
      <c r="D30" s="11">
        <f>+'Total Trimestre'!D30+'[1]Total Acumulado 2024'!D30</f>
        <v>2719982.74</v>
      </c>
      <c r="E30" s="11">
        <f>+'Total Trimestre'!E30+'[1]Total Acumulado 2024'!E30</f>
        <v>1111429.8199999998</v>
      </c>
      <c r="F30" s="11">
        <f>+'Total Trimestre'!F30+'[1]Total Acumulado 2024'!F30</f>
        <v>256629141.72</v>
      </c>
      <c r="G30" s="11">
        <f>+'Total Trimestre'!G30+'[1]Total Acumulado 2024'!G30</f>
        <v>8223230.2200000007</v>
      </c>
      <c r="H30" s="11">
        <f>+'Total Trimestre'!H30+'[1]Total Acumulado 2024'!H30</f>
        <v>18904665.68</v>
      </c>
      <c r="I30" s="11">
        <f>+'Total Trimestre'!I30+'[1]Total Acumulado 2024'!I30</f>
        <v>0</v>
      </c>
      <c r="J30" s="11">
        <f>+'Total Trimestre'!J30+'[1]Total Acumulado 2024'!J30</f>
        <v>15135673.030000001</v>
      </c>
      <c r="K30" s="12">
        <f t="shared" si="0"/>
        <v>570955520.2299999</v>
      </c>
    </row>
    <row r="31" spans="1:11" x14ac:dyDescent="0.2">
      <c r="A31" s="2" t="s">
        <v>39</v>
      </c>
      <c r="B31" s="11">
        <f>+'Total Trimestre'!B31+'[1]Total Acumulado 2024'!B31</f>
        <v>6253362724.9200001</v>
      </c>
      <c r="C31" s="11">
        <f>+'Total Trimestre'!C31+'[1]Total Acumulado 2024'!C31</f>
        <v>1037007595.12</v>
      </c>
      <c r="D31" s="11">
        <f>+'Total Trimestre'!D31+'[1]Total Acumulado 2024'!D31</f>
        <v>73927517.769999981</v>
      </c>
      <c r="E31" s="11">
        <f>+'Total Trimestre'!E31+'[1]Total Acumulado 2024'!E31</f>
        <v>30038763.379999995</v>
      </c>
      <c r="F31" s="11">
        <f>+'Total Trimestre'!F31+'[1]Total Acumulado 2024'!F31</f>
        <v>11196733931.77</v>
      </c>
      <c r="G31" s="11">
        <f>+'Total Trimestre'!G31+'[1]Total Acumulado 2024'!G31</f>
        <v>358779678.38</v>
      </c>
      <c r="H31" s="11">
        <f>+'Total Trimestre'!H31+'[1]Total Acumulado 2024'!H31</f>
        <v>225442488.68000001</v>
      </c>
      <c r="I31" s="11">
        <f>+'Total Trimestre'!I31+'[1]Total Acumulado 2024'!I31</f>
        <v>8721213464.2199993</v>
      </c>
      <c r="J31" s="11">
        <f>+'Total Trimestre'!J31+'[1]Total Acumulado 2024'!J31</f>
        <v>660369677.73000002</v>
      </c>
      <c r="K31" s="12">
        <f t="shared" si="0"/>
        <v>28556875841.969997</v>
      </c>
    </row>
    <row r="32" spans="1:11" x14ac:dyDescent="0.2">
      <c r="A32" s="2" t="s">
        <v>40</v>
      </c>
      <c r="B32" s="11">
        <f>+'Total Trimestre'!B32+'[1]Total Acumulado 2024'!B32</f>
        <v>195621121.72</v>
      </c>
      <c r="C32" s="11">
        <f>+'Total Trimestre'!C32+'[1]Total Acumulado 2024'!C32</f>
        <v>32440240.239999998</v>
      </c>
      <c r="D32" s="11">
        <f>+'Total Trimestre'!D32+'[1]Total Acumulado 2024'!D32</f>
        <v>2312641.14</v>
      </c>
      <c r="E32" s="11">
        <f>+'Total Trimestre'!E32+'[1]Total Acumulado 2024'!E32</f>
        <v>997565.28999999992</v>
      </c>
      <c r="F32" s="11">
        <f>+'Total Trimestre'!F32+'[1]Total Acumulado 2024'!F32</f>
        <v>219875862.57999998</v>
      </c>
      <c r="G32" s="11">
        <f>+'Total Trimestre'!G32+'[1]Total Acumulado 2024'!G32</f>
        <v>7045535.9299999997</v>
      </c>
      <c r="H32" s="11">
        <f>+'Total Trimestre'!H32+'[1]Total Acumulado 2024'!H32</f>
        <v>17184857.050000001</v>
      </c>
      <c r="I32" s="11">
        <f>+'Total Trimestre'!I32+'[1]Total Acumulado 2024'!I32</f>
        <v>0</v>
      </c>
      <c r="J32" s="11">
        <f>+'Total Trimestre'!J32+'[1]Total Acumulado 2024'!J32</f>
        <v>12968009.550000001</v>
      </c>
      <c r="K32" s="12">
        <f t="shared" si="0"/>
        <v>488445833.5</v>
      </c>
    </row>
    <row r="33" spans="1:11" x14ac:dyDescent="0.2">
      <c r="A33" s="2" t="s">
        <v>41</v>
      </c>
      <c r="B33" s="11">
        <f>+'Total Trimestre'!B33+'[1]Total Acumulado 2024'!B33</f>
        <v>313474577.69</v>
      </c>
      <c r="C33" s="11">
        <f>+'Total Trimestre'!C33+'[1]Total Acumulado 2024'!C33</f>
        <v>51984113.57</v>
      </c>
      <c r="D33" s="11">
        <f>+'Total Trimestre'!D33+'[1]Total Acumulado 2024'!D33</f>
        <v>3705909.6799999997</v>
      </c>
      <c r="E33" s="11">
        <f>+'Total Trimestre'!E33+'[1]Total Acumulado 2024'!E33</f>
        <v>1441548.76</v>
      </c>
      <c r="F33" s="11">
        <f>+'Total Trimestre'!F33+'[1]Total Acumulado 2024'!F33</f>
        <v>353844784.08999997</v>
      </c>
      <c r="G33" s="11">
        <f>+'Total Trimestre'!G33+'[1]Total Acumulado 2024'!G33</f>
        <v>11338334.780000001</v>
      </c>
      <c r="H33" s="11">
        <f>+'Total Trimestre'!H33+'[1]Total Acumulado 2024'!H33</f>
        <v>17695711.450000003</v>
      </c>
      <c r="I33" s="11">
        <f>+'Total Trimestre'!I33+'[1]Total Acumulado 2024'!I33</f>
        <v>0</v>
      </c>
      <c r="J33" s="11">
        <f>+'Total Trimestre'!J33+'[1]Total Acumulado 2024'!J33</f>
        <v>20869332.73</v>
      </c>
      <c r="K33" s="12">
        <f t="shared" si="0"/>
        <v>774354312.75</v>
      </c>
    </row>
    <row r="34" spans="1:11" x14ac:dyDescent="0.2">
      <c r="A34" s="2" t="s">
        <v>42</v>
      </c>
      <c r="B34" s="11">
        <f>+'Total Trimestre'!B34+'[1]Total Acumulado 2024'!B34</f>
        <v>228885547.31</v>
      </c>
      <c r="C34" s="11">
        <f>+'Total Trimestre'!C34+'[1]Total Acumulado 2024'!C34</f>
        <v>37956546.189999998</v>
      </c>
      <c r="D34" s="11">
        <f>+'Total Trimestre'!D34+'[1]Total Acumulado 2024'!D34</f>
        <v>2705894.6100000003</v>
      </c>
      <c r="E34" s="11">
        <f>+'Total Trimestre'!E34+'[1]Total Acumulado 2024'!E34</f>
        <v>1150561.57</v>
      </c>
      <c r="F34" s="11">
        <f>+'Total Trimestre'!F34+'[1]Total Acumulado 2024'!F34</f>
        <v>321374255.69</v>
      </c>
      <c r="G34" s="11">
        <f>+'Total Trimestre'!G34+'[1]Total Acumulado 2024'!G34</f>
        <v>10297873.720000001</v>
      </c>
      <c r="H34" s="11">
        <f>+'Total Trimestre'!H34+'[1]Total Acumulado 2024'!H34</f>
        <v>17414843.289999999</v>
      </c>
      <c r="I34" s="11">
        <f>+'Total Trimestre'!I34+'[1]Total Acumulado 2024'!I34</f>
        <v>0</v>
      </c>
      <c r="J34" s="11">
        <f>+'Total Trimestre'!J34+'[1]Total Acumulado 2024'!J34</f>
        <v>18954260.670000002</v>
      </c>
      <c r="K34" s="12">
        <f t="shared" si="0"/>
        <v>638739783.04999995</v>
      </c>
    </row>
    <row r="35" spans="1:11" x14ac:dyDescent="0.2">
      <c r="A35" s="2" t="s">
        <v>43</v>
      </c>
      <c r="B35" s="11">
        <f>+'Total Trimestre'!B35+'[1]Total Acumulado 2024'!B35</f>
        <v>324590114.61000001</v>
      </c>
      <c r="C35" s="11">
        <f>+'Total Trimestre'!C35+'[1]Total Acumulado 2024'!C35</f>
        <v>53827425.189999998</v>
      </c>
      <c r="D35" s="11">
        <f>+'Total Trimestre'!D35+'[1]Total Acumulado 2024'!D35</f>
        <v>3837318.04</v>
      </c>
      <c r="E35" s="11">
        <f>+'Total Trimestre'!E35+'[1]Total Acumulado 2024'!E35</f>
        <v>1522018.94</v>
      </c>
      <c r="F35" s="11">
        <f>+'Total Trimestre'!F35+'[1]Total Acumulado 2024'!F35</f>
        <v>454195511.95000005</v>
      </c>
      <c r="G35" s="11">
        <f>+'Total Trimestre'!G35+'[1]Total Acumulado 2024'!G35</f>
        <v>14553897.640000001</v>
      </c>
      <c r="H35" s="11">
        <f>+'Total Trimestre'!H35+'[1]Total Acumulado 2024'!H35</f>
        <v>23652965.73</v>
      </c>
      <c r="I35" s="11">
        <f>+'Total Trimestre'!I35+'[1]Total Acumulado 2024'!I35</f>
        <v>0</v>
      </c>
      <c r="J35" s="11">
        <f>+'Total Trimestre'!J35+'[1]Total Acumulado 2024'!J35</f>
        <v>26787895.979999997</v>
      </c>
      <c r="K35" s="12">
        <f t="shared" si="0"/>
        <v>902967148.08000004</v>
      </c>
    </row>
    <row r="36" spans="1:11" x14ac:dyDescent="0.2">
      <c r="A36" s="2" t="s">
        <v>44</v>
      </c>
      <c r="B36" s="11">
        <f>+'Total Trimestre'!B36+'[1]Total Acumulado 2024'!B36</f>
        <v>192539179.89999998</v>
      </c>
      <c r="C36" s="11">
        <f>+'Total Trimestre'!C36+'[1]Total Acumulado 2024'!C36</f>
        <v>31929155.669999998</v>
      </c>
      <c r="D36" s="11">
        <f>+'Total Trimestre'!D36+'[1]Total Acumulado 2024'!D36</f>
        <v>2276206.27</v>
      </c>
      <c r="E36" s="11">
        <f>+'Total Trimestre'!E36+'[1]Total Acumulado 2024'!E36</f>
        <v>967848.67999999993</v>
      </c>
      <c r="F36" s="11">
        <f>+'Total Trimestre'!F36+'[1]Total Acumulado 2024'!F36</f>
        <v>213493724.23999998</v>
      </c>
      <c r="G36" s="11">
        <f>+'Total Trimestre'!G36+'[1]Total Acumulado 2024'!G36</f>
        <v>6841031.5200000005</v>
      </c>
      <c r="H36" s="11">
        <f>+'Total Trimestre'!H36+'[1]Total Acumulado 2024'!H36</f>
        <v>15672646.619999999</v>
      </c>
      <c r="I36" s="11">
        <f>+'Total Trimestre'!I36+'[1]Total Acumulado 2024'!I36</f>
        <v>0</v>
      </c>
      <c r="J36" s="11">
        <f>+'Total Trimestre'!J36+'[1]Total Acumulado 2024'!J36</f>
        <v>12591598.83</v>
      </c>
      <c r="K36" s="12">
        <f t="shared" si="0"/>
        <v>476311391.72999996</v>
      </c>
    </row>
    <row r="37" spans="1:11" x14ac:dyDescent="0.2">
      <c r="A37" s="2" t="s">
        <v>45</v>
      </c>
      <c r="B37" s="11">
        <f>+'Total Trimestre'!B37+'[1]Total Acumulado 2024'!B37</f>
        <v>1233947873.9200001</v>
      </c>
      <c r="C37" s="11">
        <f>+'Total Trimestre'!C37+'[1]Total Acumulado 2024'!C37</f>
        <v>204628033.52999997</v>
      </c>
      <c r="D37" s="11">
        <f>+'Total Trimestre'!D37+'[1]Total Acumulado 2024'!D37</f>
        <v>14587783.800000001</v>
      </c>
      <c r="E37" s="11">
        <f>+'Total Trimestre'!E37+'[1]Total Acumulado 2024'!E37</f>
        <v>6064243.6200000001</v>
      </c>
      <c r="F37" s="11">
        <f>+'Total Trimestre'!F37+'[1]Total Acumulado 2024'!F37</f>
        <v>1242333613.4100001</v>
      </c>
      <c r="G37" s="11">
        <f>+'Total Trimestre'!G37+'[1]Total Acumulado 2024'!G37</f>
        <v>39808399.209999993</v>
      </c>
      <c r="H37" s="11">
        <f>+'Total Trimestre'!H37+'[1]Total Acumulado 2024'!H37</f>
        <v>72483319.299999997</v>
      </c>
      <c r="I37" s="11">
        <f>+'Total Trimestre'!I37+'[1]Total Acumulado 2024'!I37</f>
        <v>0</v>
      </c>
      <c r="J37" s="11">
        <f>+'Total Trimestre'!J37+'[1]Total Acumulado 2024'!J37</f>
        <v>73271317.590000004</v>
      </c>
      <c r="K37" s="12">
        <f t="shared" si="0"/>
        <v>2887124584.3800001</v>
      </c>
    </row>
    <row r="38" spans="1:11" x14ac:dyDescent="0.2">
      <c r="A38" s="2" t="s">
        <v>46</v>
      </c>
      <c r="B38" s="11">
        <f>+'Total Trimestre'!B38+'[1]Total Acumulado 2024'!B38</f>
        <v>403097446.44000006</v>
      </c>
      <c r="C38" s="11">
        <f>+'Total Trimestre'!C38+'[1]Total Acumulado 2024'!C38</f>
        <v>66846452.359999999</v>
      </c>
      <c r="D38" s="11">
        <f>+'Total Trimestre'!D38+'[1]Total Acumulado 2024'!D38</f>
        <v>4765435.0600000005</v>
      </c>
      <c r="E38" s="11">
        <f>+'Total Trimestre'!E38+'[1]Total Acumulado 2024'!E38</f>
        <v>1892005.17</v>
      </c>
      <c r="F38" s="11">
        <f>+'Total Trimestre'!F38+'[1]Total Acumulado 2024'!F38</f>
        <v>460633633.95999998</v>
      </c>
      <c r="G38" s="11">
        <f>+'Total Trimestre'!G38+'[1]Total Acumulado 2024'!G38</f>
        <v>14760195.969999999</v>
      </c>
      <c r="H38" s="11">
        <f>+'Total Trimestre'!H38+'[1]Total Acumulado 2024'!H38</f>
        <v>23841228.800000001</v>
      </c>
      <c r="I38" s="11">
        <f>+'Total Trimestre'!I38+'[1]Total Acumulado 2024'!I38</f>
        <v>0</v>
      </c>
      <c r="J38" s="11">
        <f>+'Total Trimestre'!J38+'[1]Total Acumulado 2024'!J38</f>
        <v>27167608.530000001</v>
      </c>
      <c r="K38" s="12">
        <f t="shared" si="0"/>
        <v>1003004006.29</v>
      </c>
    </row>
    <row r="39" spans="1:11" x14ac:dyDescent="0.2">
      <c r="A39" s="2" t="s">
        <v>47</v>
      </c>
      <c r="B39" s="11">
        <f>+'Total Trimestre'!B39+'[1]Total Acumulado 2024'!B39</f>
        <v>248342873.48999998</v>
      </c>
      <c r="C39" s="11">
        <f>+'Total Trimestre'!C39+'[1]Total Acumulado 2024'!C39</f>
        <v>41183193.32</v>
      </c>
      <c r="D39" s="11">
        <f>+'Total Trimestre'!D39+'[1]Total Acumulado 2024'!D39</f>
        <v>2935919.8899999997</v>
      </c>
      <c r="E39" s="11">
        <f>+'Total Trimestre'!E39+'[1]Total Acumulado 2024'!E39</f>
        <v>1200138.26</v>
      </c>
      <c r="F39" s="11">
        <f>+'Total Trimestre'!F39+'[1]Total Acumulado 2024'!F39</f>
        <v>269785304.06999999</v>
      </c>
      <c r="G39" s="11">
        <f>+'Total Trimestre'!G39+'[1]Total Acumulado 2024'!G39</f>
        <v>8644796.370000001</v>
      </c>
      <c r="H39" s="11">
        <f>+'Total Trimestre'!H39+'[1]Total Acumulado 2024'!H39</f>
        <v>17011858.550000001</v>
      </c>
      <c r="I39" s="11">
        <f>+'Total Trimestre'!I39+'[1]Total Acumulado 2024'!I39</f>
        <v>116947339.52000001</v>
      </c>
      <c r="J39" s="11">
        <f>+'Total Trimestre'!J39+'[1]Total Acumulado 2024'!J39</f>
        <v>15911607.4</v>
      </c>
      <c r="K39" s="12">
        <f t="shared" si="0"/>
        <v>721963030.86999989</v>
      </c>
    </row>
    <row r="40" spans="1:11" x14ac:dyDescent="0.2">
      <c r="A40" s="2" t="s">
        <v>48</v>
      </c>
      <c r="B40" s="11">
        <f>+'Total Trimestre'!B40+'[1]Total Acumulado 2024'!B40</f>
        <v>175341944.41000003</v>
      </c>
      <c r="C40" s="11">
        <f>+'Total Trimestre'!C40+'[1]Total Acumulado 2024'!C40</f>
        <v>29077303.839999996</v>
      </c>
      <c r="D40" s="11">
        <f>+'Total Trimestre'!D40+'[1]Total Acumulado 2024'!D40</f>
        <v>2072899.8600000003</v>
      </c>
      <c r="E40" s="11">
        <f>+'Total Trimestre'!E40+'[1]Total Acumulado 2024'!E40</f>
        <v>881494.06</v>
      </c>
      <c r="F40" s="11">
        <f>+'Total Trimestre'!F40+'[1]Total Acumulado 2024'!F40</f>
        <v>298336975.61000001</v>
      </c>
      <c r="G40" s="11">
        <f>+'Total Trimestre'!G40+'[1]Total Acumulado 2024'!G40</f>
        <v>9559684.5399999991</v>
      </c>
      <c r="H40" s="11">
        <f>+'Total Trimestre'!H40+'[1]Total Acumulado 2024'!H40</f>
        <v>14793407.16</v>
      </c>
      <c r="I40" s="11">
        <f>+'Total Trimestre'!I40+'[1]Total Acumulado 2024'!I40</f>
        <v>0</v>
      </c>
      <c r="J40" s="11">
        <f>+'Total Trimestre'!J40+'[1]Total Acumulado 2024'!J40</f>
        <v>17595550.059999999</v>
      </c>
      <c r="K40" s="12">
        <f t="shared" si="0"/>
        <v>547659259.54000008</v>
      </c>
    </row>
    <row r="41" spans="1:11" x14ac:dyDescent="0.2">
      <c r="A41" s="2" t="s">
        <v>49</v>
      </c>
      <c r="B41" s="11">
        <f>+'Total Trimestre'!B41+'[1]Total Acumulado 2024'!B41</f>
        <v>226502178.95999998</v>
      </c>
      <c r="C41" s="11">
        <f>+'Total Trimestre'!C41+'[1]Total Acumulado 2024'!C41</f>
        <v>37561307.439999998</v>
      </c>
      <c r="D41" s="11">
        <f>+'Total Trimestre'!D41+'[1]Total Acumulado 2024'!D41</f>
        <v>2677718.35</v>
      </c>
      <c r="E41" s="11">
        <f>+'Total Trimestre'!E41+'[1]Total Acumulado 2024'!E41</f>
        <v>1088627.5</v>
      </c>
      <c r="F41" s="11">
        <f>+'Total Trimestre'!F41+'[1]Total Acumulado 2024'!F41</f>
        <v>201149325.09000003</v>
      </c>
      <c r="G41" s="11">
        <f>+'Total Trimestre'!G41+'[1]Total Acumulado 2024'!G41</f>
        <v>6445476.9100000001</v>
      </c>
      <c r="H41" s="11">
        <f>+'Total Trimestre'!H41+'[1]Total Acumulado 2024'!H41</f>
        <v>16437910.57</v>
      </c>
      <c r="I41" s="11">
        <f>+'Total Trimestre'!I41+'[1]Total Acumulado 2024'!I41</f>
        <v>79409451.650000006</v>
      </c>
      <c r="J41" s="11">
        <f>+'Total Trimestre'!J41+'[1]Total Acumulado 2024'!J41</f>
        <v>11863541.26</v>
      </c>
      <c r="K41" s="12">
        <f t="shared" si="0"/>
        <v>583135537.73000002</v>
      </c>
    </row>
    <row r="42" spans="1:11" x14ac:dyDescent="0.2">
      <c r="A42" s="2" t="s">
        <v>50</v>
      </c>
      <c r="B42" s="11">
        <f>+'Total Trimestre'!B42+'[1]Total Acumulado 2024'!B42</f>
        <v>322679310.67000002</v>
      </c>
      <c r="C42" s="11">
        <f>+'Total Trimestre'!C42+'[1]Total Acumulado 2024'!C42</f>
        <v>53510552.75</v>
      </c>
      <c r="D42" s="11">
        <f>+'Total Trimestre'!D42+'[1]Total Acumulado 2024'!D42</f>
        <v>3814728.4200000009</v>
      </c>
      <c r="E42" s="11">
        <f>+'Total Trimestre'!E42+'[1]Total Acumulado 2024'!E42</f>
        <v>1622054.98</v>
      </c>
      <c r="F42" s="11">
        <f>+'Total Trimestre'!F42+'[1]Total Acumulado 2024'!F42</f>
        <v>599725061.23000002</v>
      </c>
      <c r="G42" s="11">
        <f>+'Total Trimestre'!G42+'[1]Total Acumulado 2024'!G42</f>
        <v>19217136.52</v>
      </c>
      <c r="H42" s="11">
        <f>+'Total Trimestre'!H42+'[1]Total Acumulado 2024'!H42</f>
        <v>20089196.609999999</v>
      </c>
      <c r="I42" s="11">
        <f>+'Total Trimestre'!I42+'[1]Total Acumulado 2024'!I42</f>
        <v>0</v>
      </c>
      <c r="J42" s="11">
        <f>+'Total Trimestre'!J42+'[1]Total Acumulado 2024'!J42</f>
        <v>35371050.870000005</v>
      </c>
      <c r="K42" s="12">
        <f t="shared" si="0"/>
        <v>1056029092.0500001</v>
      </c>
    </row>
    <row r="43" spans="1:11" x14ac:dyDescent="0.2">
      <c r="A43" s="2" t="s">
        <v>51</v>
      </c>
      <c r="B43" s="11">
        <f>+'Total Trimestre'!B43+'[1]Total Acumulado 2024'!B43</f>
        <v>180930532.29000002</v>
      </c>
      <c r="C43" s="11">
        <f>+'Total Trimestre'!C43+'[1]Total Acumulado 2024'!C43</f>
        <v>30004070.520000003</v>
      </c>
      <c r="D43" s="11">
        <f>+'Total Trimestre'!D43+'[1]Total Acumulado 2024'!D43</f>
        <v>2138968.4099999997</v>
      </c>
      <c r="E43" s="11">
        <f>+'Total Trimestre'!E43+'[1]Total Acumulado 2024'!E43</f>
        <v>914447.09000000008</v>
      </c>
      <c r="F43" s="11">
        <f>+'Total Trimestre'!F43+'[1]Total Acumulado 2024'!F43</f>
        <v>317091504.95000005</v>
      </c>
      <c r="G43" s="11">
        <f>+'Total Trimestre'!G43+'[1]Total Acumulado 2024'!G43</f>
        <v>10160640.49</v>
      </c>
      <c r="H43" s="11">
        <f>+'Total Trimestre'!H43+'[1]Total Acumulado 2024'!H43</f>
        <v>13934520.479999999</v>
      </c>
      <c r="I43" s="11">
        <f>+'Total Trimestre'!I43+'[1]Total Acumulado 2024'!I43</f>
        <v>0</v>
      </c>
      <c r="J43" s="11">
        <f>+'Total Trimestre'!J43+'[1]Total Acumulado 2024'!J43</f>
        <v>18701669.27</v>
      </c>
      <c r="K43" s="12">
        <f t="shared" si="0"/>
        <v>573876353.50000012</v>
      </c>
    </row>
    <row r="44" spans="1:11" x14ac:dyDescent="0.2">
      <c r="A44" s="2" t="s">
        <v>52</v>
      </c>
      <c r="B44" s="11">
        <f>+'Total Trimestre'!B44+'[1]Total Acumulado 2024'!B44</f>
        <v>2627458150.0599995</v>
      </c>
      <c r="C44" s="11">
        <f>+'Total Trimestre'!C44+'[1]Total Acumulado 2024'!C44</f>
        <v>435716618.00999999</v>
      </c>
      <c r="D44" s="11">
        <f>+'Total Trimestre'!D44+'[1]Total Acumulado 2024'!D44</f>
        <v>31061921.010000002</v>
      </c>
      <c r="E44" s="11">
        <f>+'Total Trimestre'!E44+'[1]Total Acumulado 2024'!E44</f>
        <v>13207699.59</v>
      </c>
      <c r="F44" s="11">
        <f>+'Total Trimestre'!F44+'[1]Total Acumulado 2024'!F44</f>
        <v>2715179986.6100001</v>
      </c>
      <c r="G44" s="11">
        <f>+'Total Trimestre'!G44+'[1]Total Acumulado 2024'!G44</f>
        <v>87003175.069999993</v>
      </c>
      <c r="H44" s="11">
        <f>+'Total Trimestre'!H44+'[1]Total Acumulado 2024'!H44</f>
        <v>90697008.629999995</v>
      </c>
      <c r="I44" s="11">
        <f>+'Total Trimestre'!I44+'[1]Total Acumulado 2024'!I44</f>
        <v>0</v>
      </c>
      <c r="J44" s="11">
        <f>+'Total Trimestre'!J44+'[1]Total Acumulado 2024'!J44</f>
        <v>160137995.91</v>
      </c>
      <c r="K44" s="12">
        <f t="shared" si="0"/>
        <v>6160462554.8900003</v>
      </c>
    </row>
    <row r="45" spans="1:11" x14ac:dyDescent="0.2">
      <c r="A45" s="2" t="s">
        <v>53</v>
      </c>
      <c r="B45" s="11">
        <f>+'Total Trimestre'!B45+'[1]Total Acumulado 2024'!B45</f>
        <v>415589583.97000003</v>
      </c>
      <c r="C45" s="11">
        <f>+'Total Trimestre'!C45+'[1]Total Acumulado 2024'!C45</f>
        <v>68918048.440000013</v>
      </c>
      <c r="D45" s="11">
        <f>+'Total Trimestre'!D45+'[1]Total Acumulado 2024'!D45</f>
        <v>4913117.59</v>
      </c>
      <c r="E45" s="11">
        <f>+'Total Trimestre'!E45+'[1]Total Acumulado 2024'!E45</f>
        <v>2088987.8900000001</v>
      </c>
      <c r="F45" s="11">
        <f>+'Total Trimestre'!F45+'[1]Total Acumulado 2024'!F45</f>
        <v>534644045.23999995</v>
      </c>
      <c r="G45" s="11">
        <f>+'Total Trimestre'!G45+'[1]Total Acumulado 2024'!G45</f>
        <v>17131729.629999999</v>
      </c>
      <c r="H45" s="11">
        <f>+'Total Trimestre'!H45+'[1]Total Acumulado 2024'!H45</f>
        <v>12879229.629999999</v>
      </c>
      <c r="I45" s="11">
        <f>+'Total Trimestre'!I45+'[1]Total Acumulado 2024'!I45</f>
        <v>448277498.28000003</v>
      </c>
      <c r="J45" s="11">
        <f>+'Total Trimestre'!J45+'[1]Total Acumulado 2024'!J45</f>
        <v>31532652.110000003</v>
      </c>
      <c r="K45" s="12">
        <f t="shared" si="0"/>
        <v>1535974892.7799997</v>
      </c>
    </row>
    <row r="46" spans="1:11" x14ac:dyDescent="0.2">
      <c r="A46" s="2" t="s">
        <v>54</v>
      </c>
      <c r="B46" s="11">
        <f>+'Total Trimestre'!B46+'[1]Total Acumulado 2024'!B46</f>
        <v>1103972113.3699999</v>
      </c>
      <c r="C46" s="11">
        <f>+'Total Trimestre'!C46+'[1]Total Acumulado 2024'!C46</f>
        <v>183073894.30000001</v>
      </c>
      <c r="D46" s="11">
        <f>+'Total Trimestre'!D46+'[1]Total Acumulado 2024'!D46</f>
        <v>13051204.850000001</v>
      </c>
      <c r="E46" s="11">
        <f>+'Total Trimestre'!E46+'[1]Total Acumulado 2024'!E46</f>
        <v>5549499.3599999994</v>
      </c>
      <c r="F46" s="11">
        <f>+'Total Trimestre'!F46+'[1]Total Acumulado 2024'!F46</f>
        <v>1213278088.8499999</v>
      </c>
      <c r="G46" s="11">
        <f>+'Total Trimestre'!G46+'[1]Total Acumulado 2024'!G46</f>
        <v>38877365.950000003</v>
      </c>
      <c r="H46" s="11">
        <f>+'Total Trimestre'!H46+'[1]Total Acumulado 2024'!H46</f>
        <v>71234677.189999998</v>
      </c>
      <c r="I46" s="11">
        <f>+'Total Trimestre'!I46+'[1]Total Acumulado 2024'!I46</f>
        <v>0</v>
      </c>
      <c r="J46" s="11">
        <f>+'Total Trimestre'!J46+'[1]Total Acumulado 2024'!J46</f>
        <v>71557658.289999992</v>
      </c>
      <c r="K46" s="12">
        <f t="shared" si="0"/>
        <v>2700594502.1599994</v>
      </c>
    </row>
    <row r="47" spans="1:11" x14ac:dyDescent="0.2">
      <c r="A47" s="2" t="s">
        <v>55</v>
      </c>
      <c r="B47" s="11">
        <f>+'Total Trimestre'!B47+'[1]Total Acumulado 2024'!B47</f>
        <v>253993100.17999995</v>
      </c>
      <c r="C47" s="11">
        <f>+'Total Trimestre'!C47+'[1]Total Acumulado 2024'!C47</f>
        <v>42120181.68</v>
      </c>
      <c r="D47" s="11">
        <f>+'Total Trimestre'!D47+'[1]Total Acumulado 2024'!D47</f>
        <v>3002717.0999999996</v>
      </c>
      <c r="E47" s="11">
        <f>+'Total Trimestre'!E47+'[1]Total Acumulado 2024'!E47</f>
        <v>1296349.3900000001</v>
      </c>
      <c r="F47" s="11">
        <f>+'Total Trimestre'!F47+'[1]Total Acumulado 2024'!F47</f>
        <v>307294362.74000001</v>
      </c>
      <c r="G47" s="11">
        <f>+'Total Trimestre'!G47+'[1]Total Acumulado 2024'!G47</f>
        <v>9846708.2699999996</v>
      </c>
      <c r="H47" s="11">
        <f>+'Total Trimestre'!H47+'[1]Total Acumulado 2024'!H47</f>
        <v>16379905.189999999</v>
      </c>
      <c r="I47" s="11">
        <f>+'Total Trimestre'!I47+'[1]Total Acumulado 2024'!I47</f>
        <v>137491026.93000001</v>
      </c>
      <c r="J47" s="11">
        <f>+'Total Trimestre'!J47+'[1]Total Acumulado 2024'!J47</f>
        <v>18123845.800000001</v>
      </c>
      <c r="K47" s="12">
        <f t="shared" si="0"/>
        <v>789548197.27999997</v>
      </c>
    </row>
    <row r="48" spans="1:11" x14ac:dyDescent="0.2">
      <c r="A48" s="2" t="s">
        <v>56</v>
      </c>
      <c r="B48" s="11">
        <f>+'Total Trimestre'!B48+'[1]Total Acumulado 2024'!B48</f>
        <v>197881212.40000001</v>
      </c>
      <c r="C48" s="11">
        <f>+'Total Trimestre'!C48+'[1]Total Acumulado 2024'!C48</f>
        <v>32815035.550000001</v>
      </c>
      <c r="D48" s="11">
        <f>+'Total Trimestre'!D48+'[1]Total Acumulado 2024'!D48</f>
        <v>2339360.0300000003</v>
      </c>
      <c r="E48" s="11">
        <f>+'Total Trimestre'!E48+'[1]Total Acumulado 2024'!E48</f>
        <v>997712.41</v>
      </c>
      <c r="F48" s="11">
        <f>+'Total Trimestre'!F48+'[1]Total Acumulado 2024'!F48</f>
        <v>172961547.42000002</v>
      </c>
      <c r="G48" s="11">
        <f>+'Total Trimestre'!G48+'[1]Total Acumulado 2024'!G48</f>
        <v>5542249.0699999994</v>
      </c>
      <c r="H48" s="11">
        <f>+'Total Trimestre'!H48+'[1]Total Acumulado 2024'!H48</f>
        <v>15626852.9</v>
      </c>
      <c r="I48" s="11">
        <f>+'Total Trimestre'!I48+'[1]Total Acumulado 2024'!I48</f>
        <v>63993947.379999995</v>
      </c>
      <c r="J48" s="11">
        <f>+'Total Trimestre'!J48+'[1]Total Acumulado 2024'!J48</f>
        <v>10201060.59</v>
      </c>
      <c r="K48" s="12">
        <f t="shared" si="0"/>
        <v>502358977.75</v>
      </c>
    </row>
    <row r="49" spans="1:11" x14ac:dyDescent="0.2">
      <c r="A49" s="2" t="s">
        <v>57</v>
      </c>
      <c r="B49" s="11">
        <f>+'Total Trimestre'!B49+'[1]Total Acumulado 2024'!B49</f>
        <v>230816897.53999999</v>
      </c>
      <c r="C49" s="11">
        <f>+'Total Trimestre'!C49+'[1]Total Acumulado 2024'!C49</f>
        <v>38276825.840000004</v>
      </c>
      <c r="D49" s="11">
        <f>+'Total Trimestre'!D49+'[1]Total Acumulado 2024'!D49</f>
        <v>2728727.1</v>
      </c>
      <c r="E49" s="11">
        <f>+'Total Trimestre'!E49+'[1]Total Acumulado 2024'!E49</f>
        <v>1137027.28</v>
      </c>
      <c r="F49" s="11">
        <f>+'Total Trimestre'!F49+'[1]Total Acumulado 2024'!F49</f>
        <v>208455193.95999998</v>
      </c>
      <c r="G49" s="11">
        <f>+'Total Trimestre'!G49+'[1]Total Acumulado 2024'!G49</f>
        <v>6679580.6399999997</v>
      </c>
      <c r="H49" s="11">
        <f>+'Total Trimestre'!H49+'[1]Total Acumulado 2024'!H49</f>
        <v>14889065.17</v>
      </c>
      <c r="I49" s="11">
        <f>+'Total Trimestre'!I49+'[1]Total Acumulado 2024'!I49</f>
        <v>83402624.439999998</v>
      </c>
      <c r="J49" s="11">
        <f>+'Total Trimestre'!J49+'[1]Total Acumulado 2024'!J49</f>
        <v>12294432.469999999</v>
      </c>
      <c r="K49" s="12">
        <f t="shared" si="0"/>
        <v>598680374.44000006</v>
      </c>
    </row>
    <row r="50" spans="1:11" x14ac:dyDescent="0.2">
      <c r="A50" s="2" t="s">
        <v>58</v>
      </c>
      <c r="B50" s="11">
        <f>+'Total Trimestre'!B50+'[1]Total Acumulado 2024'!B50</f>
        <v>580268009.63999999</v>
      </c>
      <c r="C50" s="11">
        <f>+'Total Trimestre'!C50+'[1]Total Acumulado 2024'!C50</f>
        <v>96226999.719999999</v>
      </c>
      <c r="D50" s="11">
        <f>+'Total Trimestre'!D50+'[1]Total Acumulado 2024'!D50</f>
        <v>6859952.8700000001</v>
      </c>
      <c r="E50" s="11">
        <f>+'Total Trimestre'!E50+'[1]Total Acumulado 2024'!E50</f>
        <v>2622268.2599999998</v>
      </c>
      <c r="F50" s="11">
        <f>+'Total Trimestre'!F50+'[1]Total Acumulado 2024'!F50</f>
        <v>595190383.97000003</v>
      </c>
      <c r="G50" s="11">
        <f>+'Total Trimestre'!G50+'[1]Total Acumulado 2024'!G50</f>
        <v>19071830.739999998</v>
      </c>
      <c r="H50" s="11">
        <f>+'Total Trimestre'!H50+'[1]Total Acumulado 2024'!H50</f>
        <v>40705529.810000002</v>
      </c>
      <c r="I50" s="11">
        <f>+'Total Trimestre'!I50+'[1]Total Acumulado 2024'!I50</f>
        <v>547982998.67999995</v>
      </c>
      <c r="J50" s="11">
        <f>+'Total Trimestre'!J50+'[1]Total Acumulado 2024'!J50</f>
        <v>35103601.140000001</v>
      </c>
      <c r="K50" s="12">
        <f t="shared" si="0"/>
        <v>1924031574.8300002</v>
      </c>
    </row>
    <row r="51" spans="1:11" x14ac:dyDescent="0.2">
      <c r="A51" s="2" t="s">
        <v>59</v>
      </c>
      <c r="B51" s="11">
        <f>+'Total Trimestre'!B51+'[1]Total Acumulado 2024'!B51</f>
        <v>204271105.15999997</v>
      </c>
      <c r="C51" s="11">
        <f>+'Total Trimestre'!C51+'[1]Total Acumulado 2024'!C51</f>
        <v>33874684.210000001</v>
      </c>
      <c r="D51" s="11">
        <f>+'Total Trimestre'!D51+'[1]Total Acumulado 2024'!D51</f>
        <v>2414901.5700000003</v>
      </c>
      <c r="E51" s="11">
        <f>+'Total Trimestre'!E51+'[1]Total Acumulado 2024'!E51</f>
        <v>990062.58000000007</v>
      </c>
      <c r="F51" s="11">
        <f>+'Total Trimestre'!F51+'[1]Total Acumulado 2024'!F51</f>
        <v>167391172.28</v>
      </c>
      <c r="G51" s="11">
        <f>+'Total Trimestre'!G51+'[1]Total Acumulado 2024'!G51</f>
        <v>5363756.2000000011</v>
      </c>
      <c r="H51" s="11">
        <f>+'Total Trimestre'!H51+'[1]Total Acumulado 2024'!H51</f>
        <v>14338522.879999999</v>
      </c>
      <c r="I51" s="11">
        <f>+'Total Trimestre'!I51+'[1]Total Acumulado 2024'!I51</f>
        <v>0</v>
      </c>
      <c r="J51" s="11">
        <f>+'Total Trimestre'!J51+'[1]Total Acumulado 2024'!J51</f>
        <v>9872526.6799999997</v>
      </c>
      <c r="K51" s="12">
        <f t="shared" si="0"/>
        <v>438516731.55999994</v>
      </c>
    </row>
    <row r="52" spans="1:11" x14ac:dyDescent="0.2">
      <c r="A52" s="2" t="s">
        <v>60</v>
      </c>
      <c r="B52" s="11">
        <f>+'Total Trimestre'!B52+'[1]Total Acumulado 2024'!B52</f>
        <v>3519248840.9400001</v>
      </c>
      <c r="C52" s="11">
        <f>+'Total Trimestre'!C52+'[1]Total Acumulado 2024'!C52</f>
        <v>583604044.38999999</v>
      </c>
      <c r="D52" s="11">
        <f>+'Total Trimestre'!D52+'[1]Total Acumulado 2024'!D52</f>
        <v>41604708.170000002</v>
      </c>
      <c r="E52" s="11">
        <f>+'Total Trimestre'!E52+'[1]Total Acumulado 2024'!E52</f>
        <v>18017667.780000001</v>
      </c>
      <c r="F52" s="11">
        <f>+'Total Trimestre'!F52+'[1]Total Acumulado 2024'!F52</f>
        <v>3236695861.2999997</v>
      </c>
      <c r="G52" s="11">
        <f>+'Total Trimestre'!G52+'[1]Total Acumulado 2024'!G52</f>
        <v>103714235.53</v>
      </c>
      <c r="H52" s="11">
        <f>+'Total Trimestre'!H52+'[1]Total Acumulado 2024'!H52</f>
        <v>158464592.29999998</v>
      </c>
      <c r="I52" s="11">
        <f>+'Total Trimestre'!I52+'[1]Total Acumulado 2024'!I52</f>
        <v>0</v>
      </c>
      <c r="J52" s="11">
        <f>+'Total Trimestre'!J52+'[1]Total Acumulado 2024'!J52</f>
        <v>190896364.59999999</v>
      </c>
      <c r="K52" s="12">
        <f t="shared" si="0"/>
        <v>7852246315.0100002</v>
      </c>
    </row>
    <row r="53" spans="1:11" ht="13.5" thickBot="1" x14ac:dyDescent="0.25">
      <c r="A53" s="4" t="s">
        <v>61</v>
      </c>
      <c r="B53" s="11">
        <f>+'Total Trimestre'!B53+'[1]Total Acumulado 2024'!B53</f>
        <v>379407586.77999997</v>
      </c>
      <c r="C53" s="11">
        <f>+'Total Trimestre'!C53+'[1]Total Acumulado 2024'!C53</f>
        <v>62917915.760000005</v>
      </c>
      <c r="D53" s="11">
        <f>+'Total Trimestre'!D53+'[1]Total Acumulado 2024'!D53</f>
        <v>4485372.5</v>
      </c>
      <c r="E53" s="11">
        <f>+'Total Trimestre'!E53+'[1]Total Acumulado 2024'!E53</f>
        <v>47772358.25</v>
      </c>
      <c r="F53" s="11">
        <f>+'Total Trimestre'!F53+'[1]Total Acumulado 2024'!F53</f>
        <v>498982447.67999995</v>
      </c>
      <c r="G53" s="11">
        <f>+'Total Trimestre'!G53+'[1]Total Acumulado 2024'!G53</f>
        <v>15989016.370000001</v>
      </c>
      <c r="H53" s="11">
        <f>+'Total Trimestre'!H53+'[1]Total Acumulado 2024'!H53</f>
        <v>30004046.02</v>
      </c>
      <c r="I53" s="11">
        <f>+'Total Trimestre'!I53+'[1]Total Acumulado 2024'!I53</f>
        <v>0</v>
      </c>
      <c r="J53" s="11">
        <f>+'Total Trimestre'!J53+'[1]Total Acumulado 2024'!J53</f>
        <v>29429374.68</v>
      </c>
      <c r="K53" s="12">
        <f t="shared" si="0"/>
        <v>1068988118.0399998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20546278933.789997</v>
      </c>
      <c r="C54" s="13">
        <f t="shared" si="1"/>
        <v>3407230356.6400003</v>
      </c>
      <c r="D54" s="13">
        <f t="shared" si="1"/>
        <v>242898975.76999998</v>
      </c>
      <c r="E54" s="13">
        <f t="shared" si="1"/>
        <v>147111824.22999999</v>
      </c>
      <c r="F54" s="13">
        <f t="shared" si="1"/>
        <v>27991834829.349998</v>
      </c>
      <c r="G54" s="13">
        <f t="shared" si="1"/>
        <v>896949195.88999987</v>
      </c>
      <c r="H54" s="13">
        <f t="shared" si="1"/>
        <v>1017638245.34</v>
      </c>
      <c r="I54" s="13">
        <f t="shared" si="1"/>
        <v>10318276214.440001</v>
      </c>
      <c r="J54" s="13">
        <f t="shared" si="1"/>
        <v>1650924194.26</v>
      </c>
      <c r="K54" s="13">
        <f>SUM(K7:K53)</f>
        <v>66219142769.710007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" style="27" customWidth="1"/>
    <col min="9" max="10" width="17.140625" style="27" customWidth="1"/>
    <col min="11" max="11" width="15.42578125" style="27" bestFit="1" customWidth="1"/>
    <col min="12" max="16384" width="11.42578125" style="27"/>
  </cols>
  <sheetData>
    <row r="1" spans="1:11" x14ac:dyDescent="0.2">
      <c r="A1" s="175" t="s">
        <v>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x14ac:dyDescent="0.2">
      <c r="A2" s="177">
        <v>45390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11.25" x14ac:dyDescent="0.2">
      <c r="A3" s="28"/>
      <c r="B3" s="27"/>
      <c r="C3" s="27"/>
      <c r="E3" s="27"/>
    </row>
    <row r="4" spans="1:11" ht="13.5" customHeight="1" thickBot="1" x14ac:dyDescent="0.25">
      <c r="A4" s="28"/>
      <c r="B4" s="27"/>
      <c r="C4" s="179"/>
      <c r="D4" s="179"/>
      <c r="E4" s="27"/>
    </row>
    <row r="5" spans="1:11" ht="12.75" customHeight="1" x14ac:dyDescent="0.2">
      <c r="A5" s="180" t="s">
        <v>0</v>
      </c>
      <c r="B5" s="182" t="s">
        <v>9</v>
      </c>
      <c r="C5" s="30" t="s">
        <v>10</v>
      </c>
      <c r="D5" s="30" t="s">
        <v>10</v>
      </c>
      <c r="E5" s="182" t="s">
        <v>1</v>
      </c>
      <c r="F5" s="173" t="s">
        <v>7</v>
      </c>
      <c r="G5" s="173" t="s">
        <v>8</v>
      </c>
      <c r="H5" s="173" t="s">
        <v>2</v>
      </c>
      <c r="I5" s="173" t="s">
        <v>3</v>
      </c>
      <c r="J5" s="173" t="s">
        <v>4</v>
      </c>
      <c r="K5" s="173" t="s">
        <v>5</v>
      </c>
    </row>
    <row r="6" spans="1:11" ht="23.25" customHeight="1" thickBot="1" x14ac:dyDescent="0.25">
      <c r="A6" s="181"/>
      <c r="B6" s="183"/>
      <c r="C6" s="31" t="s">
        <v>11</v>
      </c>
      <c r="D6" s="31" t="s">
        <v>12</v>
      </c>
      <c r="E6" s="183" t="s">
        <v>6</v>
      </c>
      <c r="F6" s="174" t="s">
        <v>6</v>
      </c>
      <c r="G6" s="174" t="s">
        <v>6</v>
      </c>
      <c r="H6" s="174"/>
      <c r="I6" s="174"/>
      <c r="J6" s="174"/>
      <c r="K6" s="174" t="s">
        <v>6</v>
      </c>
    </row>
    <row r="7" spans="1:11" x14ac:dyDescent="0.2">
      <c r="A7" s="1" t="s">
        <v>15</v>
      </c>
      <c r="B7" s="32">
        <v>828909.22</v>
      </c>
      <c r="C7" s="32">
        <v>135501.32999999999</v>
      </c>
      <c r="D7" s="32">
        <v>65791.44</v>
      </c>
      <c r="E7" s="32"/>
      <c r="F7" s="32">
        <v>5390480.3899999997</v>
      </c>
      <c r="G7" s="32">
        <v>1102623.8600000001</v>
      </c>
      <c r="H7" s="33"/>
      <c r="I7" s="33"/>
      <c r="J7" s="33"/>
      <c r="K7" s="34">
        <v>7523306.2400000002</v>
      </c>
    </row>
    <row r="8" spans="1:11" x14ac:dyDescent="0.2">
      <c r="A8" s="2" t="s">
        <v>16</v>
      </c>
      <c r="B8" s="32">
        <v>783475.45</v>
      </c>
      <c r="C8" s="32">
        <v>128074.3</v>
      </c>
      <c r="D8" s="32">
        <v>62185.31</v>
      </c>
      <c r="E8" s="32"/>
      <c r="F8" s="32">
        <v>4005677.1</v>
      </c>
      <c r="G8" s="32">
        <v>819362.06</v>
      </c>
      <c r="H8" s="33"/>
      <c r="I8" s="33"/>
      <c r="J8" s="33"/>
      <c r="K8" s="34">
        <v>5798774.2199999997</v>
      </c>
    </row>
    <row r="9" spans="1:11" x14ac:dyDescent="0.2">
      <c r="A9" s="2" t="s">
        <v>17</v>
      </c>
      <c r="B9" s="32"/>
      <c r="C9" s="32"/>
      <c r="E9" s="32"/>
      <c r="F9" s="32">
        <v>1535702.09</v>
      </c>
      <c r="G9" s="32">
        <v>314128.17</v>
      </c>
      <c r="H9" s="33"/>
      <c r="I9" s="33"/>
      <c r="J9" s="33"/>
      <c r="K9" s="34">
        <v>1849830.26</v>
      </c>
    </row>
    <row r="10" spans="1:11" x14ac:dyDescent="0.2">
      <c r="A10" s="2" t="s">
        <v>18</v>
      </c>
      <c r="B10" s="32"/>
      <c r="C10" s="32"/>
      <c r="D10" s="32"/>
      <c r="E10" s="32"/>
      <c r="F10" s="32">
        <v>1726311.09</v>
      </c>
      <c r="G10" s="32">
        <v>353117.28</v>
      </c>
      <c r="H10" s="33"/>
      <c r="I10" s="33"/>
      <c r="J10" s="33"/>
      <c r="K10" s="34">
        <v>2079428.37</v>
      </c>
    </row>
    <row r="11" spans="1:11" x14ac:dyDescent="0.2">
      <c r="A11" s="2" t="s">
        <v>19</v>
      </c>
      <c r="B11" s="32"/>
      <c r="C11" s="32"/>
      <c r="D11" s="32"/>
      <c r="E11" s="32"/>
      <c r="F11" s="32">
        <v>1716203.04</v>
      </c>
      <c r="G11" s="32">
        <v>351049.68</v>
      </c>
      <c r="H11" s="33"/>
      <c r="I11" s="33"/>
      <c r="J11" s="33"/>
      <c r="K11" s="34">
        <v>2067252.72</v>
      </c>
    </row>
    <row r="12" spans="1:11" x14ac:dyDescent="0.2">
      <c r="A12" s="2" t="s">
        <v>20</v>
      </c>
      <c r="B12" s="32"/>
      <c r="C12" s="32"/>
      <c r="D12" s="32"/>
      <c r="E12" s="32"/>
      <c r="F12" s="32">
        <v>1505377.93</v>
      </c>
      <c r="G12" s="32">
        <v>307925.36</v>
      </c>
      <c r="H12" s="33"/>
      <c r="I12" s="33"/>
      <c r="J12" s="33"/>
      <c r="K12" s="34">
        <v>1813303.29</v>
      </c>
    </row>
    <row r="13" spans="1:11" x14ac:dyDescent="0.2">
      <c r="A13" s="2" t="s">
        <v>21</v>
      </c>
      <c r="B13" s="32"/>
      <c r="C13" s="32"/>
      <c r="D13" s="32"/>
      <c r="E13" s="32"/>
      <c r="F13" s="32">
        <v>1811507.54</v>
      </c>
      <c r="G13" s="32">
        <v>370544.24</v>
      </c>
      <c r="H13" s="33"/>
      <c r="I13" s="33"/>
      <c r="J13" s="33"/>
      <c r="K13" s="34">
        <v>2182051.7799999998</v>
      </c>
    </row>
    <row r="14" spans="1:11" x14ac:dyDescent="0.2">
      <c r="A14" s="2" t="s">
        <v>22</v>
      </c>
      <c r="B14" s="32"/>
      <c r="C14" s="32"/>
      <c r="D14" s="32"/>
      <c r="E14" s="32"/>
      <c r="F14" s="32">
        <v>1739307.16</v>
      </c>
      <c r="G14" s="32">
        <v>355775.63</v>
      </c>
      <c r="H14" s="33"/>
      <c r="I14" s="33"/>
      <c r="J14" s="33"/>
      <c r="K14" s="34">
        <v>2095082.79</v>
      </c>
    </row>
    <row r="15" spans="1:11" x14ac:dyDescent="0.2">
      <c r="A15" s="2" t="s">
        <v>23</v>
      </c>
      <c r="B15" s="32"/>
      <c r="C15" s="32"/>
      <c r="D15" s="32"/>
      <c r="E15" s="32"/>
      <c r="F15" s="32">
        <v>1740029.16</v>
      </c>
      <c r="G15" s="32">
        <v>355923.32</v>
      </c>
      <c r="H15" s="33"/>
      <c r="I15" s="33"/>
      <c r="J15" s="33"/>
      <c r="K15" s="34">
        <v>2095952.48</v>
      </c>
    </row>
    <row r="16" spans="1:11" x14ac:dyDescent="0.2">
      <c r="A16" s="2" t="s">
        <v>24</v>
      </c>
      <c r="B16" s="32"/>
      <c r="C16" s="32"/>
      <c r="D16" s="32"/>
      <c r="E16" s="32"/>
      <c r="F16" s="32">
        <v>2422322.7599999998</v>
      </c>
      <c r="G16" s="32">
        <v>495486.61</v>
      </c>
      <c r="H16" s="33"/>
      <c r="I16" s="33"/>
      <c r="J16" s="33"/>
      <c r="K16" s="34">
        <v>2917809.37</v>
      </c>
    </row>
    <row r="17" spans="1:11" x14ac:dyDescent="0.2">
      <c r="A17" s="2" t="s">
        <v>25</v>
      </c>
      <c r="B17" s="32"/>
      <c r="C17" s="32"/>
      <c r="D17" s="32"/>
      <c r="E17" s="32"/>
      <c r="F17" s="32">
        <v>1579744.32</v>
      </c>
      <c r="G17" s="32">
        <v>323137.02</v>
      </c>
      <c r="H17" s="33"/>
      <c r="I17" s="33"/>
      <c r="J17" s="33"/>
      <c r="K17" s="34">
        <v>1902881.34</v>
      </c>
    </row>
    <row r="18" spans="1:11" x14ac:dyDescent="0.2">
      <c r="A18" s="2" t="s">
        <v>26</v>
      </c>
      <c r="B18" s="32"/>
      <c r="C18" s="32"/>
      <c r="D18" s="32"/>
      <c r="E18" s="32"/>
      <c r="F18" s="32">
        <v>1417293.46</v>
      </c>
      <c r="G18" s="32">
        <v>289907.67</v>
      </c>
      <c r="H18" s="33"/>
      <c r="I18" s="33"/>
      <c r="J18" s="33"/>
      <c r="K18" s="34">
        <v>1707201.13</v>
      </c>
    </row>
    <row r="19" spans="1:11" x14ac:dyDescent="0.2">
      <c r="A19" s="2" t="s">
        <v>27</v>
      </c>
      <c r="B19" s="32"/>
      <c r="C19" s="32"/>
      <c r="D19" s="32"/>
      <c r="E19" s="32"/>
      <c r="F19" s="32">
        <v>1620898.54</v>
      </c>
      <c r="G19" s="32">
        <v>331555.13</v>
      </c>
      <c r="H19" s="33"/>
      <c r="I19" s="33"/>
      <c r="J19" s="33"/>
      <c r="K19" s="34">
        <v>1952453.67</v>
      </c>
    </row>
    <row r="20" spans="1:11" x14ac:dyDescent="0.2">
      <c r="A20" s="2" t="s">
        <v>28</v>
      </c>
      <c r="B20" s="32"/>
      <c r="C20" s="32"/>
      <c r="D20" s="32"/>
      <c r="E20" s="32"/>
      <c r="F20" s="32">
        <v>2308968.16</v>
      </c>
      <c r="G20" s="32">
        <v>472299.91</v>
      </c>
      <c r="H20" s="34"/>
      <c r="I20" s="34"/>
      <c r="J20" s="34"/>
      <c r="K20" s="34">
        <v>2781268.07</v>
      </c>
    </row>
    <row r="21" spans="1:11" x14ac:dyDescent="0.2">
      <c r="A21" s="2" t="s">
        <v>29</v>
      </c>
      <c r="B21" s="32"/>
      <c r="C21" s="32"/>
      <c r="D21" s="32"/>
      <c r="E21" s="32"/>
      <c r="F21" s="32">
        <v>2223049.71</v>
      </c>
      <c r="G21" s="32">
        <v>454725.27</v>
      </c>
      <c r="H21" s="34"/>
      <c r="I21" s="34"/>
      <c r="J21" s="34"/>
      <c r="K21" s="34">
        <v>2677774.98</v>
      </c>
    </row>
    <row r="22" spans="1:11" x14ac:dyDescent="0.2">
      <c r="A22" s="2" t="s">
        <v>30</v>
      </c>
      <c r="B22" s="32"/>
      <c r="C22" s="32"/>
      <c r="D22" s="32"/>
      <c r="E22" s="32"/>
      <c r="F22" s="32">
        <v>1633894.61</v>
      </c>
      <c r="G22" s="32">
        <v>334213.46999999997</v>
      </c>
      <c r="H22" s="34"/>
      <c r="I22" s="34"/>
      <c r="J22" s="34"/>
      <c r="K22" s="34">
        <v>1968108.08</v>
      </c>
    </row>
    <row r="23" spans="1:11" x14ac:dyDescent="0.2">
      <c r="A23" s="2" t="s">
        <v>31</v>
      </c>
      <c r="B23" s="32"/>
      <c r="C23" s="32"/>
      <c r="D23" s="32"/>
      <c r="E23" s="32"/>
      <c r="F23" s="32">
        <v>1540034.11</v>
      </c>
      <c r="G23" s="32">
        <v>315014.28999999998</v>
      </c>
      <c r="H23" s="34"/>
      <c r="I23" s="34"/>
      <c r="J23" s="34"/>
      <c r="K23" s="34">
        <v>1855048.4</v>
      </c>
    </row>
    <row r="24" spans="1:11" x14ac:dyDescent="0.2">
      <c r="A24" s="2" t="s">
        <v>32</v>
      </c>
      <c r="B24" s="32"/>
      <c r="C24" s="32"/>
      <c r="D24" s="32"/>
      <c r="E24" s="32"/>
      <c r="F24" s="32">
        <v>2047602.78</v>
      </c>
      <c r="G24" s="32">
        <v>418837.57</v>
      </c>
      <c r="H24" s="34"/>
      <c r="I24" s="34"/>
      <c r="J24" s="34"/>
      <c r="K24" s="34">
        <v>2466440.35</v>
      </c>
    </row>
    <row r="25" spans="1:11" x14ac:dyDescent="0.2">
      <c r="A25" s="2" t="s">
        <v>33</v>
      </c>
      <c r="B25" s="32"/>
      <c r="C25" s="32"/>
      <c r="D25" s="32"/>
      <c r="E25" s="32"/>
      <c r="F25" s="32">
        <v>1686600.88</v>
      </c>
      <c r="G25" s="32">
        <v>344994.55</v>
      </c>
      <c r="H25" s="34"/>
      <c r="I25" s="34"/>
      <c r="J25" s="34"/>
      <c r="K25" s="34">
        <v>2031595.43</v>
      </c>
    </row>
    <row r="26" spans="1:11" x14ac:dyDescent="0.2">
      <c r="A26" s="2" t="s">
        <v>34</v>
      </c>
      <c r="B26" s="32"/>
      <c r="C26" s="32"/>
      <c r="D26" s="32"/>
      <c r="E26" s="32"/>
      <c r="F26" s="32">
        <v>2035328.72</v>
      </c>
      <c r="G26" s="32">
        <v>416326.9</v>
      </c>
      <c r="H26" s="34"/>
      <c r="I26" s="34"/>
      <c r="J26" s="34"/>
      <c r="K26" s="34">
        <v>2451655.62</v>
      </c>
    </row>
    <row r="27" spans="1:11" x14ac:dyDescent="0.2">
      <c r="A27" s="2" t="s">
        <v>35</v>
      </c>
      <c r="B27" s="32"/>
      <c r="C27" s="32"/>
      <c r="D27" s="32"/>
      <c r="E27" s="32"/>
      <c r="F27" s="32">
        <v>1670716.8</v>
      </c>
      <c r="G27" s="32">
        <v>341745.46</v>
      </c>
      <c r="H27" s="34"/>
      <c r="I27" s="34"/>
      <c r="J27" s="34"/>
      <c r="K27" s="34">
        <v>2012462.26</v>
      </c>
    </row>
    <row r="28" spans="1:11" x14ac:dyDescent="0.2">
      <c r="A28" s="2" t="s">
        <v>36</v>
      </c>
      <c r="B28" s="32"/>
      <c r="C28" s="32"/>
      <c r="D28" s="32"/>
      <c r="E28" s="32"/>
      <c r="F28" s="32">
        <v>2139297.27</v>
      </c>
      <c r="G28" s="32">
        <v>437593.69</v>
      </c>
      <c r="H28" s="34"/>
      <c r="I28" s="34"/>
      <c r="J28" s="34"/>
      <c r="K28" s="34">
        <v>2576890.96</v>
      </c>
    </row>
    <row r="29" spans="1:11" x14ac:dyDescent="0.2">
      <c r="A29" s="2" t="s">
        <v>37</v>
      </c>
      <c r="B29" s="32">
        <v>908983.66</v>
      </c>
      <c r="C29" s="32">
        <v>148591.04999999999</v>
      </c>
      <c r="D29" s="32">
        <v>72147.039999999994</v>
      </c>
      <c r="E29" s="32"/>
      <c r="F29" s="32">
        <v>4454041.46</v>
      </c>
      <c r="G29" s="32">
        <v>911075.09</v>
      </c>
      <c r="H29" s="34"/>
      <c r="I29" s="34"/>
      <c r="J29" s="34"/>
      <c r="K29" s="34">
        <v>6494838.2999999998</v>
      </c>
    </row>
    <row r="30" spans="1:11" x14ac:dyDescent="0.2">
      <c r="A30" s="2" t="s">
        <v>38</v>
      </c>
      <c r="B30" s="32">
        <v>1151057.22</v>
      </c>
      <c r="C30" s="32">
        <v>188162.68</v>
      </c>
      <c r="D30" s="32">
        <v>91360.69</v>
      </c>
      <c r="E30" s="32"/>
      <c r="F30" s="32">
        <v>6619330.8600000003</v>
      </c>
      <c r="G30" s="32">
        <v>1353985.47</v>
      </c>
      <c r="H30" s="34"/>
      <c r="I30" s="34"/>
      <c r="J30" s="34"/>
      <c r="K30" s="34">
        <v>9403896.9199999999</v>
      </c>
    </row>
    <row r="31" spans="1:11" x14ac:dyDescent="0.2">
      <c r="A31" s="2" t="s">
        <v>39</v>
      </c>
      <c r="B31" s="32">
        <v>31285052.690000001</v>
      </c>
      <c r="C31" s="32">
        <v>5114150.12</v>
      </c>
      <c r="D31" s="32">
        <v>2483129.2599999998</v>
      </c>
      <c r="E31" s="32"/>
      <c r="F31" s="32">
        <v>288801521.01999998</v>
      </c>
      <c r="G31" s="32">
        <v>59074409.840000004</v>
      </c>
      <c r="H31" s="34"/>
      <c r="I31" s="34"/>
      <c r="J31" s="34"/>
      <c r="K31" s="34">
        <v>386758262.93000001</v>
      </c>
    </row>
    <row r="32" spans="1:11" x14ac:dyDescent="0.2">
      <c r="A32" s="2" t="s">
        <v>40</v>
      </c>
      <c r="B32" s="32">
        <v>978676.17</v>
      </c>
      <c r="C32" s="32">
        <v>159983.65</v>
      </c>
      <c r="D32" s="32">
        <v>77678.61</v>
      </c>
      <c r="E32" s="32"/>
      <c r="F32" s="32">
        <v>5671339.8700000001</v>
      </c>
      <c r="G32" s="32">
        <v>1160073.72</v>
      </c>
      <c r="H32" s="34"/>
      <c r="I32" s="34"/>
      <c r="J32" s="34"/>
      <c r="K32" s="34">
        <v>8047752.0199999996</v>
      </c>
    </row>
    <row r="33" spans="1:11" x14ac:dyDescent="0.2">
      <c r="A33" s="2" t="s">
        <v>41</v>
      </c>
      <c r="B33" s="32">
        <v>1568287.19</v>
      </c>
      <c r="C33" s="32">
        <v>256367.03</v>
      </c>
      <c r="D33" s="32">
        <v>124476.69</v>
      </c>
      <c r="E33" s="32"/>
      <c r="F33" s="32">
        <v>9126850.0700000003</v>
      </c>
      <c r="G33" s="32">
        <v>1866899.04</v>
      </c>
      <c r="H33" s="34"/>
      <c r="I33" s="34"/>
      <c r="J33" s="34"/>
      <c r="K33" s="34">
        <v>12942880.02</v>
      </c>
    </row>
    <row r="34" spans="1:11" x14ac:dyDescent="0.2">
      <c r="A34" s="2" t="s">
        <v>42</v>
      </c>
      <c r="B34" s="32">
        <v>1145095.32</v>
      </c>
      <c r="C34" s="32">
        <v>187188.09</v>
      </c>
      <c r="D34" s="32">
        <v>90887.48</v>
      </c>
      <c r="E34" s="32"/>
      <c r="F34" s="32">
        <v>8289325.6600000001</v>
      </c>
      <c r="G34" s="32">
        <v>1695583.25</v>
      </c>
      <c r="H34" s="34"/>
      <c r="I34" s="34"/>
      <c r="J34" s="34"/>
      <c r="K34" s="34">
        <v>11408079.800000001</v>
      </c>
    </row>
    <row r="35" spans="1:11" x14ac:dyDescent="0.2">
      <c r="A35" s="2" t="s">
        <v>43</v>
      </c>
      <c r="B35" s="32">
        <v>1623897.3</v>
      </c>
      <c r="C35" s="32">
        <v>265457.59000000003</v>
      </c>
      <c r="D35" s="32">
        <v>128890.53</v>
      </c>
      <c r="E35" s="32"/>
      <c r="F35" s="32">
        <v>11715233.699999999</v>
      </c>
      <c r="G35" s="32">
        <v>2396353.4300000002</v>
      </c>
      <c r="H35" s="34"/>
      <c r="I35" s="34"/>
      <c r="J35" s="34"/>
      <c r="K35" s="34">
        <v>16129832.550000001</v>
      </c>
    </row>
    <row r="36" spans="1:11" x14ac:dyDescent="0.2">
      <c r="A36" s="2" t="s">
        <v>44</v>
      </c>
      <c r="B36" s="32">
        <v>963257.47</v>
      </c>
      <c r="C36" s="32">
        <v>157463.16</v>
      </c>
      <c r="D36" s="32">
        <v>76454.81</v>
      </c>
      <c r="E36" s="32"/>
      <c r="F36" s="32">
        <v>5506723</v>
      </c>
      <c r="G36" s="32">
        <v>1126401.31</v>
      </c>
      <c r="H36" s="34"/>
      <c r="I36" s="34"/>
      <c r="J36" s="34"/>
      <c r="K36" s="34">
        <v>7830299.75</v>
      </c>
    </row>
    <row r="37" spans="1:11" x14ac:dyDescent="0.2">
      <c r="A37" s="2" t="s">
        <v>45</v>
      </c>
      <c r="B37" s="32">
        <v>6173338.4000000004</v>
      </c>
      <c r="C37" s="32">
        <v>1009152.19</v>
      </c>
      <c r="D37" s="32">
        <v>489984.7</v>
      </c>
      <c r="E37" s="32"/>
      <c r="F37" s="32">
        <v>32043972.77</v>
      </c>
      <c r="G37" s="32">
        <v>6554601.1399999997</v>
      </c>
      <c r="H37" s="33"/>
      <c r="I37" s="33"/>
      <c r="J37" s="33"/>
      <c r="K37" s="34">
        <v>46271049.200000003</v>
      </c>
    </row>
    <row r="38" spans="1:11" x14ac:dyDescent="0.2">
      <c r="A38" s="2" t="s">
        <v>46</v>
      </c>
      <c r="B38" s="32">
        <v>2016662.94</v>
      </c>
      <c r="C38" s="32">
        <v>329662.77</v>
      </c>
      <c r="D38" s="32">
        <v>160064.76999999999</v>
      </c>
      <c r="E38" s="32"/>
      <c r="F38" s="32">
        <v>11881294.58</v>
      </c>
      <c r="G38" s="32">
        <v>2430321.2200000002</v>
      </c>
      <c r="H38" s="33"/>
      <c r="I38" s="33"/>
      <c r="J38" s="33"/>
      <c r="K38" s="34">
        <v>16818006.280000001</v>
      </c>
    </row>
    <row r="39" spans="1:11" x14ac:dyDescent="0.2">
      <c r="A39" s="2" t="s">
        <v>47</v>
      </c>
      <c r="B39" s="32">
        <v>1242438.7</v>
      </c>
      <c r="C39" s="32">
        <v>203100.76</v>
      </c>
      <c r="D39" s="32">
        <v>98613.73</v>
      </c>
      <c r="E39" s="32"/>
      <c r="F39" s="32">
        <v>6958672.6500000004</v>
      </c>
      <c r="G39" s="35">
        <v>1423397.9</v>
      </c>
      <c r="H39" s="33"/>
      <c r="I39" s="33"/>
      <c r="J39" s="33"/>
      <c r="K39" s="34">
        <v>9926223.7400000002</v>
      </c>
    </row>
    <row r="40" spans="1:11" x14ac:dyDescent="0.2">
      <c r="A40" s="2" t="s">
        <v>48</v>
      </c>
      <c r="B40" s="32">
        <v>877221.14</v>
      </c>
      <c r="C40" s="32">
        <v>143398.85</v>
      </c>
      <c r="D40" s="32">
        <v>69626.009999999995</v>
      </c>
      <c r="E40" s="32"/>
      <c r="F40" s="32">
        <v>7695116.5300000003</v>
      </c>
      <c r="G40" s="36">
        <v>1574037.65</v>
      </c>
      <c r="H40" s="33"/>
      <c r="I40" s="33"/>
      <c r="J40" s="33"/>
      <c r="K40" s="34">
        <v>10359400.18</v>
      </c>
    </row>
    <row r="41" spans="1:11" x14ac:dyDescent="0.2">
      <c r="A41" s="2" t="s">
        <v>49</v>
      </c>
      <c r="B41" s="32">
        <v>1133171.53</v>
      </c>
      <c r="C41" s="32">
        <v>185238.92</v>
      </c>
      <c r="D41" s="32">
        <v>89941.08</v>
      </c>
      <c r="E41" s="32"/>
      <c r="F41" s="32">
        <v>5188319.33</v>
      </c>
      <c r="G41" s="32">
        <v>1061271.77</v>
      </c>
      <c r="H41" s="33"/>
      <c r="I41" s="33"/>
      <c r="J41" s="33"/>
      <c r="K41" s="34">
        <v>7657942.6299999999</v>
      </c>
    </row>
    <row r="42" spans="1:11" x14ac:dyDescent="0.2">
      <c r="A42" s="2" t="s">
        <v>50</v>
      </c>
      <c r="B42" s="32">
        <v>1614337.71</v>
      </c>
      <c r="C42" s="32">
        <v>263894.88</v>
      </c>
      <c r="D42" s="32">
        <v>128131.77</v>
      </c>
      <c r="E42" s="32"/>
      <c r="F42" s="32">
        <v>15468931.470000001</v>
      </c>
      <c r="G42" s="32">
        <v>3164173.08</v>
      </c>
      <c r="H42" s="33"/>
      <c r="I42" s="33"/>
      <c r="J42" s="33"/>
      <c r="K42" s="34">
        <v>20639468.91</v>
      </c>
    </row>
    <row r="43" spans="1:11" x14ac:dyDescent="0.2">
      <c r="A43" s="2" t="s">
        <v>51</v>
      </c>
      <c r="B43" s="32">
        <v>905180.38</v>
      </c>
      <c r="C43" s="32">
        <v>147969.32999999999</v>
      </c>
      <c r="D43" s="32">
        <v>71845.17</v>
      </c>
      <c r="E43" s="32"/>
      <c r="F43" s="32">
        <v>8178859.0800000001</v>
      </c>
      <c r="G43" s="32">
        <v>1672987.29</v>
      </c>
      <c r="H43" s="33"/>
      <c r="I43" s="33"/>
      <c r="J43" s="33"/>
      <c r="K43" s="34">
        <v>10976841.25</v>
      </c>
    </row>
    <row r="44" spans="1:11" x14ac:dyDescent="0.2">
      <c r="A44" s="2" t="s">
        <v>52</v>
      </c>
      <c r="B44" s="32">
        <v>13144954.199999999</v>
      </c>
      <c r="C44" s="32">
        <v>2148798.34</v>
      </c>
      <c r="D44" s="32">
        <v>1043329.56</v>
      </c>
      <c r="E44" s="32"/>
      <c r="F44" s="32">
        <v>70033646.840000004</v>
      </c>
      <c r="G44" s="32">
        <v>14325396.699999999</v>
      </c>
      <c r="H44" s="33"/>
      <c r="I44" s="33"/>
      <c r="J44" s="33"/>
      <c r="K44" s="34">
        <v>100696125.64</v>
      </c>
    </row>
    <row r="45" spans="1:11" x14ac:dyDescent="0.2">
      <c r="A45" s="2" t="s">
        <v>53</v>
      </c>
      <c r="B45" s="32">
        <v>2079160.06</v>
      </c>
      <c r="C45" s="32">
        <v>339879.14</v>
      </c>
      <c r="D45" s="32">
        <v>165025.24</v>
      </c>
      <c r="E45" s="32"/>
      <c r="F45" s="32">
        <v>13790272.630000001</v>
      </c>
      <c r="G45" s="32">
        <v>2820803.07</v>
      </c>
      <c r="H45" s="33"/>
      <c r="I45" s="33"/>
      <c r="J45" s="33"/>
      <c r="K45" s="34">
        <v>19195140.140000001</v>
      </c>
    </row>
    <row r="46" spans="1:11" x14ac:dyDescent="0.2">
      <c r="A46" s="2" t="s">
        <v>54</v>
      </c>
      <c r="B46" s="32">
        <v>5523080.5</v>
      </c>
      <c r="C46" s="32">
        <v>902854.89</v>
      </c>
      <c r="D46" s="32">
        <v>438373.01</v>
      </c>
      <c r="E46" s="32"/>
      <c r="F46" s="32">
        <v>31294532.82</v>
      </c>
      <c r="G46" s="32">
        <v>6401303.0499999998</v>
      </c>
      <c r="H46" s="33"/>
      <c r="I46" s="33"/>
      <c r="J46" s="33"/>
      <c r="K46" s="34">
        <v>44560144.270000003</v>
      </c>
    </row>
    <row r="47" spans="1:11" x14ac:dyDescent="0.2">
      <c r="A47" s="2" t="s">
        <v>55</v>
      </c>
      <c r="B47" s="32">
        <v>1270706.32</v>
      </c>
      <c r="C47" s="32">
        <v>207721.65</v>
      </c>
      <c r="D47" s="32">
        <v>100857.37</v>
      </c>
      <c r="E47" s="32"/>
      <c r="F47" s="32">
        <v>7926157.7400000002</v>
      </c>
      <c r="G47" s="32">
        <v>1621297.18</v>
      </c>
      <c r="H47" s="33"/>
      <c r="I47" s="33"/>
      <c r="J47" s="33"/>
      <c r="K47" s="34">
        <v>11126740.26</v>
      </c>
    </row>
    <row r="48" spans="1:11" x14ac:dyDescent="0.2">
      <c r="A48" s="2" t="s">
        <v>56</v>
      </c>
      <c r="B48" s="32">
        <v>989983.22</v>
      </c>
      <c r="C48" s="32">
        <v>161832</v>
      </c>
      <c r="D48" s="32">
        <v>78576.06</v>
      </c>
      <c r="E48" s="32"/>
      <c r="F48" s="32">
        <v>4461261.5</v>
      </c>
      <c r="G48" s="32">
        <v>912551.95</v>
      </c>
      <c r="H48" s="33"/>
      <c r="I48" s="33"/>
      <c r="J48" s="33"/>
      <c r="K48" s="34">
        <v>6604204.7300000004</v>
      </c>
    </row>
    <row r="49" spans="1:11" x14ac:dyDescent="0.2">
      <c r="A49" s="2" t="s">
        <v>57</v>
      </c>
      <c r="B49" s="32">
        <v>1154757.71</v>
      </c>
      <c r="C49" s="32">
        <v>188767.6</v>
      </c>
      <c r="D49" s="32">
        <v>91654.399999999994</v>
      </c>
      <c r="E49" s="32"/>
      <c r="F49" s="32">
        <v>5376762.3200000003</v>
      </c>
      <c r="G49" s="32">
        <v>1099817.82</v>
      </c>
      <c r="H49" s="33"/>
      <c r="I49" s="33"/>
      <c r="J49" s="33"/>
      <c r="K49" s="34">
        <v>7911759.8499999996</v>
      </c>
    </row>
    <row r="50" spans="1:11" x14ac:dyDescent="0.2">
      <c r="A50" s="2" t="s">
        <v>58</v>
      </c>
      <c r="B50" s="32">
        <v>2903032.5</v>
      </c>
      <c r="C50" s="32">
        <v>474557.11</v>
      </c>
      <c r="D50" s="32">
        <v>230416.9</v>
      </c>
      <c r="E50" s="32"/>
      <c r="F50" s="32">
        <v>15351966.85</v>
      </c>
      <c r="G50" s="32">
        <v>3140247.94</v>
      </c>
      <c r="H50" s="33"/>
      <c r="I50" s="33"/>
      <c r="J50" s="33"/>
      <c r="K50" s="34">
        <v>22100221.300000001</v>
      </c>
    </row>
    <row r="51" spans="1:11" x14ac:dyDescent="0.2">
      <c r="A51" s="2" t="s">
        <v>59</v>
      </c>
      <c r="B51" s="32">
        <v>1021951.32</v>
      </c>
      <c r="C51" s="32">
        <v>167057.81</v>
      </c>
      <c r="D51" s="32">
        <v>81113.41</v>
      </c>
      <c r="E51" s="32"/>
      <c r="F51" s="32">
        <v>4317582.74</v>
      </c>
      <c r="G51" s="32">
        <v>883162.43</v>
      </c>
      <c r="H51" s="33"/>
      <c r="I51" s="33"/>
      <c r="J51" s="33"/>
      <c r="K51" s="34">
        <v>6470867.71</v>
      </c>
    </row>
    <row r="52" spans="1:11" x14ac:dyDescent="0.2">
      <c r="A52" s="2" t="s">
        <v>60</v>
      </c>
      <c r="B52" s="32">
        <v>17606508.73</v>
      </c>
      <c r="C52" s="32">
        <v>2878126.17</v>
      </c>
      <c r="D52" s="32">
        <v>1397448.08</v>
      </c>
      <c r="E52" s="32"/>
      <c r="F52" s="32">
        <v>83485299.680000007</v>
      </c>
      <c r="G52" s="32">
        <v>17076935.02</v>
      </c>
      <c r="H52" s="33"/>
      <c r="I52" s="33"/>
      <c r="J52" s="33"/>
      <c r="K52" s="34">
        <v>122444317.68000001</v>
      </c>
    </row>
    <row r="53" spans="1:11" ht="13.5" thickBot="1" x14ac:dyDescent="0.25">
      <c r="A53" s="4" t="s">
        <v>61</v>
      </c>
      <c r="B53" s="32">
        <v>1898144.54</v>
      </c>
      <c r="C53" s="32">
        <v>310288.63</v>
      </c>
      <c r="D53" s="32">
        <v>150657.82999999999</v>
      </c>
      <c r="E53" s="32"/>
      <c r="F53" s="32">
        <v>12870439.779999999</v>
      </c>
      <c r="G53" s="32">
        <v>2632651.0699999998</v>
      </c>
      <c r="H53" s="33"/>
      <c r="I53" s="33"/>
      <c r="J53" s="33"/>
      <c r="K53" s="34">
        <v>17862181.850000001</v>
      </c>
    </row>
    <row r="54" spans="1:11" s="38" customFormat="1" ht="13.5" thickBot="1" x14ac:dyDescent="0.25">
      <c r="A54" s="5" t="s">
        <v>13</v>
      </c>
      <c r="B54" s="37">
        <v>102791321.59</v>
      </c>
      <c r="C54" s="37">
        <v>16803240.039999999</v>
      </c>
      <c r="D54" s="37">
        <v>8158660.9500000002</v>
      </c>
      <c r="E54" s="37">
        <v>0</v>
      </c>
      <c r="F54" s="37">
        <v>722003802.57000005</v>
      </c>
      <c r="G54" s="37">
        <v>147686024.56999999</v>
      </c>
      <c r="H54" s="37">
        <v>0</v>
      </c>
      <c r="I54" s="37">
        <v>0</v>
      </c>
      <c r="J54" s="37">
        <v>0</v>
      </c>
      <c r="K54" s="37">
        <v>997443049.72000003</v>
      </c>
    </row>
    <row r="55" spans="1:11" x14ac:dyDescent="0.2">
      <c r="F55" s="29"/>
      <c r="G55" s="29"/>
      <c r="H55" s="29"/>
      <c r="I55" s="29"/>
      <c r="J55" s="29"/>
    </row>
    <row r="56" spans="1:11" x14ac:dyDescent="0.2">
      <c r="F56" s="29"/>
      <c r="G56" s="29"/>
      <c r="H56" s="29"/>
      <c r="I56" s="29"/>
      <c r="J56" s="29"/>
      <c r="K56" s="29"/>
    </row>
    <row r="57" spans="1:11" x14ac:dyDescent="0.2">
      <c r="F57" s="29"/>
      <c r="G57" s="29"/>
      <c r="H57" s="29"/>
      <c r="I57" s="29"/>
      <c r="J57" s="29"/>
    </row>
    <row r="58" spans="1:11" x14ac:dyDescent="0.2">
      <c r="F58" s="29"/>
      <c r="G58" s="29"/>
      <c r="H58" s="29"/>
      <c r="I58" s="29"/>
      <c r="J58" s="29"/>
    </row>
    <row r="59" spans="1:11" x14ac:dyDescent="0.2">
      <c r="F59" s="29"/>
      <c r="G59" s="29"/>
      <c r="H59" s="29"/>
      <c r="I59" s="29"/>
      <c r="J59" s="29"/>
    </row>
    <row r="60" spans="1:11" x14ac:dyDescent="0.2">
      <c r="G60" s="29"/>
      <c r="H60" s="29"/>
      <c r="I60" s="29"/>
      <c r="J60" s="29"/>
    </row>
    <row r="61" spans="1:11" x14ac:dyDescent="0.2">
      <c r="G61" s="29"/>
      <c r="H61" s="29"/>
      <c r="I61" s="29"/>
      <c r="J61" s="29"/>
    </row>
    <row r="62" spans="1:11" x14ac:dyDescent="0.2">
      <c r="G62" s="29"/>
      <c r="H62" s="29"/>
      <c r="I62" s="29"/>
      <c r="J62" s="29"/>
    </row>
    <row r="63" spans="1:11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16384" width="11.42578125" style="39"/>
  </cols>
  <sheetData>
    <row r="1" spans="1:13" x14ac:dyDescent="0.2">
      <c r="A1" s="186" t="s">
        <v>14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x14ac:dyDescent="0.2">
      <c r="A2" s="188">
        <v>45397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90"/>
      <c r="D4" s="190"/>
      <c r="E4" s="39"/>
    </row>
    <row r="5" spans="1:13" ht="12.75" customHeight="1" x14ac:dyDescent="0.2">
      <c r="A5" s="191" t="s">
        <v>0</v>
      </c>
      <c r="B5" s="193" t="s">
        <v>9</v>
      </c>
      <c r="C5" s="42" t="s">
        <v>10</v>
      </c>
      <c r="D5" s="42" t="s">
        <v>10</v>
      </c>
      <c r="E5" s="193" t="s">
        <v>1</v>
      </c>
      <c r="F5" s="184" t="s">
        <v>7</v>
      </c>
      <c r="G5" s="184" t="s">
        <v>8</v>
      </c>
      <c r="H5" s="184" t="s">
        <v>2</v>
      </c>
      <c r="I5" s="184" t="s">
        <v>3</v>
      </c>
      <c r="J5" s="184" t="s">
        <v>4</v>
      </c>
      <c r="K5" s="184" t="s">
        <v>5</v>
      </c>
    </row>
    <row r="6" spans="1:13" ht="23.25" customHeight="1" thickBot="1" x14ac:dyDescent="0.25">
      <c r="A6" s="192"/>
      <c r="B6" s="194"/>
      <c r="C6" s="43" t="s">
        <v>11</v>
      </c>
      <c r="D6" s="43" t="s">
        <v>12</v>
      </c>
      <c r="E6" s="194" t="s">
        <v>6</v>
      </c>
      <c r="F6" s="185" t="s">
        <v>6</v>
      </c>
      <c r="G6" s="185" t="s">
        <v>6</v>
      </c>
      <c r="H6" s="185"/>
      <c r="I6" s="185"/>
      <c r="J6" s="185"/>
      <c r="K6" s="185" t="s">
        <v>6</v>
      </c>
    </row>
    <row r="7" spans="1:13" x14ac:dyDescent="0.2">
      <c r="A7" s="1" t="s">
        <v>15</v>
      </c>
      <c r="B7" s="44">
        <v>4412197.55</v>
      </c>
      <c r="C7" s="44">
        <v>1021497.35</v>
      </c>
      <c r="D7" s="44">
        <v>109652.4</v>
      </c>
      <c r="E7" s="44">
        <v>187038.48</v>
      </c>
      <c r="F7" s="44"/>
      <c r="G7" s="44"/>
      <c r="H7" s="45">
        <v>2233177.04</v>
      </c>
      <c r="I7" s="45"/>
      <c r="J7" s="45"/>
      <c r="K7" s="46">
        <v>7963562.8200000003</v>
      </c>
      <c r="L7" s="41"/>
      <c r="M7" s="41"/>
    </row>
    <row r="8" spans="1:13" x14ac:dyDescent="0.2">
      <c r="A8" s="2" t="s">
        <v>16</v>
      </c>
      <c r="B8" s="44">
        <v>4170358.35</v>
      </c>
      <c r="C8" s="44">
        <v>965507.54</v>
      </c>
      <c r="D8" s="44">
        <v>103642.19</v>
      </c>
      <c r="E8" s="44">
        <v>176204.73</v>
      </c>
      <c r="F8" s="44"/>
      <c r="G8" s="44"/>
      <c r="H8" s="45">
        <v>2180304.4300000002</v>
      </c>
      <c r="I8" s="45"/>
      <c r="J8" s="45"/>
      <c r="K8" s="46">
        <v>7596017.2400000002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/>
      <c r="G9" s="44"/>
      <c r="H9" s="45"/>
      <c r="I9" s="45"/>
      <c r="J9" s="45"/>
      <c r="K9" s="46"/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5"/>
      <c r="J10" s="45"/>
      <c r="K10" s="46"/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5"/>
      <c r="J11" s="45"/>
      <c r="K11" s="46"/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5"/>
      <c r="J12" s="45"/>
      <c r="K12" s="46"/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5"/>
      <c r="J13" s="45"/>
      <c r="K13" s="46"/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5"/>
      <c r="J14" s="45"/>
      <c r="K14" s="46"/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5"/>
      <c r="J15" s="45"/>
      <c r="K15" s="46"/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5"/>
      <c r="J16" s="45"/>
      <c r="K16" s="46"/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5"/>
      <c r="J17" s="45"/>
      <c r="K17" s="46"/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5"/>
      <c r="J18" s="45"/>
      <c r="K18" s="46"/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5"/>
      <c r="J19" s="45"/>
      <c r="K19" s="46"/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/>
      <c r="K20" s="46"/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/>
      <c r="K21" s="46"/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/>
      <c r="J22" s="46"/>
      <c r="K22" s="46"/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/>
      <c r="K23" s="46"/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/>
      <c r="K24" s="46"/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/>
      <c r="K25" s="46"/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/>
      <c r="K26" s="46"/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/>
      <c r="J27" s="46"/>
      <c r="K27" s="46"/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/>
      <c r="K28" s="46"/>
      <c r="L28" s="41"/>
      <c r="M28" s="41"/>
    </row>
    <row r="29" spans="1:13" x14ac:dyDescent="0.2">
      <c r="A29" s="2" t="s">
        <v>37</v>
      </c>
      <c r="B29" s="44">
        <v>4838425.46</v>
      </c>
      <c r="C29" s="44">
        <v>1120176.23</v>
      </c>
      <c r="D29" s="44">
        <v>120245.06</v>
      </c>
      <c r="E29" s="44">
        <v>205182.53</v>
      </c>
      <c r="F29" s="44"/>
      <c r="G29" s="44"/>
      <c r="H29" s="46">
        <v>2440246.09</v>
      </c>
      <c r="I29" s="46"/>
      <c r="J29" s="46"/>
      <c r="K29" s="46">
        <v>8724275.3699999992</v>
      </c>
      <c r="L29" s="41"/>
      <c r="M29" s="41"/>
    </row>
    <row r="30" spans="1:13" x14ac:dyDescent="0.2">
      <c r="A30" s="2" t="s">
        <v>38</v>
      </c>
      <c r="B30" s="44">
        <v>6126957.8600000003</v>
      </c>
      <c r="C30" s="44">
        <v>1418492.98</v>
      </c>
      <c r="D30" s="44">
        <v>152267.81</v>
      </c>
      <c r="E30" s="44">
        <v>248780.93</v>
      </c>
      <c r="F30" s="44"/>
      <c r="G30" s="44"/>
      <c r="H30" s="46">
        <v>3422350.26</v>
      </c>
      <c r="I30" s="46"/>
      <c r="J30" s="46"/>
      <c r="K30" s="46">
        <v>11368849.84</v>
      </c>
      <c r="L30" s="41"/>
      <c r="M30" s="41"/>
    </row>
    <row r="31" spans="1:13" x14ac:dyDescent="0.2">
      <c r="A31" s="2" t="s">
        <v>39</v>
      </c>
      <c r="B31" s="44">
        <v>166527081.44999999</v>
      </c>
      <c r="C31" s="44">
        <v>38553797.950000003</v>
      </c>
      <c r="D31" s="44">
        <v>4138548.75</v>
      </c>
      <c r="E31" s="44">
        <v>6723835.6900000004</v>
      </c>
      <c r="F31" s="44"/>
      <c r="G31" s="44"/>
      <c r="H31" s="46">
        <v>40812314.439999998</v>
      </c>
      <c r="I31" s="46"/>
      <c r="J31" s="46"/>
      <c r="K31" s="46">
        <v>256755578.28</v>
      </c>
      <c r="L31" s="41"/>
      <c r="M31" s="41"/>
    </row>
    <row r="32" spans="1:13" x14ac:dyDescent="0.2">
      <c r="A32" s="2" t="s">
        <v>40</v>
      </c>
      <c r="B32" s="44">
        <v>5209391.4800000004</v>
      </c>
      <c r="C32" s="44">
        <v>1206061.05</v>
      </c>
      <c r="D32" s="44">
        <v>129464.35</v>
      </c>
      <c r="E32" s="44">
        <v>223293.65</v>
      </c>
      <c r="F32" s="44"/>
      <c r="G32" s="44"/>
      <c r="H32" s="46">
        <v>3111009.79</v>
      </c>
      <c r="I32" s="46"/>
      <c r="J32" s="46"/>
      <c r="K32" s="46">
        <v>9879220.3200000003</v>
      </c>
      <c r="L32" s="41"/>
      <c r="M32" s="41"/>
    </row>
    <row r="33" spans="1:13" x14ac:dyDescent="0.2">
      <c r="A33" s="2" t="s">
        <v>41</v>
      </c>
      <c r="B33" s="44">
        <v>8347829.6100000003</v>
      </c>
      <c r="C33" s="44">
        <v>1932661.84</v>
      </c>
      <c r="D33" s="44">
        <v>207461.15</v>
      </c>
      <c r="E33" s="44">
        <v>322674.3</v>
      </c>
      <c r="F33" s="44"/>
      <c r="G33" s="44"/>
      <c r="H33" s="46">
        <v>3203490.81</v>
      </c>
      <c r="I33" s="46"/>
      <c r="J33" s="46"/>
      <c r="K33" s="46">
        <v>14014117.710000001</v>
      </c>
      <c r="L33" s="41"/>
      <c r="M33" s="41"/>
    </row>
    <row r="34" spans="1:13" x14ac:dyDescent="0.2">
      <c r="A34" s="2" t="s">
        <v>42</v>
      </c>
      <c r="B34" s="44">
        <v>6095223.2999999998</v>
      </c>
      <c r="C34" s="44">
        <v>1411145.9</v>
      </c>
      <c r="D34" s="44">
        <v>151479.14000000001</v>
      </c>
      <c r="E34" s="44">
        <v>257540.13</v>
      </c>
      <c r="F34" s="44"/>
      <c r="G34" s="44"/>
      <c r="H34" s="46">
        <v>3152644.67</v>
      </c>
      <c r="I34" s="46"/>
      <c r="J34" s="46"/>
      <c r="K34" s="46">
        <v>11068033.140000001</v>
      </c>
      <c r="L34" s="41"/>
      <c r="M34" s="41"/>
    </row>
    <row r="35" spans="1:13" x14ac:dyDescent="0.2">
      <c r="A35" s="2" t="s">
        <v>43</v>
      </c>
      <c r="B35" s="44">
        <v>8643836.4199999999</v>
      </c>
      <c r="C35" s="44">
        <v>2001192.36</v>
      </c>
      <c r="D35" s="44">
        <v>214817.54</v>
      </c>
      <c r="E35" s="44">
        <v>340686.64</v>
      </c>
      <c r="F35" s="44"/>
      <c r="G35" s="44"/>
      <c r="H35" s="46">
        <v>4281944.7300000004</v>
      </c>
      <c r="I35" s="46"/>
      <c r="J35" s="46"/>
      <c r="K35" s="46">
        <v>15482477.689999999</v>
      </c>
      <c r="L35" s="41"/>
      <c r="M35" s="41"/>
    </row>
    <row r="36" spans="1:13" x14ac:dyDescent="0.2">
      <c r="A36" s="2" t="s">
        <v>44</v>
      </c>
      <c r="B36" s="44">
        <v>5127319.3499999996</v>
      </c>
      <c r="C36" s="44">
        <v>1187059.98</v>
      </c>
      <c r="D36" s="44">
        <v>127424.69</v>
      </c>
      <c r="E36" s="44">
        <v>216641.93</v>
      </c>
      <c r="F36" s="44"/>
      <c r="G36" s="44"/>
      <c r="H36" s="46">
        <v>2837251.25</v>
      </c>
      <c r="I36" s="46"/>
      <c r="J36" s="46"/>
      <c r="K36" s="46">
        <v>9495697.1999999993</v>
      </c>
      <c r="L36" s="41"/>
      <c r="M36" s="41"/>
    </row>
    <row r="37" spans="1:13" x14ac:dyDescent="0.2">
      <c r="A37" s="2" t="s">
        <v>45</v>
      </c>
      <c r="B37" s="44">
        <v>32860038.219999999</v>
      </c>
      <c r="C37" s="44">
        <v>7607647.1399999997</v>
      </c>
      <c r="D37" s="44">
        <v>816641.17</v>
      </c>
      <c r="E37" s="44">
        <v>1357411.99</v>
      </c>
      <c r="F37" s="44"/>
      <c r="G37" s="44"/>
      <c r="H37" s="45">
        <v>13121803.42</v>
      </c>
      <c r="I37" s="45"/>
      <c r="J37" s="45"/>
      <c r="K37" s="46">
        <v>55763541.939999998</v>
      </c>
      <c r="L37" s="41"/>
      <c r="M37" s="41"/>
    </row>
    <row r="38" spans="1:13" x14ac:dyDescent="0.2">
      <c r="A38" s="2" t="s">
        <v>46</v>
      </c>
      <c r="B38" s="44">
        <v>10734487.07</v>
      </c>
      <c r="C38" s="44">
        <v>2485212.87</v>
      </c>
      <c r="D38" s="44">
        <v>266774.62</v>
      </c>
      <c r="E38" s="44">
        <v>423503.85</v>
      </c>
      <c r="F38" s="44"/>
      <c r="G38" s="44"/>
      <c r="H38" s="45">
        <v>4316026.37</v>
      </c>
      <c r="I38" s="45"/>
      <c r="J38" s="45"/>
      <c r="K38" s="46">
        <v>18226004.780000001</v>
      </c>
      <c r="L38" s="41"/>
      <c r="M38" s="41"/>
    </row>
    <row r="39" spans="1:13" x14ac:dyDescent="0.2">
      <c r="A39" s="2" t="s">
        <v>47</v>
      </c>
      <c r="B39" s="44">
        <v>6613372</v>
      </c>
      <c r="C39" s="44">
        <v>1531105.97</v>
      </c>
      <c r="D39" s="44">
        <v>164356.22</v>
      </c>
      <c r="E39" s="44">
        <v>268637.31</v>
      </c>
      <c r="F39" s="44"/>
      <c r="G39" s="47"/>
      <c r="H39" s="45">
        <v>3079691.52</v>
      </c>
      <c r="I39" s="45"/>
      <c r="J39" s="45"/>
      <c r="K39" s="46">
        <v>11657163.02</v>
      </c>
      <c r="L39" s="41"/>
      <c r="M39" s="41"/>
    </row>
    <row r="40" spans="1:13" x14ac:dyDescent="0.2">
      <c r="A40" s="2" t="s">
        <v>48</v>
      </c>
      <c r="B40" s="44">
        <v>4669356.88</v>
      </c>
      <c r="C40" s="44">
        <v>1081034.03</v>
      </c>
      <c r="D40" s="44">
        <v>116043.35</v>
      </c>
      <c r="E40" s="44">
        <v>197312.42</v>
      </c>
      <c r="F40" s="44"/>
      <c r="G40" s="48"/>
      <c r="H40" s="45">
        <v>2678080.73</v>
      </c>
      <c r="I40" s="45"/>
      <c r="J40" s="45"/>
      <c r="K40" s="46">
        <v>8741827.4100000001</v>
      </c>
      <c r="L40" s="41"/>
      <c r="M40" s="41"/>
    </row>
    <row r="41" spans="1:13" x14ac:dyDescent="0.2">
      <c r="A41" s="2" t="s">
        <v>49</v>
      </c>
      <c r="B41" s="44">
        <v>6031754.1900000004</v>
      </c>
      <c r="C41" s="44">
        <v>1396451.74</v>
      </c>
      <c r="D41" s="44">
        <v>149901.79999999999</v>
      </c>
      <c r="E41" s="44">
        <v>243676.89</v>
      </c>
      <c r="F41" s="44"/>
      <c r="G41" s="44"/>
      <c r="H41" s="45">
        <v>2975788.54</v>
      </c>
      <c r="I41" s="45"/>
      <c r="J41" s="45"/>
      <c r="K41" s="46">
        <v>10797573.16</v>
      </c>
      <c r="L41" s="41"/>
      <c r="M41" s="41"/>
    </row>
    <row r="42" spans="1:13" x14ac:dyDescent="0.2">
      <c r="A42" s="2" t="s">
        <v>50</v>
      </c>
      <c r="B42" s="44">
        <v>8592951.6999999993</v>
      </c>
      <c r="C42" s="44">
        <v>1989411.7</v>
      </c>
      <c r="D42" s="44">
        <v>213552.95</v>
      </c>
      <c r="E42" s="44">
        <v>363078.57</v>
      </c>
      <c r="F42" s="44"/>
      <c r="G42" s="44"/>
      <c r="H42" s="45">
        <v>3636788.32</v>
      </c>
      <c r="I42" s="45"/>
      <c r="J42" s="45"/>
      <c r="K42" s="46">
        <v>14795783.24</v>
      </c>
      <c r="L42" s="41"/>
      <c r="M42" s="41"/>
    </row>
    <row r="43" spans="1:13" x14ac:dyDescent="0.2">
      <c r="A43" s="2" t="s">
        <v>51</v>
      </c>
      <c r="B43" s="44">
        <v>4818181</v>
      </c>
      <c r="C43" s="44">
        <v>1115489.3</v>
      </c>
      <c r="D43" s="44">
        <v>119741.95</v>
      </c>
      <c r="E43" s="44">
        <v>204688.59</v>
      </c>
      <c r="F43" s="44"/>
      <c r="G43" s="44"/>
      <c r="H43" s="45">
        <v>2522594.7200000002</v>
      </c>
      <c r="I43" s="45"/>
      <c r="J43" s="45"/>
      <c r="K43" s="46">
        <v>8780695.5600000005</v>
      </c>
      <c r="L43" s="41"/>
      <c r="M43" s="41"/>
    </row>
    <row r="44" spans="1:13" x14ac:dyDescent="0.2">
      <c r="A44" s="2" t="s">
        <v>52</v>
      </c>
      <c r="B44" s="44">
        <v>69969224.019999996</v>
      </c>
      <c r="C44" s="44">
        <v>16199042.84</v>
      </c>
      <c r="D44" s="44">
        <v>1738882.6</v>
      </c>
      <c r="E44" s="44">
        <v>2956393.4</v>
      </c>
      <c r="F44" s="44"/>
      <c r="G44" s="44"/>
      <c r="H44" s="45">
        <v>16419064.82</v>
      </c>
      <c r="I44" s="45"/>
      <c r="J44" s="45"/>
      <c r="K44" s="46">
        <v>107282607.68000001</v>
      </c>
      <c r="L44" s="41"/>
      <c r="M44" s="41"/>
    </row>
    <row r="45" spans="1:13" x14ac:dyDescent="0.2">
      <c r="A45" s="2" t="s">
        <v>53</v>
      </c>
      <c r="B45" s="44">
        <v>11067152.75</v>
      </c>
      <c r="C45" s="44">
        <v>2562230.5299999998</v>
      </c>
      <c r="D45" s="44">
        <v>275042.06</v>
      </c>
      <c r="E45" s="44">
        <v>467596.19</v>
      </c>
      <c r="F45" s="44"/>
      <c r="G45" s="44"/>
      <c r="H45" s="45">
        <v>2331553.2599999998</v>
      </c>
      <c r="I45" s="45"/>
      <c r="J45" s="45"/>
      <c r="K45" s="46">
        <v>16703574.789999999</v>
      </c>
      <c r="L45" s="41"/>
      <c r="M45" s="41"/>
    </row>
    <row r="46" spans="1:13" x14ac:dyDescent="0.2">
      <c r="A46" s="2" t="s">
        <v>54</v>
      </c>
      <c r="B46" s="44">
        <v>29398783.050000001</v>
      </c>
      <c r="C46" s="44">
        <v>6806308.8099999996</v>
      </c>
      <c r="D46" s="44">
        <v>730621.69</v>
      </c>
      <c r="E46" s="44">
        <v>1242192.3400000001</v>
      </c>
      <c r="F46" s="44"/>
      <c r="G46" s="44"/>
      <c r="H46" s="45">
        <v>12895759.189999999</v>
      </c>
      <c r="I46" s="45"/>
      <c r="J46" s="45"/>
      <c r="K46" s="46">
        <v>51073665.079999998</v>
      </c>
      <c r="L46" s="41"/>
      <c r="M46" s="41"/>
    </row>
    <row r="47" spans="1:13" x14ac:dyDescent="0.2">
      <c r="A47" s="2" t="s">
        <v>55</v>
      </c>
      <c r="B47" s="44">
        <v>6763837.5599999996</v>
      </c>
      <c r="C47" s="44">
        <v>1565941.25</v>
      </c>
      <c r="D47" s="44">
        <v>168095.61</v>
      </c>
      <c r="E47" s="44">
        <v>290173.07</v>
      </c>
      <c r="F47" s="44"/>
      <c r="G47" s="44"/>
      <c r="H47" s="45">
        <v>2965287.71</v>
      </c>
      <c r="I47" s="45"/>
      <c r="J47" s="45"/>
      <c r="K47" s="46">
        <v>11753335.199999999</v>
      </c>
      <c r="L47" s="41"/>
      <c r="M47" s="41"/>
    </row>
    <row r="48" spans="1:13" x14ac:dyDescent="0.2">
      <c r="A48" s="2" t="s">
        <v>56</v>
      </c>
      <c r="B48" s="44">
        <v>5269577.7</v>
      </c>
      <c r="C48" s="44">
        <v>1219995.1599999999</v>
      </c>
      <c r="D48" s="44">
        <v>130960.11</v>
      </c>
      <c r="E48" s="44">
        <v>223326.58</v>
      </c>
      <c r="F48" s="44"/>
      <c r="G48" s="44"/>
      <c r="H48" s="45">
        <v>2828961.12</v>
      </c>
      <c r="I48" s="45"/>
      <c r="J48" s="45"/>
      <c r="K48" s="46">
        <v>9672820.6699999999</v>
      </c>
      <c r="L48" s="41"/>
      <c r="M48" s="41"/>
    </row>
    <row r="49" spans="1:13" x14ac:dyDescent="0.2">
      <c r="A49" s="2" t="s">
        <v>57</v>
      </c>
      <c r="B49" s="44">
        <v>6146655.1699999999</v>
      </c>
      <c r="C49" s="44">
        <v>1423053.23</v>
      </c>
      <c r="D49" s="44">
        <v>152757.32999999999</v>
      </c>
      <c r="E49" s="44">
        <v>254510.63</v>
      </c>
      <c r="F49" s="44"/>
      <c r="G49" s="44"/>
      <c r="H49" s="45">
        <v>2695397.9</v>
      </c>
      <c r="I49" s="45"/>
      <c r="J49" s="45"/>
      <c r="K49" s="46">
        <v>10672374.26</v>
      </c>
      <c r="L49" s="41"/>
      <c r="M49" s="41"/>
    </row>
    <row r="50" spans="1:13" x14ac:dyDescent="0.2">
      <c r="A50" s="2" t="s">
        <v>58</v>
      </c>
      <c r="B50" s="44">
        <v>15452540.07</v>
      </c>
      <c r="C50" s="44">
        <v>3577520.86</v>
      </c>
      <c r="D50" s="44">
        <v>384028.17</v>
      </c>
      <c r="E50" s="44">
        <v>586964.93999999994</v>
      </c>
      <c r="F50" s="44"/>
      <c r="G50" s="44"/>
      <c r="H50" s="45">
        <v>7369005.25</v>
      </c>
      <c r="I50" s="45"/>
      <c r="J50" s="45"/>
      <c r="K50" s="46">
        <v>27370059.289999999</v>
      </c>
      <c r="L50" s="41"/>
      <c r="M50" s="41"/>
    </row>
    <row r="51" spans="1:13" x14ac:dyDescent="0.2">
      <c r="A51" s="2" t="s">
        <v>59</v>
      </c>
      <c r="B51" s="44">
        <v>5439740.5800000001</v>
      </c>
      <c r="C51" s="44">
        <v>1259390.71</v>
      </c>
      <c r="D51" s="44">
        <v>135189.01</v>
      </c>
      <c r="E51" s="44">
        <v>221614.25</v>
      </c>
      <c r="F51" s="44"/>
      <c r="G51" s="44"/>
      <c r="H51" s="45">
        <v>2595732.1</v>
      </c>
      <c r="I51" s="45"/>
      <c r="J51" s="45"/>
      <c r="K51" s="46">
        <v>9651666.6500000004</v>
      </c>
      <c r="L51" s="41"/>
      <c r="M51" s="41"/>
    </row>
    <row r="52" spans="1:13" x14ac:dyDescent="0.2">
      <c r="A52" s="2" t="s">
        <v>60</v>
      </c>
      <c r="B52" s="44">
        <v>93717614.680000007</v>
      </c>
      <c r="C52" s="44">
        <v>21697191.539999999</v>
      </c>
      <c r="D52" s="44">
        <v>2329080.14</v>
      </c>
      <c r="E52" s="44">
        <v>4033050.1</v>
      </c>
      <c r="F52" s="44"/>
      <c r="G52" s="44"/>
      <c r="H52" s="45">
        <v>28687168.98</v>
      </c>
      <c r="I52" s="45"/>
      <c r="J52" s="45"/>
      <c r="K52" s="46">
        <v>150464105.44</v>
      </c>
      <c r="L52" s="41"/>
      <c r="M52" s="41"/>
    </row>
    <row r="53" spans="1:13" ht="13.5" thickBot="1" x14ac:dyDescent="0.25">
      <c r="A53" s="4" t="s">
        <v>61</v>
      </c>
      <c r="B53" s="44">
        <v>10103625.98</v>
      </c>
      <c r="C53" s="44">
        <v>2339158</v>
      </c>
      <c r="D53" s="44">
        <v>251096.39</v>
      </c>
      <c r="E53" s="44">
        <v>10693299.289999999</v>
      </c>
      <c r="F53" s="44"/>
      <c r="G53" s="44"/>
      <c r="H53" s="45">
        <v>5431693.7699999996</v>
      </c>
      <c r="I53" s="45"/>
      <c r="J53" s="45"/>
      <c r="K53" s="46">
        <v>28818873.43</v>
      </c>
      <c r="L53" s="41"/>
      <c r="M53" s="41"/>
    </row>
    <row r="54" spans="1:13" s="50" customFormat="1" ht="13.5" thickBot="1" x14ac:dyDescent="0.25">
      <c r="A54" s="5" t="s">
        <v>13</v>
      </c>
      <c r="B54" s="49">
        <v>547147513.45000005</v>
      </c>
      <c r="C54" s="49">
        <v>126673778.86</v>
      </c>
      <c r="D54" s="49">
        <v>13597768.25</v>
      </c>
      <c r="E54" s="49">
        <v>32929309.420000002</v>
      </c>
      <c r="F54" s="49">
        <v>0</v>
      </c>
      <c r="G54" s="49">
        <v>0</v>
      </c>
      <c r="H54" s="49">
        <v>184225131.22999999</v>
      </c>
      <c r="I54" s="49">
        <v>0</v>
      </c>
      <c r="J54" s="49">
        <v>0</v>
      </c>
      <c r="K54" s="49">
        <v>904573501.21000004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4" style="51" customWidth="1"/>
    <col min="9" max="10" width="17.140625" style="51" customWidth="1"/>
    <col min="11" max="11" width="15.42578125" style="51" bestFit="1" customWidth="1"/>
    <col min="12" max="16384" width="11.42578125" style="51"/>
  </cols>
  <sheetData>
    <row r="1" spans="1:12" x14ac:dyDescent="0.2">
      <c r="A1" s="197" t="s">
        <v>14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x14ac:dyDescent="0.2">
      <c r="A2" s="199">
        <v>45405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2" ht="11.25" x14ac:dyDescent="0.2">
      <c r="A3" s="52"/>
      <c r="B3" s="51"/>
      <c r="C3" s="51"/>
      <c r="E3" s="51"/>
    </row>
    <row r="4" spans="1:12" ht="13.5" customHeight="1" thickBot="1" x14ac:dyDescent="0.25">
      <c r="A4" s="52"/>
      <c r="B4" s="51"/>
      <c r="C4" s="201"/>
      <c r="D4" s="201"/>
      <c r="E4" s="51"/>
    </row>
    <row r="5" spans="1:12" ht="12.75" customHeight="1" x14ac:dyDescent="0.2">
      <c r="A5" s="202" t="s">
        <v>0</v>
      </c>
      <c r="B5" s="204" t="s">
        <v>9</v>
      </c>
      <c r="C5" s="54" t="s">
        <v>10</v>
      </c>
      <c r="D5" s="54" t="s">
        <v>10</v>
      </c>
      <c r="E5" s="204" t="s">
        <v>1</v>
      </c>
      <c r="F5" s="195" t="s">
        <v>7</v>
      </c>
      <c r="G5" s="195" t="s">
        <v>8</v>
      </c>
      <c r="H5" s="195" t="s">
        <v>2</v>
      </c>
      <c r="I5" s="195" t="s">
        <v>3</v>
      </c>
      <c r="J5" s="195" t="s">
        <v>4</v>
      </c>
      <c r="K5" s="195" t="s">
        <v>5</v>
      </c>
    </row>
    <row r="6" spans="1:12" ht="23.25" customHeight="1" thickBot="1" x14ac:dyDescent="0.25">
      <c r="A6" s="203"/>
      <c r="B6" s="205"/>
      <c r="C6" s="55" t="s">
        <v>11</v>
      </c>
      <c r="D6" s="55" t="s">
        <v>12</v>
      </c>
      <c r="E6" s="205" t="s">
        <v>6</v>
      </c>
      <c r="F6" s="196" t="s">
        <v>6</v>
      </c>
      <c r="G6" s="196" t="s">
        <v>6</v>
      </c>
      <c r="H6" s="196"/>
      <c r="I6" s="196"/>
      <c r="J6" s="196"/>
      <c r="K6" s="196" t="s">
        <v>6</v>
      </c>
    </row>
    <row r="7" spans="1:12" x14ac:dyDescent="0.2">
      <c r="A7" s="1" t="s">
        <v>15</v>
      </c>
      <c r="B7" s="56">
        <v>7297133.4199999999</v>
      </c>
      <c r="C7" s="56">
        <v>725551.54</v>
      </c>
      <c r="D7" s="56">
        <v>131582.88</v>
      </c>
      <c r="E7" s="56"/>
      <c r="F7" s="56">
        <v>31167839.609999999</v>
      </c>
      <c r="G7" s="56">
        <v>948216.09</v>
      </c>
      <c r="H7" s="57"/>
      <c r="I7" s="57"/>
      <c r="J7" s="57">
        <v>2065165.17</v>
      </c>
      <c r="K7" s="58">
        <v>42335488.710000001</v>
      </c>
      <c r="L7" s="53"/>
    </row>
    <row r="8" spans="1:12" x14ac:dyDescent="0.2">
      <c r="A8" s="2" t="s">
        <v>16</v>
      </c>
      <c r="B8" s="56">
        <v>6897166.5300000003</v>
      </c>
      <c r="C8" s="56">
        <v>685782.97</v>
      </c>
      <c r="D8" s="56">
        <v>124370.63</v>
      </c>
      <c r="E8" s="56"/>
      <c r="F8" s="56">
        <v>23160885.899999999</v>
      </c>
      <c r="G8" s="56">
        <v>704621.33</v>
      </c>
      <c r="H8" s="57"/>
      <c r="I8" s="57"/>
      <c r="J8" s="57">
        <v>1534628.5</v>
      </c>
      <c r="K8" s="58">
        <v>33107455.859999999</v>
      </c>
      <c r="L8" s="53"/>
    </row>
    <row r="9" spans="1:12" x14ac:dyDescent="0.2">
      <c r="A9" s="2" t="s">
        <v>17</v>
      </c>
      <c r="B9" s="56"/>
      <c r="C9" s="56"/>
      <c r="E9" s="56"/>
      <c r="F9" s="56">
        <v>8879452.8300000001</v>
      </c>
      <c r="G9" s="56">
        <v>270138.71000000002</v>
      </c>
      <c r="H9" s="57"/>
      <c r="I9" s="57">
        <v>1040742.56</v>
      </c>
      <c r="J9" s="57">
        <v>588348.02</v>
      </c>
      <c r="K9" s="58">
        <v>10778682.119999999</v>
      </c>
      <c r="L9" s="53"/>
    </row>
    <row r="10" spans="1:12" x14ac:dyDescent="0.2">
      <c r="A10" s="2" t="s">
        <v>18</v>
      </c>
      <c r="B10" s="56"/>
      <c r="C10" s="56"/>
      <c r="D10" s="56"/>
      <c r="E10" s="56"/>
      <c r="F10" s="56">
        <v>9981556.9900000002</v>
      </c>
      <c r="G10" s="56">
        <v>303667.92</v>
      </c>
      <c r="H10" s="57"/>
      <c r="I10" s="57">
        <v>2129891.7599999998</v>
      </c>
      <c r="J10" s="57">
        <v>661372.88</v>
      </c>
      <c r="K10" s="58">
        <v>13076489.550000001</v>
      </c>
      <c r="L10" s="53"/>
    </row>
    <row r="11" spans="1:12" x14ac:dyDescent="0.2">
      <c r="A11" s="2" t="s">
        <v>19</v>
      </c>
      <c r="B11" s="56"/>
      <c r="C11" s="56"/>
      <c r="D11" s="56"/>
      <c r="E11" s="56"/>
      <c r="F11" s="56">
        <v>9923112.0700000003</v>
      </c>
      <c r="G11" s="56">
        <v>301889.84999999998</v>
      </c>
      <c r="H11" s="57"/>
      <c r="I11" s="57"/>
      <c r="J11" s="57">
        <v>657500.35</v>
      </c>
      <c r="K11" s="58">
        <v>10882502.27</v>
      </c>
      <c r="L11" s="53"/>
    </row>
    <row r="12" spans="1:12" x14ac:dyDescent="0.2">
      <c r="A12" s="2" t="s">
        <v>20</v>
      </c>
      <c r="B12" s="56"/>
      <c r="C12" s="56"/>
      <c r="D12" s="56"/>
      <c r="E12" s="56"/>
      <c r="F12" s="56">
        <v>8704118.0800000001</v>
      </c>
      <c r="G12" s="56">
        <v>264804.52</v>
      </c>
      <c r="H12" s="57"/>
      <c r="I12" s="57">
        <v>866132.93</v>
      </c>
      <c r="J12" s="57">
        <v>576730.43000000005</v>
      </c>
      <c r="K12" s="58">
        <v>10411785.960000001</v>
      </c>
      <c r="L12" s="53"/>
    </row>
    <row r="13" spans="1:12" x14ac:dyDescent="0.2">
      <c r="A13" s="2" t="s">
        <v>21</v>
      </c>
      <c r="B13" s="56"/>
      <c r="C13" s="56"/>
      <c r="D13" s="56"/>
      <c r="E13" s="56"/>
      <c r="F13" s="56">
        <v>10474164.15</v>
      </c>
      <c r="G13" s="56">
        <v>318654.46000000002</v>
      </c>
      <c r="H13" s="57"/>
      <c r="I13" s="57"/>
      <c r="J13" s="57">
        <v>694012.78</v>
      </c>
      <c r="K13" s="58">
        <v>11486831.390000001</v>
      </c>
      <c r="L13" s="53"/>
    </row>
    <row r="14" spans="1:12" x14ac:dyDescent="0.2">
      <c r="A14" s="2" t="s">
        <v>22</v>
      </c>
      <c r="B14" s="56"/>
      <c r="C14" s="56"/>
      <c r="D14" s="56"/>
      <c r="E14" s="56"/>
      <c r="F14" s="56">
        <v>10056700.460000001</v>
      </c>
      <c r="G14" s="56">
        <v>305954</v>
      </c>
      <c r="H14" s="57"/>
      <c r="I14" s="57"/>
      <c r="J14" s="57">
        <v>666351.85</v>
      </c>
      <c r="K14" s="58">
        <v>11029006.310000001</v>
      </c>
      <c r="L14" s="53"/>
    </row>
    <row r="15" spans="1:12" x14ac:dyDescent="0.2">
      <c r="A15" s="2" t="s">
        <v>23</v>
      </c>
      <c r="B15" s="56"/>
      <c r="C15" s="56"/>
      <c r="D15" s="56"/>
      <c r="E15" s="56"/>
      <c r="F15" s="56">
        <v>10060875.09</v>
      </c>
      <c r="G15" s="56">
        <v>306081</v>
      </c>
      <c r="H15" s="57"/>
      <c r="I15" s="57"/>
      <c r="J15" s="57">
        <v>666628.46</v>
      </c>
      <c r="K15" s="58">
        <v>11033584.550000001</v>
      </c>
      <c r="L15" s="53"/>
    </row>
    <row r="16" spans="1:12" x14ac:dyDescent="0.2">
      <c r="A16" s="2" t="s">
        <v>24</v>
      </c>
      <c r="B16" s="56"/>
      <c r="C16" s="56"/>
      <c r="D16" s="56"/>
      <c r="E16" s="56"/>
      <c r="F16" s="56">
        <v>14005907.029999999</v>
      </c>
      <c r="G16" s="56">
        <v>426100.32</v>
      </c>
      <c r="H16" s="57"/>
      <c r="I16" s="57"/>
      <c r="J16" s="57">
        <v>928024.26</v>
      </c>
      <c r="K16" s="58">
        <v>15360031.609999999</v>
      </c>
      <c r="L16" s="53"/>
    </row>
    <row r="17" spans="1:12" x14ac:dyDescent="0.2">
      <c r="A17" s="2" t="s">
        <v>25</v>
      </c>
      <c r="B17" s="56"/>
      <c r="C17" s="56"/>
      <c r="D17" s="56"/>
      <c r="E17" s="56"/>
      <c r="F17" s="56">
        <v>9134105.6899999995</v>
      </c>
      <c r="G17" s="56">
        <v>277885.99</v>
      </c>
      <c r="H17" s="57"/>
      <c r="I17" s="57"/>
      <c r="J17" s="57">
        <v>605221.18999999994</v>
      </c>
      <c r="K17" s="58">
        <v>10017212.869999999</v>
      </c>
      <c r="L17" s="53"/>
    </row>
    <row r="18" spans="1:12" x14ac:dyDescent="0.2">
      <c r="A18" s="2" t="s">
        <v>26</v>
      </c>
      <c r="B18" s="56"/>
      <c r="C18" s="56"/>
      <c r="D18" s="56"/>
      <c r="E18" s="56"/>
      <c r="F18" s="56">
        <v>8194812.3700000001</v>
      </c>
      <c r="G18" s="56">
        <v>249309.96</v>
      </c>
      <c r="H18" s="57"/>
      <c r="I18" s="57">
        <v>363049.73</v>
      </c>
      <c r="J18" s="57">
        <v>542984.09</v>
      </c>
      <c r="K18" s="58">
        <v>9350156.1500000004</v>
      </c>
      <c r="L18" s="53"/>
    </row>
    <row r="19" spans="1:12" x14ac:dyDescent="0.2">
      <c r="A19" s="2" t="s">
        <v>27</v>
      </c>
      <c r="B19" s="56"/>
      <c r="C19" s="56"/>
      <c r="D19" s="56"/>
      <c r="E19" s="56"/>
      <c r="F19" s="56">
        <v>9372059.9900000002</v>
      </c>
      <c r="G19" s="56">
        <v>285125.25</v>
      </c>
      <c r="H19" s="57"/>
      <c r="I19" s="57">
        <v>1526537.68</v>
      </c>
      <c r="J19" s="57">
        <v>620987.92000000004</v>
      </c>
      <c r="K19" s="58">
        <v>11804710.84</v>
      </c>
      <c r="L19" s="53"/>
    </row>
    <row r="20" spans="1:12" x14ac:dyDescent="0.2">
      <c r="A20" s="2" t="s">
        <v>28</v>
      </c>
      <c r="B20" s="56"/>
      <c r="C20" s="56"/>
      <c r="D20" s="56"/>
      <c r="E20" s="56"/>
      <c r="F20" s="56">
        <v>13350489.02</v>
      </c>
      <c r="G20" s="56">
        <v>406160.6</v>
      </c>
      <c r="H20" s="58"/>
      <c r="I20" s="58"/>
      <c r="J20" s="58">
        <v>884596.6</v>
      </c>
      <c r="K20" s="58">
        <v>14641246.220000001</v>
      </c>
      <c r="L20" s="53"/>
    </row>
    <row r="21" spans="1:12" x14ac:dyDescent="0.2">
      <c r="A21" s="2" t="s">
        <v>29</v>
      </c>
      <c r="B21" s="56"/>
      <c r="C21" s="56"/>
      <c r="D21" s="56"/>
      <c r="E21" s="56"/>
      <c r="F21" s="56">
        <v>12853707.23</v>
      </c>
      <c r="G21" s="56">
        <v>391047.06</v>
      </c>
      <c r="H21" s="58"/>
      <c r="I21" s="58"/>
      <c r="J21" s="58">
        <v>851680.09</v>
      </c>
      <c r="K21" s="58">
        <v>14096434.380000001</v>
      </c>
      <c r="L21" s="53"/>
    </row>
    <row r="22" spans="1:12" x14ac:dyDescent="0.2">
      <c r="A22" s="2" t="s">
        <v>30</v>
      </c>
      <c r="B22" s="56"/>
      <c r="C22" s="56"/>
      <c r="D22" s="56"/>
      <c r="E22" s="56"/>
      <c r="F22" s="56">
        <v>9447203.4600000009</v>
      </c>
      <c r="G22" s="56">
        <v>287411.33</v>
      </c>
      <c r="H22" s="58"/>
      <c r="I22" s="58">
        <v>1600876.43</v>
      </c>
      <c r="J22" s="58">
        <v>625966.89</v>
      </c>
      <c r="K22" s="58">
        <v>11961458.109999999</v>
      </c>
      <c r="L22" s="53"/>
    </row>
    <row r="23" spans="1:12" x14ac:dyDescent="0.2">
      <c r="A23" s="2" t="s">
        <v>31</v>
      </c>
      <c r="B23" s="56"/>
      <c r="C23" s="56"/>
      <c r="D23" s="56"/>
      <c r="E23" s="56"/>
      <c r="F23" s="56">
        <v>8904500.6500000004</v>
      </c>
      <c r="G23" s="56">
        <v>270900.74</v>
      </c>
      <c r="H23" s="58"/>
      <c r="I23" s="58"/>
      <c r="J23" s="58">
        <v>590007.68000000005</v>
      </c>
      <c r="K23" s="58">
        <v>9765409.0700000003</v>
      </c>
      <c r="L23" s="53"/>
    </row>
    <row r="24" spans="1:12" x14ac:dyDescent="0.2">
      <c r="A24" s="2" t="s">
        <v>32</v>
      </c>
      <c r="B24" s="56"/>
      <c r="C24" s="56"/>
      <c r="D24" s="56"/>
      <c r="E24" s="56"/>
      <c r="F24" s="56">
        <v>11839270.439999999</v>
      </c>
      <c r="G24" s="56">
        <v>360184.95</v>
      </c>
      <c r="H24" s="58"/>
      <c r="I24" s="58"/>
      <c r="J24" s="58">
        <v>784464.03</v>
      </c>
      <c r="K24" s="58">
        <v>12983919.42</v>
      </c>
      <c r="L24" s="53"/>
    </row>
    <row r="25" spans="1:12" x14ac:dyDescent="0.2">
      <c r="A25" s="2" t="s">
        <v>33</v>
      </c>
      <c r="B25" s="56"/>
      <c r="C25" s="56"/>
      <c r="D25" s="56"/>
      <c r="E25" s="56"/>
      <c r="F25" s="56">
        <v>9751951.9600000009</v>
      </c>
      <c r="G25" s="56">
        <v>296682.67</v>
      </c>
      <c r="H25" s="58"/>
      <c r="I25" s="58"/>
      <c r="J25" s="58">
        <v>646159.37</v>
      </c>
      <c r="K25" s="58">
        <v>10694794</v>
      </c>
      <c r="L25" s="53"/>
    </row>
    <row r="26" spans="1:12" x14ac:dyDescent="0.2">
      <c r="A26" s="2" t="s">
        <v>34</v>
      </c>
      <c r="B26" s="56"/>
      <c r="C26" s="56"/>
      <c r="D26" s="56"/>
      <c r="E26" s="56"/>
      <c r="F26" s="56">
        <v>11768301.609999999</v>
      </c>
      <c r="G26" s="56">
        <v>358025.87</v>
      </c>
      <c r="H26" s="58"/>
      <c r="I26" s="58"/>
      <c r="J26" s="58">
        <v>779761.67</v>
      </c>
      <c r="K26" s="58">
        <v>12906089.15</v>
      </c>
      <c r="L26" s="53"/>
    </row>
    <row r="27" spans="1:12" x14ac:dyDescent="0.2">
      <c r="A27" s="2" t="s">
        <v>35</v>
      </c>
      <c r="B27" s="56"/>
      <c r="C27" s="56"/>
      <c r="D27" s="56"/>
      <c r="E27" s="56"/>
      <c r="F27" s="56">
        <v>9660109.9399999995</v>
      </c>
      <c r="G27" s="56">
        <v>293888.57</v>
      </c>
      <c r="H27" s="58"/>
      <c r="I27" s="58">
        <v>1808333.42</v>
      </c>
      <c r="J27" s="58">
        <v>640073.96</v>
      </c>
      <c r="K27" s="58">
        <v>12402405.890000001</v>
      </c>
      <c r="L27" s="53"/>
    </row>
    <row r="28" spans="1:12" x14ac:dyDescent="0.2">
      <c r="A28" s="2" t="s">
        <v>36</v>
      </c>
      <c r="B28" s="56"/>
      <c r="C28" s="56"/>
      <c r="D28" s="56"/>
      <c r="E28" s="56"/>
      <c r="F28" s="56">
        <v>12369449.34</v>
      </c>
      <c r="G28" s="56">
        <v>376314.53</v>
      </c>
      <c r="H28" s="58"/>
      <c r="I28" s="58"/>
      <c r="J28" s="58">
        <v>819593.41</v>
      </c>
      <c r="K28" s="58">
        <v>13565357.279999999</v>
      </c>
      <c r="L28" s="53"/>
    </row>
    <row r="29" spans="1:12" x14ac:dyDescent="0.2">
      <c r="A29" s="2" t="s">
        <v>37</v>
      </c>
      <c r="B29" s="56">
        <v>8002052.4299999997</v>
      </c>
      <c r="C29" s="56">
        <v>795641.41</v>
      </c>
      <c r="D29" s="56">
        <v>144294.07999999999</v>
      </c>
      <c r="E29" s="56"/>
      <c r="F29" s="56">
        <v>25753335.460000001</v>
      </c>
      <c r="G29" s="56">
        <v>783491.17</v>
      </c>
      <c r="H29" s="58"/>
      <c r="I29" s="58">
        <v>10696136.6</v>
      </c>
      <c r="J29" s="58">
        <v>1706402.89</v>
      </c>
      <c r="K29" s="58">
        <v>47881354.039999999</v>
      </c>
      <c r="L29" s="53"/>
    </row>
    <row r="30" spans="1:12" x14ac:dyDescent="0.2">
      <c r="A30" s="2" t="s">
        <v>38</v>
      </c>
      <c r="B30" s="56">
        <v>10133097.720000001</v>
      </c>
      <c r="C30" s="56">
        <v>1007530.53</v>
      </c>
      <c r="D30" s="56">
        <v>182721.37</v>
      </c>
      <c r="E30" s="56"/>
      <c r="F30" s="56">
        <v>38273071.729999997</v>
      </c>
      <c r="G30" s="56">
        <v>1164377.8600000001</v>
      </c>
      <c r="H30" s="58"/>
      <c r="I30" s="58"/>
      <c r="J30" s="58">
        <v>2535954.2400000002</v>
      </c>
      <c r="K30" s="58">
        <v>53296753.450000003</v>
      </c>
      <c r="L30" s="53"/>
    </row>
    <row r="31" spans="1:12" x14ac:dyDescent="0.2">
      <c r="A31" s="2" t="s">
        <v>39</v>
      </c>
      <c r="B31" s="56">
        <v>275411587.52999997</v>
      </c>
      <c r="C31" s="56">
        <v>27384082.309999999</v>
      </c>
      <c r="D31" s="56">
        <v>4966258.51</v>
      </c>
      <c r="E31" s="56"/>
      <c r="F31" s="56">
        <v>1669854787.3299999</v>
      </c>
      <c r="G31" s="56">
        <v>50801826.479999997</v>
      </c>
      <c r="H31" s="58"/>
      <c r="I31" s="58">
        <v>1461223303.02</v>
      </c>
      <c r="J31" s="58">
        <v>110643727.53</v>
      </c>
      <c r="K31" s="58">
        <v>3600285572.71</v>
      </c>
      <c r="L31" s="53"/>
    </row>
    <row r="32" spans="1:12" x14ac:dyDescent="0.2">
      <c r="A32" s="2" t="s">
        <v>40</v>
      </c>
      <c r="B32" s="56">
        <v>8615576.3000000007</v>
      </c>
      <c r="C32" s="56">
        <v>856643.88</v>
      </c>
      <c r="D32" s="56">
        <v>155357.22</v>
      </c>
      <c r="E32" s="56"/>
      <c r="F32" s="56">
        <v>32791773.390000001</v>
      </c>
      <c r="G32" s="56">
        <v>997620.87</v>
      </c>
      <c r="H32" s="58"/>
      <c r="I32" s="58"/>
      <c r="J32" s="58">
        <v>2172766.2000000002</v>
      </c>
      <c r="K32" s="58">
        <v>45589737.859999999</v>
      </c>
      <c r="L32" s="53"/>
    </row>
    <row r="33" spans="1:12" x14ac:dyDescent="0.2">
      <c r="A33" s="2" t="s">
        <v>41</v>
      </c>
      <c r="B33" s="56">
        <v>13806096.800000001</v>
      </c>
      <c r="C33" s="56">
        <v>1372735.6</v>
      </c>
      <c r="D33" s="56">
        <v>248953.38</v>
      </c>
      <c r="E33" s="56"/>
      <c r="F33" s="56">
        <v>52771585.920000002</v>
      </c>
      <c r="G33" s="56">
        <v>1605464.72</v>
      </c>
      <c r="H33" s="58"/>
      <c r="I33" s="58"/>
      <c r="J33" s="58">
        <v>3496618.4</v>
      </c>
      <c r="K33" s="58">
        <v>73301454.819999993</v>
      </c>
      <c r="L33" s="53"/>
    </row>
    <row r="34" spans="1:12" x14ac:dyDescent="0.2">
      <c r="A34" s="2" t="s">
        <v>42</v>
      </c>
      <c r="B34" s="56">
        <v>10080613.380000001</v>
      </c>
      <c r="C34" s="56">
        <v>1002312.03</v>
      </c>
      <c r="D34" s="56">
        <v>181774.97</v>
      </c>
      <c r="E34" s="56"/>
      <c r="F34" s="56">
        <v>47929007.030000001</v>
      </c>
      <c r="G34" s="56">
        <v>1458139.42</v>
      </c>
      <c r="H34" s="58"/>
      <c r="I34" s="58"/>
      <c r="J34" s="58">
        <v>3175751.59</v>
      </c>
      <c r="K34" s="58">
        <v>63827598.420000002</v>
      </c>
      <c r="L34" s="53"/>
    </row>
    <row r="35" spans="1:12" x14ac:dyDescent="0.2">
      <c r="A35" s="2" t="s">
        <v>43</v>
      </c>
      <c r="B35" s="56">
        <v>14295649.029999999</v>
      </c>
      <c r="C35" s="56">
        <v>1421411.62</v>
      </c>
      <c r="D35" s="56">
        <v>257781.05</v>
      </c>
      <c r="E35" s="56"/>
      <c r="F35" s="56">
        <v>67737659.450000003</v>
      </c>
      <c r="G35" s="56">
        <v>2060776.09</v>
      </c>
      <c r="H35" s="58"/>
      <c r="I35" s="58"/>
      <c r="J35" s="58">
        <v>4488262.8099999996</v>
      </c>
      <c r="K35" s="58">
        <v>90261540.049999997</v>
      </c>
      <c r="L35" s="53"/>
    </row>
    <row r="36" spans="1:12" x14ac:dyDescent="0.2">
      <c r="A36" s="2" t="s">
        <v>44</v>
      </c>
      <c r="B36" s="56">
        <v>8479840.9299999997</v>
      </c>
      <c r="C36" s="56">
        <v>843147.76</v>
      </c>
      <c r="D36" s="56">
        <v>152909.62</v>
      </c>
      <c r="E36" s="56"/>
      <c r="F36" s="56">
        <v>31839956.16</v>
      </c>
      <c r="G36" s="56">
        <v>968663.83</v>
      </c>
      <c r="H36" s="58"/>
      <c r="I36" s="58"/>
      <c r="J36" s="58">
        <v>2109699.27</v>
      </c>
      <c r="K36" s="58">
        <v>44394217.57</v>
      </c>
      <c r="L36" s="53"/>
    </row>
    <row r="37" spans="1:12" x14ac:dyDescent="0.2">
      <c r="A37" s="2" t="s">
        <v>45</v>
      </c>
      <c r="B37" s="56">
        <v>54345726.899999999</v>
      </c>
      <c r="C37" s="56">
        <v>5403577.5</v>
      </c>
      <c r="D37" s="56">
        <v>979969.4</v>
      </c>
      <c r="E37" s="56"/>
      <c r="F37" s="56">
        <v>185278737.93000001</v>
      </c>
      <c r="G37" s="56">
        <v>5636716.6600000001</v>
      </c>
      <c r="H37" s="57"/>
      <c r="I37" s="57"/>
      <c r="J37" s="57">
        <v>12276474.789999999</v>
      </c>
      <c r="K37" s="58">
        <v>263921203.18000001</v>
      </c>
      <c r="L37" s="53"/>
    </row>
    <row r="38" spans="1:12" x14ac:dyDescent="0.2">
      <c r="A38" s="2" t="s">
        <v>46</v>
      </c>
      <c r="B38" s="56">
        <v>17753281.32</v>
      </c>
      <c r="C38" s="56">
        <v>1765202.84</v>
      </c>
      <c r="D38" s="56">
        <v>320129.53999999998</v>
      </c>
      <c r="E38" s="56"/>
      <c r="F38" s="56">
        <v>68697825.950000003</v>
      </c>
      <c r="G38" s="56">
        <v>2089987.14</v>
      </c>
      <c r="H38" s="57"/>
      <c r="I38" s="57"/>
      <c r="J38" s="57">
        <v>4551882.95</v>
      </c>
      <c r="K38" s="58">
        <v>95178309.739999995</v>
      </c>
      <c r="L38" s="53"/>
    </row>
    <row r="39" spans="1:12" x14ac:dyDescent="0.2">
      <c r="A39" s="2" t="s">
        <v>47</v>
      </c>
      <c r="B39" s="56">
        <v>10937556.01</v>
      </c>
      <c r="C39" s="56">
        <v>1087517.55</v>
      </c>
      <c r="D39" s="56">
        <v>197227.47</v>
      </c>
      <c r="E39" s="56"/>
      <c r="F39" s="56">
        <v>40235151.100000001</v>
      </c>
      <c r="G39" s="59">
        <v>1224070.01</v>
      </c>
      <c r="H39" s="57"/>
      <c r="I39" s="57">
        <v>19594312.620000001</v>
      </c>
      <c r="J39" s="57">
        <v>2665960.62</v>
      </c>
      <c r="K39" s="58">
        <v>75941795.379999995</v>
      </c>
      <c r="L39" s="53"/>
    </row>
    <row r="40" spans="1:12" x14ac:dyDescent="0.2">
      <c r="A40" s="2" t="s">
        <v>48</v>
      </c>
      <c r="B40" s="56">
        <v>7722437.5700000003</v>
      </c>
      <c r="C40" s="56">
        <v>767839.39</v>
      </c>
      <c r="D40" s="56">
        <v>139252.03</v>
      </c>
      <c r="E40" s="56"/>
      <c r="F40" s="56">
        <v>44493280.810000002</v>
      </c>
      <c r="G40" s="60">
        <v>1353614.67</v>
      </c>
      <c r="H40" s="57"/>
      <c r="I40" s="57"/>
      <c r="J40" s="57">
        <v>2948102.12</v>
      </c>
      <c r="K40" s="58">
        <v>57424526.590000004</v>
      </c>
      <c r="L40" s="53"/>
    </row>
    <row r="41" spans="1:12" x14ac:dyDescent="0.2">
      <c r="A41" s="2" t="s">
        <v>49</v>
      </c>
      <c r="B41" s="56">
        <v>9975644.6899999995</v>
      </c>
      <c r="C41" s="56">
        <v>991875.03</v>
      </c>
      <c r="D41" s="56">
        <v>179882.16</v>
      </c>
      <c r="E41" s="56"/>
      <c r="F41" s="56">
        <v>29998941.25</v>
      </c>
      <c r="G41" s="56">
        <v>912654.81</v>
      </c>
      <c r="H41" s="57"/>
      <c r="I41" s="57">
        <v>13304908.24</v>
      </c>
      <c r="J41" s="57">
        <v>1987714.57</v>
      </c>
      <c r="K41" s="58">
        <v>57351620.75</v>
      </c>
      <c r="L41" s="53"/>
    </row>
    <row r="42" spans="1:12" x14ac:dyDescent="0.2">
      <c r="A42" s="2" t="s">
        <v>50</v>
      </c>
      <c r="B42" s="56">
        <v>14211493.1</v>
      </c>
      <c r="C42" s="56">
        <v>1413044.02</v>
      </c>
      <c r="D42" s="56">
        <v>256263.54</v>
      </c>
      <c r="E42" s="56"/>
      <c r="F42" s="56">
        <v>89441597.049999997</v>
      </c>
      <c r="G42" s="56">
        <v>2721072.83</v>
      </c>
      <c r="H42" s="57"/>
      <c r="I42" s="57"/>
      <c r="J42" s="57">
        <v>5926354.6600000001</v>
      </c>
      <c r="K42" s="58">
        <v>113969825.2</v>
      </c>
      <c r="L42" s="53"/>
    </row>
    <row r="43" spans="1:12" x14ac:dyDescent="0.2">
      <c r="A43" s="2" t="s">
        <v>51</v>
      </c>
      <c r="B43" s="56">
        <v>7968571.04</v>
      </c>
      <c r="C43" s="56">
        <v>792312.36</v>
      </c>
      <c r="D43" s="56">
        <v>143690.34</v>
      </c>
      <c r="E43" s="56"/>
      <c r="F43" s="56">
        <v>47290287.579999998</v>
      </c>
      <c r="G43" s="56">
        <v>1438707.73</v>
      </c>
      <c r="H43" s="57"/>
      <c r="I43" s="57"/>
      <c r="J43" s="57">
        <v>3133430.36</v>
      </c>
      <c r="K43" s="58">
        <v>60766999.409999996</v>
      </c>
      <c r="L43" s="53"/>
    </row>
    <row r="44" spans="1:12" x14ac:dyDescent="0.2">
      <c r="A44" s="2" t="s">
        <v>52</v>
      </c>
      <c r="B44" s="56">
        <v>115718926.29000001</v>
      </c>
      <c r="C44" s="56">
        <v>11505894.25</v>
      </c>
      <c r="D44" s="56">
        <v>2086659.12</v>
      </c>
      <c r="E44" s="56"/>
      <c r="F44" s="56">
        <v>404935611.29000002</v>
      </c>
      <c r="G44" s="56">
        <v>12319315.92</v>
      </c>
      <c r="H44" s="57"/>
      <c r="I44" s="57"/>
      <c r="J44" s="57">
        <v>26830827.32</v>
      </c>
      <c r="K44" s="58">
        <v>573397234.19000006</v>
      </c>
      <c r="L44" s="53"/>
    </row>
    <row r="45" spans="1:12" x14ac:dyDescent="0.2">
      <c r="A45" s="2" t="s">
        <v>53</v>
      </c>
      <c r="B45" s="56">
        <v>18303462.010000002</v>
      </c>
      <c r="C45" s="56">
        <v>1819907.13</v>
      </c>
      <c r="D45" s="56">
        <v>330050.46999999997</v>
      </c>
      <c r="E45" s="56"/>
      <c r="F45" s="56">
        <v>79735566.099999994</v>
      </c>
      <c r="G45" s="56">
        <v>2425787.21</v>
      </c>
      <c r="H45" s="57"/>
      <c r="I45" s="57">
        <v>75108074.109999999</v>
      </c>
      <c r="J45" s="57">
        <v>5283237.99</v>
      </c>
      <c r="K45" s="58">
        <v>183006085.02000001</v>
      </c>
      <c r="L45" s="53"/>
    </row>
    <row r="46" spans="1:12" x14ac:dyDescent="0.2">
      <c r="A46" s="2" t="s">
        <v>54</v>
      </c>
      <c r="B46" s="56">
        <v>48621313.960000001</v>
      </c>
      <c r="C46" s="56">
        <v>4834401.04</v>
      </c>
      <c r="D46" s="56">
        <v>876746.02</v>
      </c>
      <c r="E46" s="56"/>
      <c r="F46" s="56">
        <v>180945464.75999999</v>
      </c>
      <c r="G46" s="56">
        <v>5504885.9199999999</v>
      </c>
      <c r="H46" s="57"/>
      <c r="I46" s="57"/>
      <c r="J46" s="57">
        <v>11989354.32</v>
      </c>
      <c r="K46" s="58">
        <v>252772166.02000001</v>
      </c>
      <c r="L46" s="53"/>
    </row>
    <row r="47" spans="1:12" x14ac:dyDescent="0.2">
      <c r="A47" s="2" t="s">
        <v>55</v>
      </c>
      <c r="B47" s="56">
        <v>11186404.18</v>
      </c>
      <c r="C47" s="56">
        <v>1112260.44</v>
      </c>
      <c r="D47" s="56">
        <v>201714.73</v>
      </c>
      <c r="E47" s="56"/>
      <c r="F47" s="56">
        <v>45829164.640000001</v>
      </c>
      <c r="G47" s="56">
        <v>1394256.13</v>
      </c>
      <c r="H47" s="57"/>
      <c r="I47" s="57">
        <v>23036369.84</v>
      </c>
      <c r="J47" s="57">
        <v>3036617.1</v>
      </c>
      <c r="K47" s="58">
        <v>85796787.060000002</v>
      </c>
      <c r="L47" s="53"/>
    </row>
    <row r="48" spans="1:12" x14ac:dyDescent="0.2">
      <c r="A48" s="2" t="s">
        <v>56</v>
      </c>
      <c r="B48" s="56">
        <v>8715115.5700000003</v>
      </c>
      <c r="C48" s="56">
        <v>866541.04</v>
      </c>
      <c r="D48" s="56">
        <v>157152.13</v>
      </c>
      <c r="E48" s="56"/>
      <c r="F48" s="56">
        <v>25795081.829999998</v>
      </c>
      <c r="G48" s="56">
        <v>784761.21</v>
      </c>
      <c r="H48" s="57"/>
      <c r="I48" s="57">
        <v>10722068.720000001</v>
      </c>
      <c r="J48" s="57">
        <v>1709168.98</v>
      </c>
      <c r="K48" s="58">
        <v>48749889.479999997</v>
      </c>
      <c r="L48" s="53"/>
    </row>
    <row r="49" spans="1:12" x14ac:dyDescent="0.2">
      <c r="A49" s="2" t="s">
        <v>57</v>
      </c>
      <c r="B49" s="56">
        <v>10165674.210000001</v>
      </c>
      <c r="C49" s="56">
        <v>1010769.6</v>
      </c>
      <c r="D49" s="56">
        <v>183308.79</v>
      </c>
      <c r="E49" s="56"/>
      <c r="F49" s="56">
        <v>31088521.5</v>
      </c>
      <c r="G49" s="56">
        <v>945803</v>
      </c>
      <c r="H49" s="57"/>
      <c r="I49" s="57">
        <v>13973957.029999999</v>
      </c>
      <c r="J49" s="57">
        <v>2059909.6</v>
      </c>
      <c r="K49" s="58">
        <v>59427943.729999997</v>
      </c>
      <c r="L49" s="53"/>
    </row>
    <row r="50" spans="1:12" x14ac:dyDescent="0.2">
      <c r="A50" s="2" t="s">
        <v>58</v>
      </c>
      <c r="B50" s="56">
        <v>25556255.210000001</v>
      </c>
      <c r="C50" s="56">
        <v>2541049.9300000002</v>
      </c>
      <c r="D50" s="56">
        <v>460833.81</v>
      </c>
      <c r="E50" s="56"/>
      <c r="F50" s="56">
        <v>88765305.859999999</v>
      </c>
      <c r="G50" s="56">
        <v>2700498.09</v>
      </c>
      <c r="H50" s="57"/>
      <c r="I50" s="57">
        <v>91813548.159999996</v>
      </c>
      <c r="J50" s="57">
        <v>5881543.9500000002</v>
      </c>
      <c r="K50" s="58">
        <v>217719035.00999999</v>
      </c>
      <c r="L50" s="53"/>
    </row>
    <row r="51" spans="1:12" x14ac:dyDescent="0.2">
      <c r="A51" s="2" t="s">
        <v>59</v>
      </c>
      <c r="B51" s="56">
        <v>8996540.2300000004</v>
      </c>
      <c r="C51" s="56">
        <v>894523</v>
      </c>
      <c r="D51" s="56">
        <v>162226.81</v>
      </c>
      <c r="E51" s="56"/>
      <c r="F51" s="56">
        <v>24964329.07</v>
      </c>
      <c r="G51" s="56">
        <v>759487.31</v>
      </c>
      <c r="H51" s="57"/>
      <c r="I51" s="57"/>
      <c r="J51" s="57">
        <v>1654123.73</v>
      </c>
      <c r="K51" s="58">
        <v>37431230.149999999</v>
      </c>
      <c r="L51" s="53"/>
    </row>
    <row r="52" spans="1:12" x14ac:dyDescent="0.2">
      <c r="A52" s="2" t="s">
        <v>60</v>
      </c>
      <c r="B52" s="56">
        <v>154995312.58000001</v>
      </c>
      <c r="C52" s="56">
        <v>15411132.24</v>
      </c>
      <c r="D52" s="56">
        <v>2794896.16</v>
      </c>
      <c r="E52" s="56"/>
      <c r="F52" s="56">
        <v>482713272.63999999</v>
      </c>
      <c r="G52" s="56">
        <v>14685537.99</v>
      </c>
      <c r="H52" s="57"/>
      <c r="I52" s="57"/>
      <c r="J52" s="57">
        <v>31984335.539999999</v>
      </c>
      <c r="K52" s="58">
        <v>702584487.14999998</v>
      </c>
      <c r="L52" s="53"/>
    </row>
    <row r="53" spans="1:12" ht="13.5" thickBot="1" x14ac:dyDescent="0.25">
      <c r="A53" s="4" t="s">
        <v>61</v>
      </c>
      <c r="B53" s="56">
        <v>16709928.779999999</v>
      </c>
      <c r="C53" s="56">
        <v>1661462.65</v>
      </c>
      <c r="D53" s="56">
        <v>301315.67</v>
      </c>
      <c r="E53" s="56"/>
      <c r="F53" s="56">
        <v>74417078.599999994</v>
      </c>
      <c r="G53" s="56">
        <v>2263983.4</v>
      </c>
      <c r="H53" s="57"/>
      <c r="I53" s="57"/>
      <c r="J53" s="57">
        <v>4930837.72</v>
      </c>
      <c r="K53" s="58">
        <v>100284606.81999999</v>
      </c>
      <c r="L53" s="53"/>
    </row>
    <row r="54" spans="1:12" s="62" customFormat="1" ht="13.5" thickBot="1" x14ac:dyDescent="0.25">
      <c r="A54" s="5" t="s">
        <v>13</v>
      </c>
      <c r="B54" s="61">
        <v>904902457.72000003</v>
      </c>
      <c r="C54" s="61">
        <v>89974149.659999996</v>
      </c>
      <c r="D54" s="61">
        <v>16317321.9</v>
      </c>
      <c r="E54" s="61">
        <v>0</v>
      </c>
      <c r="F54" s="61">
        <v>4174636968.3400002</v>
      </c>
      <c r="G54" s="61">
        <v>127004566.19</v>
      </c>
      <c r="H54" s="61">
        <v>0</v>
      </c>
      <c r="I54" s="61">
        <v>1728808242.8499999</v>
      </c>
      <c r="J54" s="61">
        <v>276609318.85000002</v>
      </c>
      <c r="K54" s="61">
        <v>7318253025.5100002</v>
      </c>
      <c r="L54" s="53"/>
    </row>
    <row r="55" spans="1:12" x14ac:dyDescent="0.2">
      <c r="F55" s="53"/>
      <c r="G55" s="53"/>
      <c r="H55" s="53"/>
      <c r="I55" s="53"/>
      <c r="J55" s="53"/>
    </row>
    <row r="56" spans="1:12" x14ac:dyDescent="0.2">
      <c r="F56" s="53"/>
      <c r="G56" s="53"/>
      <c r="H56" s="53"/>
      <c r="I56" s="53"/>
      <c r="J56" s="53"/>
      <c r="K56" s="53"/>
    </row>
    <row r="57" spans="1:12" x14ac:dyDescent="0.2">
      <c r="F57" s="53"/>
      <c r="G57" s="53"/>
      <c r="H57" s="53"/>
      <c r="I57" s="53"/>
      <c r="J57" s="53"/>
    </row>
    <row r="58" spans="1:12" x14ac:dyDescent="0.2">
      <c r="F58" s="53"/>
      <c r="G58" s="53"/>
      <c r="H58" s="53"/>
      <c r="I58" s="53"/>
      <c r="J58" s="53"/>
    </row>
    <row r="59" spans="1:12" x14ac:dyDescent="0.2">
      <c r="F59" s="53"/>
      <c r="G59" s="53"/>
      <c r="H59" s="53"/>
      <c r="I59" s="53"/>
      <c r="J59" s="53"/>
    </row>
    <row r="60" spans="1:12" x14ac:dyDescent="0.2">
      <c r="G60" s="53"/>
      <c r="H60" s="53"/>
      <c r="I60" s="53"/>
      <c r="J60" s="53"/>
    </row>
    <row r="61" spans="1:12" x14ac:dyDescent="0.2">
      <c r="G61" s="53"/>
      <c r="H61" s="53"/>
      <c r="I61" s="53"/>
      <c r="J61" s="53"/>
    </row>
    <row r="62" spans="1:12" x14ac:dyDescent="0.2">
      <c r="G62" s="53"/>
      <c r="H62" s="53"/>
      <c r="I62" s="53"/>
      <c r="J62" s="53"/>
    </row>
    <row r="63" spans="1:12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4" style="63" customWidth="1"/>
    <col min="9" max="10" width="17.140625" style="63" customWidth="1"/>
    <col min="11" max="11" width="15.42578125" style="63" bestFit="1" customWidth="1"/>
    <col min="12" max="12" width="11.28515625" style="63" bestFit="1" customWidth="1"/>
    <col min="13" max="16384" width="11.42578125" style="63"/>
  </cols>
  <sheetData>
    <row r="1" spans="1:13" x14ac:dyDescent="0.2">
      <c r="A1" s="208" t="s">
        <v>14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3" x14ac:dyDescent="0.2">
      <c r="A2" s="210">
        <v>45414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3" ht="11.25" x14ac:dyDescent="0.2">
      <c r="A3" s="64"/>
      <c r="B3" s="63"/>
      <c r="C3" s="63"/>
      <c r="E3" s="63"/>
    </row>
    <row r="4" spans="1:13" ht="13.5" customHeight="1" thickBot="1" x14ac:dyDescent="0.25">
      <c r="A4" s="64"/>
      <c r="B4" s="63"/>
      <c r="C4" s="212"/>
      <c r="D4" s="212"/>
      <c r="E4" s="63"/>
    </row>
    <row r="5" spans="1:13" ht="12.75" customHeight="1" x14ac:dyDescent="0.2">
      <c r="A5" s="213" t="s">
        <v>0</v>
      </c>
      <c r="B5" s="215" t="s">
        <v>9</v>
      </c>
      <c r="C5" s="66" t="s">
        <v>10</v>
      </c>
      <c r="D5" s="66" t="s">
        <v>10</v>
      </c>
      <c r="E5" s="215" t="s">
        <v>1</v>
      </c>
      <c r="F5" s="206" t="s">
        <v>7</v>
      </c>
      <c r="G5" s="206" t="s">
        <v>8</v>
      </c>
      <c r="H5" s="206" t="s">
        <v>2</v>
      </c>
      <c r="I5" s="206" t="s">
        <v>3</v>
      </c>
      <c r="J5" s="206" t="s">
        <v>4</v>
      </c>
      <c r="K5" s="206" t="s">
        <v>5</v>
      </c>
    </row>
    <row r="6" spans="1:13" ht="23.25" customHeight="1" thickBot="1" x14ac:dyDescent="0.25">
      <c r="A6" s="214"/>
      <c r="B6" s="216"/>
      <c r="C6" s="67" t="s">
        <v>11</v>
      </c>
      <c r="D6" s="67" t="s">
        <v>12</v>
      </c>
      <c r="E6" s="216" t="s">
        <v>6</v>
      </c>
      <c r="F6" s="207" t="s">
        <v>6</v>
      </c>
      <c r="G6" s="207" t="s">
        <v>6</v>
      </c>
      <c r="H6" s="207"/>
      <c r="I6" s="207"/>
      <c r="J6" s="207"/>
      <c r="K6" s="207" t="s">
        <v>6</v>
      </c>
    </row>
    <row r="7" spans="1:13" x14ac:dyDescent="0.2">
      <c r="A7" s="1" t="s">
        <v>15</v>
      </c>
      <c r="B7" s="68">
        <v>12090594.43</v>
      </c>
      <c r="C7" s="68">
        <v>1071212.57</v>
      </c>
      <c r="D7" s="68">
        <v>131582.88</v>
      </c>
      <c r="E7" s="68"/>
      <c r="F7" s="68"/>
      <c r="G7" s="68"/>
      <c r="H7" s="69"/>
      <c r="I7" s="69"/>
      <c r="J7" s="69"/>
      <c r="K7" s="70">
        <v>13293389.880000001</v>
      </c>
      <c r="L7" s="65"/>
      <c r="M7" s="65"/>
    </row>
    <row r="8" spans="1:13" x14ac:dyDescent="0.2">
      <c r="A8" s="2" t="s">
        <v>16</v>
      </c>
      <c r="B8" s="68">
        <v>11427890.720000001</v>
      </c>
      <c r="C8" s="68">
        <v>1012497.8</v>
      </c>
      <c r="D8" s="68">
        <v>124370.63</v>
      </c>
      <c r="E8" s="68"/>
      <c r="F8" s="68"/>
      <c r="G8" s="68"/>
      <c r="H8" s="69"/>
      <c r="I8" s="69"/>
      <c r="J8" s="69"/>
      <c r="K8" s="70">
        <v>12564759.15</v>
      </c>
      <c r="L8" s="65"/>
      <c r="M8" s="65"/>
    </row>
    <row r="9" spans="1:13" x14ac:dyDescent="0.2">
      <c r="A9" s="2" t="s">
        <v>17</v>
      </c>
      <c r="B9" s="68"/>
      <c r="C9" s="68"/>
      <c r="E9" s="68"/>
      <c r="F9" s="68"/>
      <c r="G9" s="68"/>
      <c r="H9" s="69"/>
      <c r="I9" s="69"/>
      <c r="J9" s="69"/>
      <c r="K9" s="70"/>
      <c r="L9" s="65"/>
      <c r="M9" s="65"/>
    </row>
    <row r="10" spans="1:13" x14ac:dyDescent="0.2">
      <c r="A10" s="2" t="s">
        <v>18</v>
      </c>
      <c r="B10" s="68"/>
      <c r="C10" s="68"/>
      <c r="D10" s="68"/>
      <c r="E10" s="68"/>
      <c r="F10" s="68"/>
      <c r="G10" s="68"/>
      <c r="H10" s="69"/>
      <c r="I10" s="69"/>
      <c r="J10" s="69"/>
      <c r="K10" s="70"/>
      <c r="L10" s="65"/>
      <c r="M10" s="65"/>
    </row>
    <row r="11" spans="1:13" x14ac:dyDescent="0.2">
      <c r="A11" s="2" t="s">
        <v>19</v>
      </c>
      <c r="B11" s="68"/>
      <c r="C11" s="68"/>
      <c r="D11" s="68"/>
      <c r="E11" s="68"/>
      <c r="F11" s="68"/>
      <c r="G11" s="68"/>
      <c r="H11" s="69"/>
      <c r="I11" s="69"/>
      <c r="J11" s="69"/>
      <c r="K11" s="70"/>
      <c r="L11" s="65"/>
      <c r="M11" s="65"/>
    </row>
    <row r="12" spans="1:13" x14ac:dyDescent="0.2">
      <c r="A12" s="2" t="s">
        <v>20</v>
      </c>
      <c r="B12" s="68"/>
      <c r="C12" s="68"/>
      <c r="D12" s="68"/>
      <c r="E12" s="68"/>
      <c r="F12" s="68"/>
      <c r="G12" s="68"/>
      <c r="H12" s="69"/>
      <c r="I12" s="69"/>
      <c r="J12" s="69"/>
      <c r="K12" s="70"/>
      <c r="L12" s="65"/>
      <c r="M12" s="65"/>
    </row>
    <row r="13" spans="1:13" x14ac:dyDescent="0.2">
      <c r="A13" s="2" t="s">
        <v>21</v>
      </c>
      <c r="B13" s="68"/>
      <c r="C13" s="68"/>
      <c r="D13" s="68"/>
      <c r="E13" s="68"/>
      <c r="F13" s="68"/>
      <c r="G13" s="68"/>
      <c r="H13" s="69"/>
      <c r="I13" s="69"/>
      <c r="J13" s="69"/>
      <c r="K13" s="70"/>
      <c r="L13" s="65"/>
      <c r="M13" s="65"/>
    </row>
    <row r="14" spans="1:13" x14ac:dyDescent="0.2">
      <c r="A14" s="2" t="s">
        <v>22</v>
      </c>
      <c r="B14" s="68"/>
      <c r="C14" s="68"/>
      <c r="D14" s="68"/>
      <c r="E14" s="68"/>
      <c r="F14" s="68"/>
      <c r="G14" s="68"/>
      <c r="H14" s="69"/>
      <c r="I14" s="69"/>
      <c r="J14" s="69"/>
      <c r="K14" s="70"/>
      <c r="L14" s="65"/>
      <c r="M14" s="65"/>
    </row>
    <row r="15" spans="1:13" x14ac:dyDescent="0.2">
      <c r="A15" s="2" t="s">
        <v>23</v>
      </c>
      <c r="B15" s="68"/>
      <c r="C15" s="68"/>
      <c r="D15" s="68"/>
      <c r="E15" s="68"/>
      <c r="F15" s="68"/>
      <c r="G15" s="68"/>
      <c r="H15" s="69"/>
      <c r="I15" s="69"/>
      <c r="J15" s="69"/>
      <c r="K15" s="70"/>
      <c r="L15" s="65"/>
      <c r="M15" s="65"/>
    </row>
    <row r="16" spans="1:13" x14ac:dyDescent="0.2">
      <c r="A16" s="2" t="s">
        <v>24</v>
      </c>
      <c r="B16" s="68"/>
      <c r="C16" s="68"/>
      <c r="D16" s="68"/>
      <c r="E16" s="68"/>
      <c r="F16" s="68"/>
      <c r="G16" s="68"/>
      <c r="H16" s="69"/>
      <c r="I16" s="69"/>
      <c r="J16" s="69"/>
      <c r="K16" s="70"/>
      <c r="L16" s="65"/>
      <c r="M16" s="65"/>
    </row>
    <row r="17" spans="1:13" x14ac:dyDescent="0.2">
      <c r="A17" s="2" t="s">
        <v>25</v>
      </c>
      <c r="B17" s="68"/>
      <c r="C17" s="68"/>
      <c r="D17" s="68"/>
      <c r="E17" s="68"/>
      <c r="F17" s="68"/>
      <c r="G17" s="68"/>
      <c r="H17" s="69"/>
      <c r="I17" s="69"/>
      <c r="J17" s="69"/>
      <c r="K17" s="70"/>
      <c r="L17" s="65"/>
      <c r="M17" s="65"/>
    </row>
    <row r="18" spans="1:13" x14ac:dyDescent="0.2">
      <c r="A18" s="2" t="s">
        <v>26</v>
      </c>
      <c r="B18" s="68"/>
      <c r="C18" s="68"/>
      <c r="D18" s="68"/>
      <c r="E18" s="68"/>
      <c r="F18" s="68"/>
      <c r="G18" s="68"/>
      <c r="H18" s="69"/>
      <c r="I18" s="69"/>
      <c r="J18" s="69"/>
      <c r="K18" s="70"/>
      <c r="L18" s="65"/>
      <c r="M18" s="65"/>
    </row>
    <row r="19" spans="1:13" x14ac:dyDescent="0.2">
      <c r="A19" s="2" t="s">
        <v>27</v>
      </c>
      <c r="B19" s="68"/>
      <c r="C19" s="68"/>
      <c r="D19" s="68"/>
      <c r="E19" s="68"/>
      <c r="F19" s="68"/>
      <c r="G19" s="68"/>
      <c r="H19" s="69"/>
      <c r="I19" s="69"/>
      <c r="J19" s="69"/>
      <c r="K19" s="70"/>
      <c r="L19" s="65"/>
      <c r="M19" s="65"/>
    </row>
    <row r="20" spans="1:13" x14ac:dyDescent="0.2">
      <c r="A20" s="2" t="s">
        <v>28</v>
      </c>
      <c r="B20" s="68"/>
      <c r="C20" s="68"/>
      <c r="D20" s="68"/>
      <c r="E20" s="68"/>
      <c r="F20" s="68"/>
      <c r="G20" s="68"/>
      <c r="H20" s="70"/>
      <c r="I20" s="70"/>
      <c r="J20" s="70"/>
      <c r="K20" s="70"/>
      <c r="L20" s="65"/>
      <c r="M20" s="65"/>
    </row>
    <row r="21" spans="1:13" x14ac:dyDescent="0.2">
      <c r="A21" s="2" t="s">
        <v>29</v>
      </c>
      <c r="B21" s="68"/>
      <c r="C21" s="68"/>
      <c r="D21" s="68"/>
      <c r="E21" s="68"/>
      <c r="F21" s="68"/>
      <c r="G21" s="68"/>
      <c r="H21" s="70"/>
      <c r="I21" s="70"/>
      <c r="J21" s="70"/>
      <c r="K21" s="70"/>
      <c r="L21" s="65"/>
      <c r="M21" s="65"/>
    </row>
    <row r="22" spans="1:13" x14ac:dyDescent="0.2">
      <c r="A22" s="2" t="s">
        <v>30</v>
      </c>
      <c r="B22" s="68"/>
      <c r="C22" s="68"/>
      <c r="D22" s="68"/>
      <c r="E22" s="68"/>
      <c r="F22" s="68"/>
      <c r="G22" s="68"/>
      <c r="H22" s="70"/>
      <c r="I22" s="70"/>
      <c r="J22" s="70"/>
      <c r="K22" s="70"/>
      <c r="L22" s="65"/>
      <c r="M22" s="65"/>
    </row>
    <row r="23" spans="1:13" x14ac:dyDescent="0.2">
      <c r="A23" s="2" t="s">
        <v>31</v>
      </c>
      <c r="B23" s="68"/>
      <c r="C23" s="68"/>
      <c r="D23" s="68"/>
      <c r="E23" s="68"/>
      <c r="F23" s="68"/>
      <c r="G23" s="68"/>
      <c r="H23" s="70"/>
      <c r="I23" s="70"/>
      <c r="J23" s="70"/>
      <c r="K23" s="70"/>
      <c r="L23" s="65"/>
      <c r="M23" s="65"/>
    </row>
    <row r="24" spans="1:13" x14ac:dyDescent="0.2">
      <c r="A24" s="2" t="s">
        <v>32</v>
      </c>
      <c r="B24" s="68"/>
      <c r="C24" s="68"/>
      <c r="D24" s="68"/>
      <c r="E24" s="68"/>
      <c r="F24" s="68"/>
      <c r="G24" s="68"/>
      <c r="H24" s="70"/>
      <c r="I24" s="70"/>
      <c r="J24" s="70"/>
      <c r="K24" s="70"/>
      <c r="L24" s="65"/>
      <c r="M24" s="65"/>
    </row>
    <row r="25" spans="1:13" x14ac:dyDescent="0.2">
      <c r="A25" s="2" t="s">
        <v>33</v>
      </c>
      <c r="B25" s="68"/>
      <c r="C25" s="68"/>
      <c r="D25" s="68"/>
      <c r="E25" s="68"/>
      <c r="F25" s="68"/>
      <c r="G25" s="68"/>
      <c r="H25" s="70"/>
      <c r="I25" s="70"/>
      <c r="J25" s="70"/>
      <c r="K25" s="70"/>
      <c r="L25" s="65"/>
      <c r="M25" s="65"/>
    </row>
    <row r="26" spans="1:13" x14ac:dyDescent="0.2">
      <c r="A26" s="2" t="s">
        <v>34</v>
      </c>
      <c r="B26" s="68"/>
      <c r="C26" s="68"/>
      <c r="D26" s="68"/>
      <c r="E26" s="68"/>
      <c r="F26" s="68"/>
      <c r="G26" s="68"/>
      <c r="H26" s="70"/>
      <c r="I26" s="70"/>
      <c r="J26" s="70"/>
      <c r="K26" s="70"/>
      <c r="L26" s="65"/>
      <c r="M26" s="65"/>
    </row>
    <row r="27" spans="1:13" x14ac:dyDescent="0.2">
      <c r="A27" s="2" t="s">
        <v>35</v>
      </c>
      <c r="B27" s="68"/>
      <c r="C27" s="68"/>
      <c r="D27" s="68"/>
      <c r="E27" s="68"/>
      <c r="F27" s="68"/>
      <c r="G27" s="68"/>
      <c r="H27" s="70"/>
      <c r="I27" s="70"/>
      <c r="J27" s="70"/>
      <c r="K27" s="70"/>
      <c r="L27" s="65"/>
      <c r="M27" s="65"/>
    </row>
    <row r="28" spans="1:13" x14ac:dyDescent="0.2">
      <c r="A28" s="2" t="s">
        <v>36</v>
      </c>
      <c r="B28" s="68"/>
      <c r="C28" s="68"/>
      <c r="D28" s="68"/>
      <c r="E28" s="68"/>
      <c r="F28" s="68"/>
      <c r="G28" s="68"/>
      <c r="H28" s="70"/>
      <c r="I28" s="70"/>
      <c r="J28" s="70"/>
      <c r="K28" s="70"/>
      <c r="L28" s="65"/>
      <c r="M28" s="65"/>
    </row>
    <row r="29" spans="1:13" x14ac:dyDescent="0.2">
      <c r="A29" s="2" t="s">
        <v>37</v>
      </c>
      <c r="B29" s="68">
        <v>13258572.24</v>
      </c>
      <c r="C29" s="68">
        <v>1174694.04</v>
      </c>
      <c r="D29" s="68">
        <v>144294.07999999999</v>
      </c>
      <c r="E29" s="68"/>
      <c r="F29" s="68"/>
      <c r="G29" s="68"/>
      <c r="H29" s="70"/>
      <c r="I29" s="70"/>
      <c r="J29" s="70"/>
      <c r="K29" s="70">
        <v>14577560.359999999</v>
      </c>
      <c r="L29" s="65"/>
      <c r="M29" s="65"/>
    </row>
    <row r="30" spans="1:13" x14ac:dyDescent="0.2">
      <c r="A30" s="2" t="s">
        <v>38</v>
      </c>
      <c r="B30" s="68">
        <v>16789493.609999999</v>
      </c>
      <c r="C30" s="68">
        <v>1487529.56</v>
      </c>
      <c r="D30" s="68">
        <v>182721.37</v>
      </c>
      <c r="E30" s="68"/>
      <c r="F30" s="68"/>
      <c r="G30" s="68"/>
      <c r="H30" s="70"/>
      <c r="I30" s="70"/>
      <c r="J30" s="70"/>
      <c r="K30" s="70">
        <v>18459744.539999999</v>
      </c>
      <c r="L30" s="65"/>
      <c r="M30" s="65"/>
    </row>
    <row r="31" spans="1:13" x14ac:dyDescent="0.2">
      <c r="A31" s="2" t="s">
        <v>39</v>
      </c>
      <c r="B31" s="68">
        <v>456328480.79000002</v>
      </c>
      <c r="C31" s="68">
        <v>40430171.390000001</v>
      </c>
      <c r="D31" s="68">
        <v>4966258.51</v>
      </c>
      <c r="E31" s="68"/>
      <c r="F31" s="68"/>
      <c r="G31" s="68"/>
      <c r="H31" s="70"/>
      <c r="I31" s="70"/>
      <c r="J31" s="70"/>
      <c r="K31" s="70">
        <v>501724910.69</v>
      </c>
      <c r="L31" s="65"/>
      <c r="M31" s="65"/>
    </row>
    <row r="32" spans="1:13" x14ac:dyDescent="0.2">
      <c r="A32" s="2" t="s">
        <v>40</v>
      </c>
      <c r="B32" s="68">
        <v>14275117.76</v>
      </c>
      <c r="C32" s="68">
        <v>1264758.79</v>
      </c>
      <c r="D32" s="68">
        <v>155357.22</v>
      </c>
      <c r="E32" s="68"/>
      <c r="F32" s="68"/>
      <c r="G32" s="68"/>
      <c r="H32" s="70"/>
      <c r="I32" s="70"/>
      <c r="J32" s="70"/>
      <c r="K32" s="70">
        <v>15695233.77</v>
      </c>
      <c r="L32" s="65"/>
      <c r="M32" s="65"/>
    </row>
    <row r="33" spans="1:13" x14ac:dyDescent="0.2">
      <c r="A33" s="2" t="s">
        <v>41</v>
      </c>
      <c r="B33" s="68">
        <v>22875272.73</v>
      </c>
      <c r="C33" s="68">
        <v>2026722.5</v>
      </c>
      <c r="D33" s="68">
        <v>248953.38</v>
      </c>
      <c r="E33" s="68"/>
      <c r="F33" s="68"/>
      <c r="G33" s="68"/>
      <c r="H33" s="70"/>
      <c r="I33" s="70"/>
      <c r="J33" s="70"/>
      <c r="K33" s="70">
        <v>25150948.609999999</v>
      </c>
      <c r="L33" s="65"/>
      <c r="M33" s="65"/>
    </row>
    <row r="34" spans="1:13" x14ac:dyDescent="0.2">
      <c r="A34" s="2" t="s">
        <v>42</v>
      </c>
      <c r="B34" s="68">
        <v>16702532.49</v>
      </c>
      <c r="C34" s="68">
        <v>1479824.91</v>
      </c>
      <c r="D34" s="68">
        <v>181774.97</v>
      </c>
      <c r="E34" s="68"/>
      <c r="F34" s="68"/>
      <c r="G34" s="68"/>
      <c r="H34" s="70"/>
      <c r="I34" s="70"/>
      <c r="J34" s="70"/>
      <c r="K34" s="70">
        <v>18364132.370000001</v>
      </c>
      <c r="L34" s="65"/>
      <c r="M34" s="65"/>
    </row>
    <row r="35" spans="1:13" x14ac:dyDescent="0.2">
      <c r="A35" s="2" t="s">
        <v>43</v>
      </c>
      <c r="B35" s="68">
        <v>23686410.079999998</v>
      </c>
      <c r="C35" s="68">
        <v>2098588.3199999998</v>
      </c>
      <c r="D35" s="68">
        <v>257781.05</v>
      </c>
      <c r="E35" s="68"/>
      <c r="F35" s="68"/>
      <c r="G35" s="68"/>
      <c r="H35" s="70"/>
      <c r="I35" s="70"/>
      <c r="J35" s="70"/>
      <c r="K35" s="70">
        <v>26042779.449999999</v>
      </c>
      <c r="L35" s="65"/>
      <c r="M35" s="65"/>
    </row>
    <row r="36" spans="1:13" x14ac:dyDescent="0.2">
      <c r="A36" s="2" t="s">
        <v>44</v>
      </c>
      <c r="B36" s="68">
        <v>14050218.310000001</v>
      </c>
      <c r="C36" s="68">
        <v>1244832.96</v>
      </c>
      <c r="D36" s="68">
        <v>152909.62</v>
      </c>
      <c r="E36" s="68"/>
      <c r="F36" s="68"/>
      <c r="G36" s="68"/>
      <c r="H36" s="70"/>
      <c r="I36" s="70"/>
      <c r="J36" s="70"/>
      <c r="K36" s="70">
        <v>15447960.890000001</v>
      </c>
      <c r="L36" s="65"/>
      <c r="M36" s="65"/>
    </row>
    <row r="37" spans="1:13" x14ac:dyDescent="0.2">
      <c r="A37" s="2" t="s">
        <v>45</v>
      </c>
      <c r="B37" s="68">
        <v>90045241.810000002</v>
      </c>
      <c r="C37" s="68">
        <v>7977903.4500000002</v>
      </c>
      <c r="D37" s="68">
        <v>979969.4</v>
      </c>
      <c r="E37" s="68"/>
      <c r="F37" s="68"/>
      <c r="G37" s="68"/>
      <c r="H37" s="69"/>
      <c r="I37" s="69"/>
      <c r="J37" s="69"/>
      <c r="K37" s="70">
        <v>99003114.659999996</v>
      </c>
      <c r="L37" s="65"/>
      <c r="M37" s="65"/>
    </row>
    <row r="38" spans="1:13" x14ac:dyDescent="0.2">
      <c r="A38" s="2" t="s">
        <v>46</v>
      </c>
      <c r="B38" s="68">
        <v>29415348.739999998</v>
      </c>
      <c r="C38" s="68">
        <v>2606165.61</v>
      </c>
      <c r="D38" s="68">
        <v>320129.53999999998</v>
      </c>
      <c r="E38" s="68"/>
      <c r="F38" s="68"/>
      <c r="G38" s="68"/>
      <c r="H38" s="69"/>
      <c r="I38" s="69"/>
      <c r="J38" s="69"/>
      <c r="K38" s="70">
        <v>32341643.890000001</v>
      </c>
      <c r="L38" s="65"/>
      <c r="M38" s="65"/>
    </row>
    <row r="39" spans="1:13" x14ac:dyDescent="0.2">
      <c r="A39" s="2" t="s">
        <v>47</v>
      </c>
      <c r="B39" s="68">
        <v>18122397.68</v>
      </c>
      <c r="C39" s="68">
        <v>1605623.31</v>
      </c>
      <c r="D39" s="68">
        <v>197227.47</v>
      </c>
      <c r="E39" s="68"/>
      <c r="F39" s="68"/>
      <c r="G39" s="71"/>
      <c r="H39" s="69"/>
      <c r="I39" s="69"/>
      <c r="J39" s="69"/>
      <c r="K39" s="70">
        <v>19925248.460000001</v>
      </c>
      <c r="L39" s="65"/>
      <c r="M39" s="65"/>
    </row>
    <row r="40" spans="1:13" x14ac:dyDescent="0.2">
      <c r="A40" s="2" t="s">
        <v>48</v>
      </c>
      <c r="B40" s="68">
        <v>12795279.380000001</v>
      </c>
      <c r="C40" s="68">
        <v>1133646.8400000001</v>
      </c>
      <c r="D40" s="68">
        <v>139252.03</v>
      </c>
      <c r="E40" s="68"/>
      <c r="F40" s="68"/>
      <c r="G40" s="72"/>
      <c r="H40" s="69"/>
      <c r="I40" s="69"/>
      <c r="J40" s="69"/>
      <c r="K40" s="70">
        <v>14068178.25</v>
      </c>
      <c r="L40" s="65"/>
      <c r="M40" s="65"/>
    </row>
    <row r="41" spans="1:13" x14ac:dyDescent="0.2">
      <c r="A41" s="2" t="s">
        <v>49</v>
      </c>
      <c r="B41" s="68">
        <v>16528610.25</v>
      </c>
      <c r="C41" s="68">
        <v>1464415.6</v>
      </c>
      <c r="D41" s="68">
        <v>179882.16</v>
      </c>
      <c r="E41" s="68"/>
      <c r="F41" s="68"/>
      <c r="G41" s="68"/>
      <c r="H41" s="69"/>
      <c r="I41" s="69"/>
      <c r="J41" s="69"/>
      <c r="K41" s="70">
        <v>18172908.010000002</v>
      </c>
      <c r="L41" s="65"/>
      <c r="M41" s="65"/>
    </row>
    <row r="42" spans="1:13" x14ac:dyDescent="0.2">
      <c r="A42" s="2" t="s">
        <v>50</v>
      </c>
      <c r="B42" s="68">
        <v>23546972.420000002</v>
      </c>
      <c r="C42" s="68">
        <v>2086234.3</v>
      </c>
      <c r="D42" s="68">
        <v>256263.54</v>
      </c>
      <c r="E42" s="68"/>
      <c r="F42" s="68"/>
      <c r="G42" s="68"/>
      <c r="H42" s="69"/>
      <c r="I42" s="69"/>
      <c r="J42" s="69"/>
      <c r="K42" s="70">
        <v>25889470.260000002</v>
      </c>
      <c r="L42" s="65"/>
      <c r="M42" s="65"/>
    </row>
    <row r="43" spans="1:13" x14ac:dyDescent="0.2">
      <c r="A43" s="2" t="s">
        <v>51</v>
      </c>
      <c r="B43" s="68">
        <v>13203097.050000001</v>
      </c>
      <c r="C43" s="68">
        <v>1169779.01</v>
      </c>
      <c r="D43" s="68">
        <v>143690.34</v>
      </c>
      <c r="E43" s="68"/>
      <c r="F43" s="68"/>
      <c r="G43" s="68"/>
      <c r="H43" s="69"/>
      <c r="I43" s="69"/>
      <c r="J43" s="69"/>
      <c r="K43" s="70">
        <v>14516566.4</v>
      </c>
      <c r="L43" s="65"/>
      <c r="M43" s="65"/>
    </row>
    <row r="44" spans="1:13" x14ac:dyDescent="0.2">
      <c r="A44" s="2" t="s">
        <v>52</v>
      </c>
      <c r="B44" s="68">
        <v>191734277.81</v>
      </c>
      <c r="C44" s="68">
        <v>16987433.489999998</v>
      </c>
      <c r="D44" s="68">
        <v>2086659.12</v>
      </c>
      <c r="E44" s="68"/>
      <c r="F44" s="68"/>
      <c r="G44" s="68"/>
      <c r="H44" s="69"/>
      <c r="I44" s="69"/>
      <c r="J44" s="69"/>
      <c r="K44" s="70">
        <v>210808370.41999999</v>
      </c>
      <c r="L44" s="65"/>
      <c r="M44" s="65"/>
    </row>
    <row r="45" spans="1:13" x14ac:dyDescent="0.2">
      <c r="A45" s="2" t="s">
        <v>53</v>
      </c>
      <c r="B45" s="68">
        <v>30326941.170000002</v>
      </c>
      <c r="C45" s="68">
        <v>2686931.63</v>
      </c>
      <c r="D45" s="68">
        <v>330050.46999999997</v>
      </c>
      <c r="E45" s="68"/>
      <c r="F45" s="68"/>
      <c r="G45" s="68"/>
      <c r="H45" s="69"/>
      <c r="I45" s="69"/>
      <c r="J45" s="69"/>
      <c r="K45" s="70">
        <v>33343923.27</v>
      </c>
      <c r="L45" s="65"/>
      <c r="M45" s="65"/>
    </row>
    <row r="46" spans="1:13" x14ac:dyDescent="0.2">
      <c r="A46" s="2" t="s">
        <v>54</v>
      </c>
      <c r="B46" s="68">
        <v>80560482.329999998</v>
      </c>
      <c r="C46" s="68">
        <v>7137564.8200000003</v>
      </c>
      <c r="D46" s="68">
        <v>876746.02</v>
      </c>
      <c r="E46" s="68"/>
      <c r="F46" s="68"/>
      <c r="G46" s="68"/>
      <c r="H46" s="69"/>
      <c r="I46" s="69"/>
      <c r="J46" s="69"/>
      <c r="K46" s="70">
        <v>88574793.170000002</v>
      </c>
      <c r="L46" s="65"/>
      <c r="M46" s="65"/>
    </row>
    <row r="47" spans="1:13" x14ac:dyDescent="0.2">
      <c r="A47" s="2" t="s">
        <v>55</v>
      </c>
      <c r="B47" s="68">
        <v>18534713.34</v>
      </c>
      <c r="C47" s="68">
        <v>1642153.99</v>
      </c>
      <c r="D47" s="68">
        <v>201714.73</v>
      </c>
      <c r="E47" s="68"/>
      <c r="F47" s="68"/>
      <c r="G47" s="68"/>
      <c r="H47" s="69"/>
      <c r="I47" s="69"/>
      <c r="J47" s="69"/>
      <c r="K47" s="70">
        <v>20378582.059999999</v>
      </c>
      <c r="L47" s="65"/>
      <c r="M47" s="65"/>
    </row>
    <row r="48" spans="1:13" x14ac:dyDescent="0.2">
      <c r="A48" s="2" t="s">
        <v>56</v>
      </c>
      <c r="B48" s="68">
        <v>14440044.02</v>
      </c>
      <c r="C48" s="68">
        <v>1279371.07</v>
      </c>
      <c r="D48" s="68">
        <v>157152.13</v>
      </c>
      <c r="E48" s="68"/>
      <c r="F48" s="68"/>
      <c r="G48" s="68"/>
      <c r="H48" s="69"/>
      <c r="I48" s="69"/>
      <c r="J48" s="69"/>
      <c r="K48" s="70">
        <v>15876567.220000001</v>
      </c>
      <c r="L48" s="65"/>
      <c r="M48" s="65"/>
    </row>
    <row r="49" spans="1:13" x14ac:dyDescent="0.2">
      <c r="A49" s="2" t="s">
        <v>57</v>
      </c>
      <c r="B49" s="68">
        <v>16843469.48</v>
      </c>
      <c r="C49" s="68">
        <v>1492311.76</v>
      </c>
      <c r="D49" s="68">
        <v>183308.79</v>
      </c>
      <c r="E49" s="68"/>
      <c r="F49" s="68"/>
      <c r="G49" s="68"/>
      <c r="H49" s="69"/>
      <c r="I49" s="69"/>
      <c r="J49" s="69"/>
      <c r="K49" s="70">
        <v>18519090.030000001</v>
      </c>
      <c r="L49" s="65"/>
      <c r="M49" s="65"/>
    </row>
    <row r="50" spans="1:13" x14ac:dyDescent="0.2">
      <c r="A50" s="2" t="s">
        <v>58</v>
      </c>
      <c r="B50" s="68">
        <v>42344068.450000003</v>
      </c>
      <c r="C50" s="68">
        <v>3751635.1</v>
      </c>
      <c r="D50" s="68">
        <v>460833.81</v>
      </c>
      <c r="E50" s="68"/>
      <c r="F50" s="68"/>
      <c r="G50" s="68"/>
      <c r="H50" s="69"/>
      <c r="I50" s="69"/>
      <c r="J50" s="69"/>
      <c r="K50" s="70">
        <v>46556537.359999999</v>
      </c>
      <c r="L50" s="65"/>
      <c r="M50" s="65"/>
    </row>
    <row r="51" spans="1:13" x14ac:dyDescent="0.2">
      <c r="A51" s="2" t="s">
        <v>59</v>
      </c>
      <c r="B51" s="68">
        <v>14906335.550000001</v>
      </c>
      <c r="C51" s="68">
        <v>1320683.95</v>
      </c>
      <c r="D51" s="68">
        <v>162226.81</v>
      </c>
      <c r="E51" s="68"/>
      <c r="F51" s="68"/>
      <c r="G51" s="68"/>
      <c r="H51" s="69"/>
      <c r="I51" s="69"/>
      <c r="J51" s="69"/>
      <c r="K51" s="70">
        <v>16389246.310000001</v>
      </c>
      <c r="L51" s="65"/>
      <c r="M51" s="65"/>
    </row>
    <row r="52" spans="1:13" x14ac:dyDescent="0.2">
      <c r="A52" s="2" t="s">
        <v>60</v>
      </c>
      <c r="B52" s="68">
        <v>256811182.68000001</v>
      </c>
      <c r="C52" s="68">
        <v>22753171.379999999</v>
      </c>
      <c r="D52" s="68">
        <v>2794896.16</v>
      </c>
      <c r="E52" s="68"/>
      <c r="F52" s="68"/>
      <c r="G52" s="68"/>
      <c r="H52" s="69"/>
      <c r="I52" s="69"/>
      <c r="J52" s="69"/>
      <c r="K52" s="70">
        <v>282359250.22000003</v>
      </c>
      <c r="L52" s="65"/>
      <c r="M52" s="65"/>
    </row>
    <row r="53" spans="1:13" ht="13.5" thickBot="1" x14ac:dyDescent="0.25">
      <c r="A53" s="4" t="s">
        <v>61</v>
      </c>
      <c r="B53" s="68">
        <v>27686621.629999999</v>
      </c>
      <c r="C53" s="68">
        <v>2453002.4</v>
      </c>
      <c r="D53" s="68">
        <v>301315.67</v>
      </c>
      <c r="E53" s="68"/>
      <c r="F53" s="68"/>
      <c r="G53" s="68"/>
      <c r="H53" s="69"/>
      <c r="I53" s="69"/>
      <c r="J53" s="69"/>
      <c r="K53" s="70">
        <v>30440939.699999999</v>
      </c>
      <c r="L53" s="65"/>
      <c r="M53" s="65"/>
    </row>
    <row r="54" spans="1:13" s="74" customFormat="1" ht="13.5" thickBot="1" x14ac:dyDescent="0.25">
      <c r="A54" s="5" t="s">
        <v>13</v>
      </c>
      <c r="B54" s="73">
        <v>1499329666.95</v>
      </c>
      <c r="C54" s="73">
        <v>132838860.55</v>
      </c>
      <c r="D54" s="73">
        <v>16317321.9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1648485849.4000001</v>
      </c>
      <c r="L54" s="65"/>
      <c r="M54" s="65"/>
    </row>
    <row r="55" spans="1:13" x14ac:dyDescent="0.2">
      <c r="F55" s="65"/>
      <c r="G55" s="65"/>
      <c r="H55" s="65"/>
      <c r="I55" s="65"/>
      <c r="J55" s="65"/>
    </row>
    <row r="56" spans="1:13" x14ac:dyDescent="0.2">
      <c r="F56" s="65"/>
      <c r="G56" s="65"/>
      <c r="H56" s="65"/>
      <c r="I56" s="65"/>
      <c r="J56" s="65"/>
      <c r="K56" s="65"/>
    </row>
    <row r="57" spans="1:13" x14ac:dyDescent="0.2">
      <c r="F57" s="65"/>
      <c r="G57" s="65"/>
      <c r="H57" s="65"/>
      <c r="I57" s="65"/>
      <c r="J57" s="65"/>
    </row>
    <row r="58" spans="1:13" x14ac:dyDescent="0.2">
      <c r="F58" s="65"/>
      <c r="G58" s="65"/>
      <c r="H58" s="65"/>
      <c r="I58" s="65"/>
      <c r="J58" s="65"/>
    </row>
    <row r="59" spans="1:13" x14ac:dyDescent="0.2">
      <c r="F59" s="65"/>
      <c r="G59" s="65"/>
      <c r="H59" s="65"/>
      <c r="I59" s="65"/>
      <c r="J59" s="65"/>
    </row>
    <row r="60" spans="1:13" x14ac:dyDescent="0.2">
      <c r="G60" s="65"/>
      <c r="H60" s="65"/>
      <c r="I60" s="65"/>
      <c r="J60" s="65"/>
    </row>
    <row r="61" spans="1:13" x14ac:dyDescent="0.2">
      <c r="G61" s="65"/>
      <c r="H61" s="65"/>
      <c r="I61" s="65"/>
      <c r="J61" s="65"/>
    </row>
    <row r="62" spans="1:13" x14ac:dyDescent="0.2">
      <c r="G62" s="65"/>
      <c r="H62" s="65"/>
      <c r="I62" s="65"/>
      <c r="J62" s="65"/>
    </row>
    <row r="63" spans="1:13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3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" style="75" customWidth="1"/>
    <col min="9" max="10" width="17.140625" style="75" customWidth="1"/>
    <col min="11" max="11" width="15.42578125" style="75" bestFit="1" customWidth="1"/>
    <col min="12" max="12" width="11.28515625" style="75" bestFit="1" customWidth="1"/>
    <col min="13" max="16384" width="11.42578125" style="75"/>
  </cols>
  <sheetData>
    <row r="1" spans="1:13" x14ac:dyDescent="0.2">
      <c r="A1" s="219" t="s">
        <v>14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x14ac:dyDescent="0.2">
      <c r="A2" s="221">
        <v>45420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1.25" x14ac:dyDescent="0.2">
      <c r="A3" s="76"/>
      <c r="B3" s="75"/>
      <c r="C3" s="75"/>
      <c r="E3" s="75"/>
    </row>
    <row r="4" spans="1:13" ht="13.5" customHeight="1" thickBot="1" x14ac:dyDescent="0.25">
      <c r="A4" s="76"/>
      <c r="B4" s="75"/>
      <c r="C4" s="223"/>
      <c r="D4" s="223"/>
      <c r="E4" s="75"/>
    </row>
    <row r="5" spans="1:13" ht="12.75" customHeight="1" x14ac:dyDescent="0.2">
      <c r="A5" s="224" t="s">
        <v>0</v>
      </c>
      <c r="B5" s="226" t="s">
        <v>9</v>
      </c>
      <c r="C5" s="78" t="s">
        <v>10</v>
      </c>
      <c r="D5" s="78" t="s">
        <v>10</v>
      </c>
      <c r="E5" s="226" t="s">
        <v>1</v>
      </c>
      <c r="F5" s="217" t="s">
        <v>7</v>
      </c>
      <c r="G5" s="217" t="s">
        <v>8</v>
      </c>
      <c r="H5" s="217" t="s">
        <v>2</v>
      </c>
      <c r="I5" s="217" t="s">
        <v>3</v>
      </c>
      <c r="J5" s="217" t="s">
        <v>4</v>
      </c>
      <c r="K5" s="217" t="s">
        <v>5</v>
      </c>
    </row>
    <row r="6" spans="1:13" ht="23.25" customHeight="1" thickBot="1" x14ac:dyDescent="0.25">
      <c r="A6" s="225"/>
      <c r="B6" s="227"/>
      <c r="C6" s="79" t="s">
        <v>11</v>
      </c>
      <c r="D6" s="79" t="s">
        <v>12</v>
      </c>
      <c r="E6" s="227" t="s">
        <v>6</v>
      </c>
      <c r="F6" s="218" t="s">
        <v>6</v>
      </c>
      <c r="G6" s="218" t="s">
        <v>6</v>
      </c>
      <c r="H6" s="218"/>
      <c r="I6" s="218"/>
      <c r="J6" s="218"/>
      <c r="K6" s="218" t="s">
        <v>6</v>
      </c>
    </row>
    <row r="7" spans="1:13" x14ac:dyDescent="0.2">
      <c r="A7" s="1" t="s">
        <v>15</v>
      </c>
      <c r="B7" s="80">
        <v>811518.55</v>
      </c>
      <c r="C7" s="80">
        <v>131800.44</v>
      </c>
      <c r="D7" s="80">
        <v>87721.919999999998</v>
      </c>
      <c r="E7" s="80">
        <v>124932.94</v>
      </c>
      <c r="F7" s="80">
        <v>5849820.0199999996</v>
      </c>
      <c r="G7" s="80">
        <v>69358.38</v>
      </c>
      <c r="H7" s="81"/>
      <c r="I7" s="81"/>
      <c r="J7" s="81"/>
      <c r="K7" s="82">
        <v>7075152.25</v>
      </c>
      <c r="L7" s="77"/>
      <c r="M7" s="77"/>
    </row>
    <row r="8" spans="1:13" x14ac:dyDescent="0.2">
      <c r="A8" s="2" t="s">
        <v>16</v>
      </c>
      <c r="B8" s="80">
        <v>767037.99</v>
      </c>
      <c r="C8" s="80">
        <v>124576.25</v>
      </c>
      <c r="D8" s="80">
        <v>82913.75</v>
      </c>
      <c r="E8" s="80">
        <v>117696.51</v>
      </c>
      <c r="F8" s="80">
        <v>4347013.32</v>
      </c>
      <c r="G8" s="80">
        <v>51540.35</v>
      </c>
      <c r="H8" s="81"/>
      <c r="I8" s="81"/>
      <c r="J8" s="81"/>
      <c r="K8" s="82">
        <v>5490778.1699999999</v>
      </c>
      <c r="L8" s="77"/>
      <c r="M8" s="77"/>
    </row>
    <row r="9" spans="1:13" x14ac:dyDescent="0.2">
      <c r="A9" s="2" t="s">
        <v>17</v>
      </c>
      <c r="B9" s="80"/>
      <c r="C9" s="80"/>
      <c r="E9" s="80"/>
      <c r="F9" s="80">
        <v>1666564.05</v>
      </c>
      <c r="G9" s="80">
        <v>19759.61</v>
      </c>
      <c r="H9" s="81"/>
      <c r="I9" s="81"/>
      <c r="J9" s="81"/>
      <c r="K9" s="82">
        <v>1686323.66</v>
      </c>
      <c r="L9" s="77"/>
      <c r="M9" s="77"/>
    </row>
    <row r="10" spans="1:13" x14ac:dyDescent="0.2">
      <c r="A10" s="2" t="s">
        <v>18</v>
      </c>
      <c r="B10" s="80"/>
      <c r="C10" s="80"/>
      <c r="D10" s="80"/>
      <c r="E10" s="80"/>
      <c r="F10" s="80">
        <v>1873415.44</v>
      </c>
      <c r="G10" s="80">
        <v>22212.15</v>
      </c>
      <c r="H10" s="81"/>
      <c r="I10" s="81"/>
      <c r="J10" s="81"/>
      <c r="K10" s="82">
        <v>1895627.59</v>
      </c>
      <c r="L10" s="77"/>
      <c r="M10" s="77"/>
    </row>
    <row r="11" spans="1:13" x14ac:dyDescent="0.2">
      <c r="A11" s="2" t="s">
        <v>19</v>
      </c>
      <c r="B11" s="80"/>
      <c r="C11" s="80"/>
      <c r="D11" s="80"/>
      <c r="E11" s="80"/>
      <c r="F11" s="80">
        <v>1862446.05</v>
      </c>
      <c r="G11" s="80">
        <v>22082.09</v>
      </c>
      <c r="H11" s="81"/>
      <c r="I11" s="81"/>
      <c r="J11" s="81"/>
      <c r="K11" s="82">
        <v>1884528.14</v>
      </c>
      <c r="L11" s="77"/>
      <c r="M11" s="77"/>
    </row>
    <row r="12" spans="1:13" x14ac:dyDescent="0.2">
      <c r="A12" s="2" t="s">
        <v>20</v>
      </c>
      <c r="B12" s="80"/>
      <c r="C12" s="80"/>
      <c r="D12" s="80"/>
      <c r="E12" s="80"/>
      <c r="F12" s="80">
        <v>1633655.87</v>
      </c>
      <c r="G12" s="80">
        <v>19369.439999999999</v>
      </c>
      <c r="H12" s="81"/>
      <c r="I12" s="81"/>
      <c r="J12" s="81"/>
      <c r="K12" s="82">
        <v>1653025.31</v>
      </c>
      <c r="L12" s="77"/>
      <c r="M12" s="77"/>
    </row>
    <row r="13" spans="1:13" x14ac:dyDescent="0.2">
      <c r="A13" s="2" t="s">
        <v>21</v>
      </c>
      <c r="B13" s="80"/>
      <c r="C13" s="80"/>
      <c r="D13" s="80"/>
      <c r="E13" s="80"/>
      <c r="F13" s="80">
        <v>1965871.74</v>
      </c>
      <c r="G13" s="80">
        <v>23308.35</v>
      </c>
      <c r="H13" s="81"/>
      <c r="I13" s="81"/>
      <c r="J13" s="81"/>
      <c r="K13" s="82">
        <v>1989180.09</v>
      </c>
      <c r="L13" s="77"/>
      <c r="M13" s="77"/>
    </row>
    <row r="14" spans="1:13" x14ac:dyDescent="0.2">
      <c r="A14" s="2" t="s">
        <v>22</v>
      </c>
      <c r="B14" s="80"/>
      <c r="C14" s="80"/>
      <c r="D14" s="80"/>
      <c r="E14" s="80"/>
      <c r="F14" s="80">
        <v>1887518.94</v>
      </c>
      <c r="G14" s="80">
        <v>22379.360000000001</v>
      </c>
      <c r="H14" s="81"/>
      <c r="I14" s="81"/>
      <c r="J14" s="81"/>
      <c r="K14" s="82">
        <v>1909898.3</v>
      </c>
      <c r="L14" s="77"/>
      <c r="M14" s="77"/>
    </row>
    <row r="15" spans="1:13" x14ac:dyDescent="0.2">
      <c r="A15" s="2" t="s">
        <v>23</v>
      </c>
      <c r="B15" s="80"/>
      <c r="C15" s="80"/>
      <c r="D15" s="80"/>
      <c r="E15" s="80"/>
      <c r="F15" s="80">
        <v>1888302.47</v>
      </c>
      <c r="G15" s="80">
        <v>22388.65</v>
      </c>
      <c r="H15" s="81"/>
      <c r="I15" s="81"/>
      <c r="J15" s="81"/>
      <c r="K15" s="82">
        <v>1910691.12</v>
      </c>
      <c r="L15" s="77"/>
      <c r="M15" s="77"/>
    </row>
    <row r="16" spans="1:13" x14ac:dyDescent="0.2">
      <c r="A16" s="2" t="s">
        <v>24</v>
      </c>
      <c r="B16" s="80"/>
      <c r="C16" s="80"/>
      <c r="D16" s="80"/>
      <c r="E16" s="80"/>
      <c r="F16" s="80">
        <v>2628736.4300000002</v>
      </c>
      <c r="G16" s="80">
        <v>31167.61</v>
      </c>
      <c r="H16" s="81"/>
      <c r="I16" s="81"/>
      <c r="J16" s="81"/>
      <c r="K16" s="82">
        <v>2659904.04</v>
      </c>
      <c r="L16" s="77"/>
      <c r="M16" s="77"/>
    </row>
    <row r="17" spans="1:13" x14ac:dyDescent="0.2">
      <c r="A17" s="2" t="s">
        <v>25</v>
      </c>
      <c r="B17" s="80"/>
      <c r="C17" s="80"/>
      <c r="D17" s="80"/>
      <c r="E17" s="80"/>
      <c r="F17" s="80">
        <v>1714359.26</v>
      </c>
      <c r="G17" s="80">
        <v>20326.3</v>
      </c>
      <c r="H17" s="81"/>
      <c r="I17" s="81"/>
      <c r="J17" s="81"/>
      <c r="K17" s="82">
        <v>1734685.56</v>
      </c>
      <c r="L17" s="77"/>
      <c r="M17" s="77"/>
    </row>
    <row r="18" spans="1:13" x14ac:dyDescent="0.2">
      <c r="A18" s="2" t="s">
        <v>26</v>
      </c>
      <c r="B18" s="80"/>
      <c r="C18" s="80"/>
      <c r="D18" s="80"/>
      <c r="E18" s="80"/>
      <c r="F18" s="80">
        <v>1538065.46</v>
      </c>
      <c r="G18" s="80">
        <v>18236.07</v>
      </c>
      <c r="H18" s="81"/>
      <c r="I18" s="81"/>
      <c r="J18" s="81"/>
      <c r="K18" s="82">
        <v>1556301.53</v>
      </c>
      <c r="L18" s="77"/>
      <c r="M18" s="77"/>
    </row>
    <row r="19" spans="1:13" x14ac:dyDescent="0.2">
      <c r="A19" s="2" t="s">
        <v>27</v>
      </c>
      <c r="B19" s="80"/>
      <c r="C19" s="80"/>
      <c r="D19" s="80"/>
      <c r="E19" s="80"/>
      <c r="F19" s="80">
        <v>1759020.35</v>
      </c>
      <c r="G19" s="80">
        <v>20855.82</v>
      </c>
      <c r="H19" s="81"/>
      <c r="I19" s="81"/>
      <c r="J19" s="81"/>
      <c r="K19" s="82">
        <v>1779876.17</v>
      </c>
      <c r="L19" s="77"/>
      <c r="M19" s="77"/>
    </row>
    <row r="20" spans="1:13" x14ac:dyDescent="0.2">
      <c r="A20" s="2" t="s">
        <v>28</v>
      </c>
      <c r="B20" s="80"/>
      <c r="C20" s="80"/>
      <c r="D20" s="80"/>
      <c r="E20" s="80"/>
      <c r="F20" s="80">
        <v>2505722.5299999998</v>
      </c>
      <c r="G20" s="80">
        <v>29709.09</v>
      </c>
      <c r="H20" s="82"/>
      <c r="I20" s="82"/>
      <c r="J20" s="82"/>
      <c r="K20" s="82">
        <v>2535431.62</v>
      </c>
      <c r="L20" s="77"/>
      <c r="M20" s="77"/>
    </row>
    <row r="21" spans="1:13" x14ac:dyDescent="0.2">
      <c r="A21" s="2" t="s">
        <v>29</v>
      </c>
      <c r="B21" s="80"/>
      <c r="C21" s="80"/>
      <c r="D21" s="80"/>
      <c r="E21" s="80"/>
      <c r="F21" s="80">
        <v>2412482.7000000002</v>
      </c>
      <c r="G21" s="80">
        <v>28603.599999999999</v>
      </c>
      <c r="H21" s="82"/>
      <c r="I21" s="82"/>
      <c r="J21" s="82"/>
      <c r="K21" s="82">
        <v>2441086.2999999998</v>
      </c>
      <c r="L21" s="77"/>
      <c r="M21" s="77"/>
    </row>
    <row r="22" spans="1:13" x14ac:dyDescent="0.2">
      <c r="A22" s="2" t="s">
        <v>30</v>
      </c>
      <c r="B22" s="80"/>
      <c r="C22" s="80"/>
      <c r="D22" s="80"/>
      <c r="E22" s="80"/>
      <c r="F22" s="80">
        <v>1773123.86</v>
      </c>
      <c r="G22" s="80">
        <v>21023.040000000001</v>
      </c>
      <c r="H22" s="82"/>
      <c r="I22" s="82"/>
      <c r="J22" s="82"/>
      <c r="K22" s="82">
        <v>1794146.9</v>
      </c>
      <c r="L22" s="77"/>
      <c r="M22" s="77"/>
    </row>
    <row r="23" spans="1:13" x14ac:dyDescent="0.2">
      <c r="A23" s="2" t="s">
        <v>31</v>
      </c>
      <c r="B23" s="80"/>
      <c r="C23" s="80"/>
      <c r="D23" s="80"/>
      <c r="E23" s="80"/>
      <c r="F23" s="80">
        <v>1671265.22</v>
      </c>
      <c r="G23" s="80">
        <v>19815.349999999999</v>
      </c>
      <c r="H23" s="82"/>
      <c r="I23" s="82"/>
      <c r="J23" s="82"/>
      <c r="K23" s="82">
        <v>1691080.57</v>
      </c>
      <c r="L23" s="77"/>
      <c r="M23" s="77"/>
    </row>
    <row r="24" spans="1:13" x14ac:dyDescent="0.2">
      <c r="A24" s="2" t="s">
        <v>32</v>
      </c>
      <c r="B24" s="80"/>
      <c r="C24" s="80"/>
      <c r="D24" s="80"/>
      <c r="E24" s="80"/>
      <c r="F24" s="80">
        <v>2222085.4</v>
      </c>
      <c r="G24" s="80">
        <v>26346.15</v>
      </c>
      <c r="H24" s="82"/>
      <c r="I24" s="82"/>
      <c r="J24" s="82"/>
      <c r="K24" s="82">
        <v>2248431.5499999998</v>
      </c>
      <c r="L24" s="77"/>
      <c r="M24" s="77"/>
    </row>
    <row r="25" spans="1:13" x14ac:dyDescent="0.2">
      <c r="A25" s="2" t="s">
        <v>33</v>
      </c>
      <c r="B25" s="80"/>
      <c r="C25" s="80"/>
      <c r="D25" s="80"/>
      <c r="E25" s="80"/>
      <c r="F25" s="80">
        <v>1830321.4</v>
      </c>
      <c r="G25" s="80">
        <v>21701.200000000001</v>
      </c>
      <c r="H25" s="82"/>
      <c r="I25" s="82"/>
      <c r="J25" s="82"/>
      <c r="K25" s="82">
        <v>1852022.6</v>
      </c>
      <c r="L25" s="77"/>
      <c r="M25" s="77"/>
    </row>
    <row r="26" spans="1:13" x14ac:dyDescent="0.2">
      <c r="A26" s="2" t="s">
        <v>34</v>
      </c>
      <c r="B26" s="80"/>
      <c r="C26" s="80"/>
      <c r="D26" s="80"/>
      <c r="E26" s="80"/>
      <c r="F26" s="80">
        <v>2208765.42</v>
      </c>
      <c r="G26" s="80">
        <v>26188.22</v>
      </c>
      <c r="H26" s="82"/>
      <c r="I26" s="82"/>
      <c r="J26" s="82"/>
      <c r="K26" s="82">
        <v>2234953.64</v>
      </c>
      <c r="L26" s="77"/>
      <c r="M26" s="77"/>
    </row>
    <row r="27" spans="1:13" x14ac:dyDescent="0.2">
      <c r="A27" s="2" t="s">
        <v>35</v>
      </c>
      <c r="B27" s="80"/>
      <c r="C27" s="80"/>
      <c r="D27" s="80"/>
      <c r="E27" s="80"/>
      <c r="F27" s="80">
        <v>1813083.78</v>
      </c>
      <c r="G27" s="80">
        <v>21496.82</v>
      </c>
      <c r="H27" s="82"/>
      <c r="I27" s="82"/>
      <c r="J27" s="82"/>
      <c r="K27" s="82">
        <v>1834580.6</v>
      </c>
      <c r="L27" s="77"/>
      <c r="M27" s="77"/>
    </row>
    <row r="28" spans="1:13" x14ac:dyDescent="0.2">
      <c r="A28" s="2" t="s">
        <v>36</v>
      </c>
      <c r="B28" s="80"/>
      <c r="C28" s="80"/>
      <c r="D28" s="80"/>
      <c r="E28" s="80"/>
      <c r="F28" s="80">
        <v>2321593.4500000002</v>
      </c>
      <c r="G28" s="80">
        <v>27525.97</v>
      </c>
      <c r="H28" s="82"/>
      <c r="I28" s="82"/>
      <c r="J28" s="82"/>
      <c r="K28" s="82">
        <v>2349119.42</v>
      </c>
      <c r="L28" s="77"/>
      <c r="M28" s="77"/>
    </row>
    <row r="29" spans="1:13" x14ac:dyDescent="0.2">
      <c r="A29" s="2" t="s">
        <v>37</v>
      </c>
      <c r="B29" s="80">
        <v>889913.01</v>
      </c>
      <c r="C29" s="80">
        <v>144532.65</v>
      </c>
      <c r="D29" s="80">
        <v>96196.05</v>
      </c>
      <c r="E29" s="80">
        <v>137052.32</v>
      </c>
      <c r="F29" s="80">
        <v>4833584.21</v>
      </c>
      <c r="G29" s="80">
        <v>57309.38</v>
      </c>
      <c r="H29" s="82"/>
      <c r="I29" s="82"/>
      <c r="J29" s="82"/>
      <c r="K29" s="82">
        <v>6158587.6200000001</v>
      </c>
      <c r="L29" s="77"/>
      <c r="M29" s="77"/>
    </row>
    <row r="30" spans="1:13" x14ac:dyDescent="0.2">
      <c r="A30" s="2" t="s">
        <v>38</v>
      </c>
      <c r="B30" s="80">
        <v>1126907.83</v>
      </c>
      <c r="C30" s="80">
        <v>183023.47</v>
      </c>
      <c r="D30" s="80">
        <v>121814.25</v>
      </c>
      <c r="E30" s="80">
        <v>166174.01</v>
      </c>
      <c r="F30" s="80">
        <v>7183384.6699999999</v>
      </c>
      <c r="G30" s="80">
        <v>85169.78</v>
      </c>
      <c r="H30" s="82"/>
      <c r="I30" s="82"/>
      <c r="J30" s="82"/>
      <c r="K30" s="82">
        <v>8866474.0099999998</v>
      </c>
      <c r="L30" s="77"/>
      <c r="M30" s="77"/>
    </row>
    <row r="31" spans="1:13" x14ac:dyDescent="0.2">
      <c r="A31" s="2" t="s">
        <v>39</v>
      </c>
      <c r="B31" s="80">
        <v>30628686.52</v>
      </c>
      <c r="C31" s="80">
        <v>4974469.43</v>
      </c>
      <c r="D31" s="80">
        <v>3310839.01</v>
      </c>
      <c r="E31" s="80">
        <v>4491207.3899999997</v>
      </c>
      <c r="F31" s="80">
        <v>313411198.52999997</v>
      </c>
      <c r="G31" s="80">
        <v>3715959.21</v>
      </c>
      <c r="H31" s="82"/>
      <c r="I31" s="82"/>
      <c r="J31" s="82"/>
      <c r="K31" s="82">
        <v>360532360.08999997</v>
      </c>
      <c r="L31" s="77"/>
      <c r="M31" s="77"/>
    </row>
    <row r="32" spans="1:13" x14ac:dyDescent="0.2">
      <c r="A32" s="2" t="s">
        <v>40</v>
      </c>
      <c r="B32" s="80">
        <v>958143.37</v>
      </c>
      <c r="C32" s="80">
        <v>155614.07999999999</v>
      </c>
      <c r="D32" s="80">
        <v>103571.48</v>
      </c>
      <c r="E32" s="80">
        <v>149149.70000000001</v>
      </c>
      <c r="F32" s="80">
        <v>6154612.4100000001</v>
      </c>
      <c r="G32" s="80">
        <v>72972.149999999994</v>
      </c>
      <c r="H32" s="82"/>
      <c r="I32" s="82"/>
      <c r="J32" s="82"/>
      <c r="K32" s="82">
        <v>7594063.1900000004</v>
      </c>
      <c r="L32" s="77"/>
      <c r="M32" s="77"/>
    </row>
    <row r="33" spans="1:13" x14ac:dyDescent="0.2">
      <c r="A33" s="2" t="s">
        <v>41</v>
      </c>
      <c r="B33" s="80">
        <v>1535384.24</v>
      </c>
      <c r="C33" s="80">
        <v>249364.99</v>
      </c>
      <c r="D33" s="80">
        <v>165968.92000000001</v>
      </c>
      <c r="E33" s="80">
        <v>215531.32</v>
      </c>
      <c r="F33" s="80">
        <v>9904577.4000000004</v>
      </c>
      <c r="G33" s="80">
        <v>117433.60000000001</v>
      </c>
      <c r="H33" s="82"/>
      <c r="I33" s="82"/>
      <c r="J33" s="82"/>
      <c r="K33" s="82">
        <v>12188260.470000001</v>
      </c>
      <c r="L33" s="77"/>
      <c r="M33" s="77"/>
    </row>
    <row r="34" spans="1:13" x14ac:dyDescent="0.2">
      <c r="A34" s="2" t="s">
        <v>42</v>
      </c>
      <c r="B34" s="80">
        <v>1121071.01</v>
      </c>
      <c r="C34" s="80">
        <v>182075.5</v>
      </c>
      <c r="D34" s="80">
        <v>121183.31</v>
      </c>
      <c r="E34" s="80">
        <v>172024.75</v>
      </c>
      <c r="F34" s="80">
        <v>8995684.9299999997</v>
      </c>
      <c r="G34" s="80">
        <v>106657.32</v>
      </c>
      <c r="H34" s="82"/>
      <c r="I34" s="82"/>
      <c r="J34" s="82"/>
      <c r="K34" s="82">
        <v>10698696.82</v>
      </c>
      <c r="L34" s="77"/>
      <c r="M34" s="77"/>
    </row>
    <row r="35" spans="1:13" x14ac:dyDescent="0.2">
      <c r="A35" s="2" t="s">
        <v>43</v>
      </c>
      <c r="B35" s="80">
        <v>1589827.63</v>
      </c>
      <c r="C35" s="80">
        <v>258207.25</v>
      </c>
      <c r="D35" s="80">
        <v>171854.03</v>
      </c>
      <c r="E35" s="80">
        <v>227562.72</v>
      </c>
      <c r="F35" s="80">
        <v>12713525.27</v>
      </c>
      <c r="G35" s="80">
        <v>150737.88</v>
      </c>
      <c r="H35" s="82"/>
      <c r="I35" s="82"/>
      <c r="J35" s="82"/>
      <c r="K35" s="82">
        <v>15111714.779999999</v>
      </c>
      <c r="L35" s="77"/>
      <c r="M35" s="77"/>
    </row>
    <row r="36" spans="1:13" x14ac:dyDescent="0.2">
      <c r="A36" s="2" t="s">
        <v>44</v>
      </c>
      <c r="B36" s="80">
        <v>943048.16</v>
      </c>
      <c r="C36" s="80">
        <v>153162.44</v>
      </c>
      <c r="D36" s="80">
        <v>101939.75</v>
      </c>
      <c r="E36" s="80">
        <v>144706.66</v>
      </c>
      <c r="F36" s="80">
        <v>5975968.0300000003</v>
      </c>
      <c r="G36" s="80">
        <v>70854.05</v>
      </c>
      <c r="H36" s="82"/>
      <c r="I36" s="82"/>
      <c r="J36" s="82"/>
      <c r="K36" s="82">
        <v>7389679.0899999999</v>
      </c>
      <c r="L36" s="77"/>
      <c r="M36" s="77"/>
    </row>
    <row r="37" spans="1:13" x14ac:dyDescent="0.2">
      <c r="A37" s="2" t="s">
        <v>45</v>
      </c>
      <c r="B37" s="80">
        <v>6043820.6299999999</v>
      </c>
      <c r="C37" s="80">
        <v>981589.63</v>
      </c>
      <c r="D37" s="80">
        <v>653312.93000000005</v>
      </c>
      <c r="E37" s="80">
        <v>906687.65</v>
      </c>
      <c r="F37" s="80">
        <v>34774539.530000001</v>
      </c>
      <c r="G37" s="80">
        <v>412304.25</v>
      </c>
      <c r="H37" s="81"/>
      <c r="I37" s="81"/>
      <c r="J37" s="81"/>
      <c r="K37" s="82">
        <v>43772254.619999997</v>
      </c>
      <c r="L37" s="77"/>
      <c r="M37" s="77"/>
    </row>
    <row r="38" spans="1:13" x14ac:dyDescent="0.2">
      <c r="A38" s="2" t="s">
        <v>46</v>
      </c>
      <c r="B38" s="80">
        <v>1974352.98</v>
      </c>
      <c r="C38" s="80">
        <v>320658.82</v>
      </c>
      <c r="D38" s="80">
        <v>213419.69</v>
      </c>
      <c r="E38" s="80">
        <v>282880.74</v>
      </c>
      <c r="F38" s="80">
        <v>12893736.710000001</v>
      </c>
      <c r="G38" s="80">
        <v>152874.56</v>
      </c>
      <c r="H38" s="81"/>
      <c r="I38" s="81"/>
      <c r="J38" s="81"/>
      <c r="K38" s="82">
        <v>15837923.5</v>
      </c>
      <c r="L38" s="77"/>
      <c r="M38" s="77"/>
    </row>
    <row r="39" spans="1:13" x14ac:dyDescent="0.2">
      <c r="A39" s="2" t="s">
        <v>47</v>
      </c>
      <c r="B39" s="80">
        <v>1216372.1100000001</v>
      </c>
      <c r="C39" s="80">
        <v>197553.55</v>
      </c>
      <c r="D39" s="80">
        <v>131484.98000000001</v>
      </c>
      <c r="E39" s="80">
        <v>179437.14</v>
      </c>
      <c r="F39" s="80">
        <v>7551642.8300000001</v>
      </c>
      <c r="G39" s="83">
        <v>89536.04</v>
      </c>
      <c r="H39" s="81"/>
      <c r="I39" s="81"/>
      <c r="J39" s="81"/>
      <c r="K39" s="82">
        <v>9366026.6500000004</v>
      </c>
      <c r="L39" s="77"/>
      <c r="M39" s="77"/>
    </row>
    <row r="40" spans="1:13" x14ac:dyDescent="0.2">
      <c r="A40" s="2" t="s">
        <v>48</v>
      </c>
      <c r="B40" s="80">
        <v>858816.88</v>
      </c>
      <c r="C40" s="80">
        <v>139482.26</v>
      </c>
      <c r="D40" s="80">
        <v>92834.68</v>
      </c>
      <c r="E40" s="80">
        <v>131795.46</v>
      </c>
      <c r="F40" s="80">
        <v>8350841.3799999999</v>
      </c>
      <c r="G40" s="84">
        <v>99011.73</v>
      </c>
      <c r="H40" s="81"/>
      <c r="I40" s="81"/>
      <c r="J40" s="81"/>
      <c r="K40" s="82">
        <v>9672782.3900000006</v>
      </c>
      <c r="L40" s="77"/>
      <c r="M40" s="77"/>
    </row>
    <row r="41" spans="1:13" x14ac:dyDescent="0.2">
      <c r="A41" s="2" t="s">
        <v>49</v>
      </c>
      <c r="B41" s="80">
        <v>1109397.3799999999</v>
      </c>
      <c r="C41" s="80">
        <v>180179.56</v>
      </c>
      <c r="D41" s="80">
        <v>119921.44</v>
      </c>
      <c r="E41" s="80">
        <v>162764.75</v>
      </c>
      <c r="F41" s="80">
        <v>5630432.1799999997</v>
      </c>
      <c r="G41" s="80">
        <v>66757.210000000006</v>
      </c>
      <c r="H41" s="81"/>
      <c r="I41" s="81"/>
      <c r="J41" s="81"/>
      <c r="K41" s="82">
        <v>7269452.5199999996</v>
      </c>
      <c r="L41" s="77"/>
      <c r="M41" s="77"/>
    </row>
    <row r="42" spans="1:13" x14ac:dyDescent="0.2">
      <c r="A42" s="2" t="s">
        <v>50</v>
      </c>
      <c r="B42" s="80">
        <v>1580468.6</v>
      </c>
      <c r="C42" s="80">
        <v>256687.23</v>
      </c>
      <c r="D42" s="80">
        <v>170842.36</v>
      </c>
      <c r="E42" s="80">
        <v>242519.48</v>
      </c>
      <c r="F42" s="80">
        <v>16787087.32</v>
      </c>
      <c r="G42" s="80">
        <v>199036.06</v>
      </c>
      <c r="H42" s="81"/>
      <c r="I42" s="81"/>
      <c r="J42" s="81"/>
      <c r="K42" s="82">
        <v>19236641.050000001</v>
      </c>
      <c r="L42" s="77"/>
      <c r="M42" s="77"/>
    </row>
    <row r="43" spans="1:13" x14ac:dyDescent="0.2">
      <c r="A43" s="2" t="s">
        <v>51</v>
      </c>
      <c r="B43" s="80">
        <v>886189.53</v>
      </c>
      <c r="C43" s="80">
        <v>143927.91</v>
      </c>
      <c r="D43" s="80">
        <v>95793.56</v>
      </c>
      <c r="E43" s="80">
        <v>136722.39000000001</v>
      </c>
      <c r="F43" s="80">
        <v>8875805.1400000006</v>
      </c>
      <c r="G43" s="80">
        <v>105235.96</v>
      </c>
      <c r="H43" s="81"/>
      <c r="I43" s="81"/>
      <c r="J43" s="81"/>
      <c r="K43" s="82">
        <v>10243674.49</v>
      </c>
      <c r="L43" s="77"/>
      <c r="M43" s="77"/>
    </row>
    <row r="44" spans="1:13" x14ac:dyDescent="0.2">
      <c r="A44" s="2" t="s">
        <v>52</v>
      </c>
      <c r="B44" s="80">
        <v>12869170.65</v>
      </c>
      <c r="C44" s="80">
        <v>2090109.09</v>
      </c>
      <c r="D44" s="80">
        <v>1391106.08</v>
      </c>
      <c r="E44" s="80">
        <v>1974732.36</v>
      </c>
      <c r="F44" s="80">
        <v>76001432.120000005</v>
      </c>
      <c r="G44" s="80">
        <v>901110.83</v>
      </c>
      <c r="H44" s="81"/>
      <c r="I44" s="81"/>
      <c r="J44" s="81"/>
      <c r="K44" s="82">
        <v>95227661.129999995</v>
      </c>
      <c r="L44" s="77"/>
      <c r="M44" s="77"/>
    </row>
    <row r="45" spans="1:13" x14ac:dyDescent="0.2">
      <c r="A45" s="2" t="s">
        <v>53</v>
      </c>
      <c r="B45" s="80">
        <v>2035538.9</v>
      </c>
      <c r="C45" s="80">
        <v>330596.15999999997</v>
      </c>
      <c r="D45" s="80">
        <v>220033.65</v>
      </c>
      <c r="E45" s="80">
        <v>312332.36</v>
      </c>
      <c r="F45" s="80">
        <v>14965384.73</v>
      </c>
      <c r="G45" s="80">
        <v>177437.05</v>
      </c>
      <c r="H45" s="81"/>
      <c r="I45" s="81"/>
      <c r="J45" s="81"/>
      <c r="K45" s="82">
        <v>18041322.850000001</v>
      </c>
      <c r="L45" s="77"/>
      <c r="M45" s="77"/>
    </row>
    <row r="46" spans="1:13" x14ac:dyDescent="0.2">
      <c r="A46" s="2" t="s">
        <v>54</v>
      </c>
      <c r="B46" s="80">
        <v>5407205.2599999998</v>
      </c>
      <c r="C46" s="80">
        <v>878195.59</v>
      </c>
      <c r="D46" s="80">
        <v>584497.35</v>
      </c>
      <c r="E46" s="80">
        <v>829726.32</v>
      </c>
      <c r="F46" s="80">
        <v>33961237.469999999</v>
      </c>
      <c r="G46" s="80">
        <v>402661.34</v>
      </c>
      <c r="H46" s="81"/>
      <c r="I46" s="81"/>
      <c r="J46" s="81"/>
      <c r="K46" s="82">
        <v>42063523.329999998</v>
      </c>
      <c r="L46" s="77"/>
      <c r="M46" s="77"/>
    </row>
    <row r="47" spans="1:13" x14ac:dyDescent="0.2">
      <c r="A47" s="2" t="s">
        <v>55</v>
      </c>
      <c r="B47" s="80">
        <v>1244046.67</v>
      </c>
      <c r="C47" s="80">
        <v>202048.24</v>
      </c>
      <c r="D47" s="80">
        <v>134476.49</v>
      </c>
      <c r="E47" s="80">
        <v>193822.03</v>
      </c>
      <c r="F47" s="80">
        <v>8601570.3399999999</v>
      </c>
      <c r="G47" s="80">
        <v>101984.5</v>
      </c>
      <c r="H47" s="81"/>
      <c r="I47" s="81"/>
      <c r="J47" s="81"/>
      <c r="K47" s="82">
        <v>10477948.27</v>
      </c>
      <c r="L47" s="77"/>
      <c r="M47" s="77"/>
    </row>
    <row r="48" spans="1:13" x14ac:dyDescent="0.2">
      <c r="A48" s="2" t="s">
        <v>56</v>
      </c>
      <c r="B48" s="80">
        <v>969213.19</v>
      </c>
      <c r="C48" s="80">
        <v>157411.95000000001</v>
      </c>
      <c r="D48" s="80">
        <v>104768.08</v>
      </c>
      <c r="E48" s="80">
        <v>149171.70000000001</v>
      </c>
      <c r="F48" s="80">
        <v>4841419.49</v>
      </c>
      <c r="G48" s="80">
        <v>57402.28</v>
      </c>
      <c r="H48" s="81"/>
      <c r="I48" s="81"/>
      <c r="J48" s="81"/>
      <c r="K48" s="82">
        <v>6279386.6900000004</v>
      </c>
      <c r="L48" s="77"/>
      <c r="M48" s="77"/>
    </row>
    <row r="49" spans="1:13" x14ac:dyDescent="0.2">
      <c r="A49" s="2" t="s">
        <v>57</v>
      </c>
      <c r="B49" s="80">
        <v>1130530.68</v>
      </c>
      <c r="C49" s="80">
        <v>183611.87</v>
      </c>
      <c r="D49" s="80">
        <v>122205.86</v>
      </c>
      <c r="E49" s="80">
        <v>170001.18</v>
      </c>
      <c r="F49" s="80">
        <v>5834932.9900000002</v>
      </c>
      <c r="G49" s="80">
        <v>69181.87</v>
      </c>
      <c r="H49" s="81"/>
      <c r="I49" s="81"/>
      <c r="J49" s="81"/>
      <c r="K49" s="82">
        <v>7510464.4500000002</v>
      </c>
      <c r="L49" s="77"/>
      <c r="M49" s="77"/>
    </row>
    <row r="50" spans="1:13" x14ac:dyDescent="0.2">
      <c r="A50" s="2" t="s">
        <v>58</v>
      </c>
      <c r="B50" s="80">
        <v>2842126.35</v>
      </c>
      <c r="C50" s="80">
        <v>461595.72</v>
      </c>
      <c r="D50" s="80">
        <v>307222.53999999998</v>
      </c>
      <c r="E50" s="80">
        <v>392065.1</v>
      </c>
      <c r="F50" s="80">
        <v>16660155.789999999</v>
      </c>
      <c r="G50" s="80">
        <v>197531.1</v>
      </c>
      <c r="H50" s="81"/>
      <c r="I50" s="81"/>
      <c r="J50" s="81"/>
      <c r="K50" s="82">
        <v>20860696.600000001</v>
      </c>
      <c r="L50" s="77"/>
      <c r="M50" s="77"/>
    </row>
    <row r="51" spans="1:13" x14ac:dyDescent="0.2">
      <c r="A51" s="2" t="s">
        <v>59</v>
      </c>
      <c r="B51" s="80">
        <v>1000510.59</v>
      </c>
      <c r="C51" s="80">
        <v>162495.03</v>
      </c>
      <c r="D51" s="80">
        <v>108151.21</v>
      </c>
      <c r="E51" s="80">
        <v>148027.94</v>
      </c>
      <c r="F51" s="80">
        <v>4685497.42</v>
      </c>
      <c r="G51" s="80">
        <v>55553.59</v>
      </c>
      <c r="H51" s="81"/>
      <c r="I51" s="81"/>
      <c r="J51" s="81"/>
      <c r="K51" s="82">
        <v>6160235.7800000003</v>
      </c>
      <c r="L51" s="77"/>
      <c r="M51" s="77"/>
    </row>
    <row r="52" spans="1:13" x14ac:dyDescent="0.2">
      <c r="A52" s="2" t="s">
        <v>60</v>
      </c>
      <c r="B52" s="80">
        <v>17237120.940000001</v>
      </c>
      <c r="C52" s="80">
        <v>2799517.09</v>
      </c>
      <c r="D52" s="80">
        <v>1863264.12</v>
      </c>
      <c r="E52" s="80">
        <v>2693888.62</v>
      </c>
      <c r="F52" s="80">
        <v>90599342.209999993</v>
      </c>
      <c r="G52" s="80">
        <v>1074190.9099999999</v>
      </c>
      <c r="H52" s="81"/>
      <c r="I52" s="81"/>
      <c r="J52" s="81"/>
      <c r="K52" s="82">
        <v>116267323.89</v>
      </c>
      <c r="L52" s="77"/>
      <c r="M52" s="77"/>
    </row>
    <row r="53" spans="1:13" ht="13.5" thickBot="1" x14ac:dyDescent="0.25">
      <c r="A53" s="4" t="s">
        <v>61</v>
      </c>
      <c r="B53" s="80">
        <v>1858321.12</v>
      </c>
      <c r="C53" s="80">
        <v>301813.84000000003</v>
      </c>
      <c r="D53" s="80">
        <v>200877.11</v>
      </c>
      <c r="E53" s="80">
        <v>7142623.21</v>
      </c>
      <c r="F53" s="80">
        <v>13967170.060000001</v>
      </c>
      <c r="G53" s="80">
        <v>165601.72</v>
      </c>
      <c r="H53" s="81"/>
      <c r="I53" s="81"/>
      <c r="J53" s="81"/>
      <c r="K53" s="82">
        <v>23636407.059999999</v>
      </c>
      <c r="L53" s="77"/>
      <c r="M53" s="77"/>
    </row>
    <row r="54" spans="1:13" s="86" customFormat="1" ht="13.5" thickBot="1" x14ac:dyDescent="0.25">
      <c r="A54" s="5" t="s">
        <v>13</v>
      </c>
      <c r="B54" s="85">
        <v>100634740.77</v>
      </c>
      <c r="C54" s="85">
        <v>16344300.039999999</v>
      </c>
      <c r="D54" s="85">
        <v>10878214.6</v>
      </c>
      <c r="E54" s="85">
        <v>21995236.75</v>
      </c>
      <c r="F54" s="85">
        <v>783527996.32000005</v>
      </c>
      <c r="G54" s="85">
        <v>9289897.9900000002</v>
      </c>
      <c r="H54" s="85">
        <v>0</v>
      </c>
      <c r="I54" s="85">
        <v>0</v>
      </c>
      <c r="J54" s="85">
        <v>0</v>
      </c>
      <c r="K54" s="85">
        <v>942670386.47000003</v>
      </c>
      <c r="L54" s="77"/>
      <c r="M54" s="77"/>
    </row>
    <row r="55" spans="1:13" x14ac:dyDescent="0.2">
      <c r="F55" s="77"/>
      <c r="G55" s="77"/>
      <c r="H55" s="77"/>
      <c r="I55" s="77"/>
      <c r="J55" s="77"/>
    </row>
    <row r="56" spans="1:13" x14ac:dyDescent="0.2">
      <c r="F56" s="77"/>
      <c r="G56" s="77"/>
      <c r="H56" s="77"/>
      <c r="I56" s="77"/>
      <c r="J56" s="77"/>
      <c r="K56" s="77"/>
    </row>
    <row r="57" spans="1:13" x14ac:dyDescent="0.2">
      <c r="F57" s="77"/>
      <c r="G57" s="77"/>
      <c r="H57" s="77"/>
      <c r="I57" s="77"/>
      <c r="J57" s="77"/>
    </row>
    <row r="58" spans="1:13" x14ac:dyDescent="0.2">
      <c r="F58" s="77"/>
      <c r="G58" s="77"/>
      <c r="H58" s="77"/>
      <c r="I58" s="77"/>
      <c r="J58" s="77"/>
    </row>
    <row r="59" spans="1:13" x14ac:dyDescent="0.2">
      <c r="F59" s="77"/>
      <c r="G59" s="77"/>
      <c r="H59" s="77"/>
      <c r="I59" s="77"/>
      <c r="J59" s="77"/>
    </row>
    <row r="60" spans="1:13" x14ac:dyDescent="0.2">
      <c r="G60" s="77"/>
      <c r="H60" s="77"/>
      <c r="I60" s="77"/>
      <c r="J60" s="77"/>
    </row>
    <row r="61" spans="1:13" x14ac:dyDescent="0.2">
      <c r="G61" s="77"/>
      <c r="H61" s="77"/>
      <c r="I61" s="77"/>
      <c r="J61" s="77"/>
    </row>
    <row r="62" spans="1:13" x14ac:dyDescent="0.2">
      <c r="G62" s="77"/>
      <c r="H62" s="77"/>
      <c r="I62" s="77"/>
      <c r="J62" s="77"/>
    </row>
    <row r="63" spans="1:13" x14ac:dyDescent="0.2">
      <c r="G63" s="77"/>
      <c r="H63" s="77"/>
      <c r="I63" s="77"/>
      <c r="J63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9" customWidth="1"/>
    <col min="5" max="5" width="17.7109375" style="89" customWidth="1"/>
    <col min="6" max="6" width="16.140625" style="87" customWidth="1"/>
    <col min="7" max="7" width="14.140625" style="87" customWidth="1"/>
    <col min="8" max="8" width="14" style="87" customWidth="1"/>
    <col min="9" max="10" width="17.140625" style="87" customWidth="1"/>
    <col min="11" max="11" width="15.42578125" style="87" bestFit="1" customWidth="1"/>
    <col min="12" max="12" width="11.28515625" style="87" bestFit="1" customWidth="1"/>
    <col min="13" max="16384" width="11.42578125" style="87"/>
  </cols>
  <sheetData>
    <row r="1" spans="1:13" x14ac:dyDescent="0.2">
      <c r="A1" s="230" t="s">
        <v>14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3" x14ac:dyDescent="0.2">
      <c r="A2" s="232">
        <v>45427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3" ht="11.25" x14ac:dyDescent="0.2">
      <c r="A3" s="88"/>
      <c r="B3" s="87"/>
      <c r="C3" s="87"/>
      <c r="E3" s="87"/>
    </row>
    <row r="4" spans="1:13" ht="13.5" customHeight="1" thickBot="1" x14ac:dyDescent="0.25">
      <c r="A4" s="88"/>
      <c r="B4" s="87"/>
      <c r="C4" s="234"/>
      <c r="D4" s="234"/>
      <c r="E4" s="87"/>
    </row>
    <row r="5" spans="1:13" ht="12.75" customHeight="1" x14ac:dyDescent="0.2">
      <c r="A5" s="235" t="s">
        <v>0</v>
      </c>
      <c r="B5" s="237" t="s">
        <v>9</v>
      </c>
      <c r="C5" s="90" t="s">
        <v>10</v>
      </c>
      <c r="D5" s="90" t="s">
        <v>10</v>
      </c>
      <c r="E5" s="237" t="s">
        <v>1</v>
      </c>
      <c r="F5" s="228" t="s">
        <v>7</v>
      </c>
      <c r="G5" s="228" t="s">
        <v>8</v>
      </c>
      <c r="H5" s="228" t="s">
        <v>2</v>
      </c>
      <c r="I5" s="228" t="s">
        <v>3</v>
      </c>
      <c r="J5" s="228" t="s">
        <v>4</v>
      </c>
      <c r="K5" s="228" t="s">
        <v>5</v>
      </c>
    </row>
    <row r="6" spans="1:13" ht="23.25" customHeight="1" thickBot="1" x14ac:dyDescent="0.25">
      <c r="A6" s="236"/>
      <c r="B6" s="238"/>
      <c r="C6" s="91" t="s">
        <v>11</v>
      </c>
      <c r="D6" s="91" t="s">
        <v>12</v>
      </c>
      <c r="E6" s="238" t="s">
        <v>6</v>
      </c>
      <c r="F6" s="229" t="s">
        <v>6</v>
      </c>
      <c r="G6" s="229" t="s">
        <v>6</v>
      </c>
      <c r="H6" s="229"/>
      <c r="I6" s="229"/>
      <c r="J6" s="229"/>
      <c r="K6" s="229" t="s">
        <v>6</v>
      </c>
    </row>
    <row r="7" spans="1:13" x14ac:dyDescent="0.2">
      <c r="A7" s="1" t="s">
        <v>15</v>
      </c>
      <c r="B7" s="92">
        <v>4188389.9</v>
      </c>
      <c r="C7" s="92">
        <v>1190451.3500000001</v>
      </c>
      <c r="D7" s="92">
        <v>109652.4</v>
      </c>
      <c r="E7" s="92"/>
      <c r="F7" s="92"/>
      <c r="G7" s="92"/>
      <c r="H7" s="93">
        <v>2343212.38</v>
      </c>
      <c r="I7" s="93"/>
      <c r="J7" s="93"/>
      <c r="K7" s="94">
        <v>7831706.0300000003</v>
      </c>
      <c r="L7" s="89"/>
      <c r="M7" s="89"/>
    </row>
    <row r="8" spans="1:13" x14ac:dyDescent="0.2">
      <c r="A8" s="2" t="s">
        <v>16</v>
      </c>
      <c r="B8" s="92">
        <v>3958817.94</v>
      </c>
      <c r="C8" s="92">
        <v>1125200.92</v>
      </c>
      <c r="D8" s="92">
        <v>103642.19</v>
      </c>
      <c r="E8" s="92"/>
      <c r="F8" s="92"/>
      <c r="G8" s="92"/>
      <c r="H8" s="93">
        <v>2287734.5699999998</v>
      </c>
      <c r="I8" s="93"/>
      <c r="J8" s="93"/>
      <c r="K8" s="94">
        <v>7475395.6200000001</v>
      </c>
      <c r="L8" s="89"/>
      <c r="M8" s="89"/>
    </row>
    <row r="9" spans="1:13" x14ac:dyDescent="0.2">
      <c r="A9" s="2" t="s">
        <v>17</v>
      </c>
      <c r="B9" s="92"/>
      <c r="C9" s="92"/>
      <c r="E9" s="92"/>
      <c r="F9" s="92"/>
      <c r="G9" s="92"/>
      <c r="H9" s="93"/>
      <c r="I9" s="93"/>
      <c r="J9" s="93"/>
      <c r="K9" s="94"/>
      <c r="L9" s="89"/>
      <c r="M9" s="89"/>
    </row>
    <row r="10" spans="1:13" x14ac:dyDescent="0.2">
      <c r="A10" s="2" t="s">
        <v>18</v>
      </c>
      <c r="B10" s="92"/>
      <c r="C10" s="92"/>
      <c r="D10" s="92"/>
      <c r="E10" s="92"/>
      <c r="F10" s="92"/>
      <c r="G10" s="92"/>
      <c r="H10" s="93"/>
      <c r="I10" s="93"/>
      <c r="J10" s="93"/>
      <c r="K10" s="94"/>
      <c r="L10" s="89"/>
      <c r="M10" s="89"/>
    </row>
    <row r="11" spans="1:13" x14ac:dyDescent="0.2">
      <c r="A11" s="2" t="s">
        <v>19</v>
      </c>
      <c r="B11" s="92"/>
      <c r="C11" s="92"/>
      <c r="D11" s="92"/>
      <c r="E11" s="92"/>
      <c r="F11" s="92"/>
      <c r="G11" s="92"/>
      <c r="H11" s="93"/>
      <c r="I11" s="93"/>
      <c r="J11" s="93"/>
      <c r="K11" s="94"/>
      <c r="L11" s="89"/>
      <c r="M11" s="89"/>
    </row>
    <row r="12" spans="1:13" x14ac:dyDescent="0.2">
      <c r="A12" s="2" t="s">
        <v>20</v>
      </c>
      <c r="B12" s="92"/>
      <c r="C12" s="92"/>
      <c r="D12" s="92"/>
      <c r="E12" s="92"/>
      <c r="F12" s="92"/>
      <c r="G12" s="92"/>
      <c r="H12" s="93"/>
      <c r="I12" s="93"/>
      <c r="J12" s="93"/>
      <c r="K12" s="94"/>
      <c r="L12" s="89"/>
      <c r="M12" s="89"/>
    </row>
    <row r="13" spans="1:13" x14ac:dyDescent="0.2">
      <c r="A13" s="2" t="s">
        <v>21</v>
      </c>
      <c r="B13" s="92"/>
      <c r="C13" s="92"/>
      <c r="D13" s="92"/>
      <c r="E13" s="92"/>
      <c r="F13" s="92"/>
      <c r="G13" s="92"/>
      <c r="H13" s="93"/>
      <c r="I13" s="93"/>
      <c r="J13" s="93"/>
      <c r="K13" s="94"/>
      <c r="L13" s="89"/>
      <c r="M13" s="89"/>
    </row>
    <row r="14" spans="1:13" x14ac:dyDescent="0.2">
      <c r="A14" s="2" t="s">
        <v>22</v>
      </c>
      <c r="B14" s="92"/>
      <c r="C14" s="92"/>
      <c r="D14" s="92"/>
      <c r="E14" s="92"/>
      <c r="F14" s="92"/>
      <c r="G14" s="92"/>
      <c r="H14" s="93"/>
      <c r="I14" s="93"/>
      <c r="J14" s="93"/>
      <c r="K14" s="94"/>
      <c r="L14" s="89"/>
      <c r="M14" s="89"/>
    </row>
    <row r="15" spans="1:13" x14ac:dyDescent="0.2">
      <c r="A15" s="2" t="s">
        <v>23</v>
      </c>
      <c r="B15" s="92"/>
      <c r="C15" s="92"/>
      <c r="D15" s="92"/>
      <c r="E15" s="92"/>
      <c r="F15" s="92"/>
      <c r="G15" s="92"/>
      <c r="H15" s="93"/>
      <c r="I15" s="93"/>
      <c r="J15" s="93"/>
      <c r="K15" s="94"/>
      <c r="L15" s="89"/>
      <c r="M15" s="89"/>
    </row>
    <row r="16" spans="1:13" x14ac:dyDescent="0.2">
      <c r="A16" s="2" t="s">
        <v>24</v>
      </c>
      <c r="B16" s="92"/>
      <c r="C16" s="92"/>
      <c r="D16" s="92"/>
      <c r="E16" s="92"/>
      <c r="F16" s="92"/>
      <c r="G16" s="92"/>
      <c r="H16" s="93"/>
      <c r="I16" s="93"/>
      <c r="J16" s="93"/>
      <c r="K16" s="94"/>
      <c r="L16" s="89"/>
      <c r="M16" s="89"/>
    </row>
    <row r="17" spans="1:13" x14ac:dyDescent="0.2">
      <c r="A17" s="2" t="s">
        <v>25</v>
      </c>
      <c r="B17" s="92"/>
      <c r="C17" s="92"/>
      <c r="D17" s="92"/>
      <c r="E17" s="92"/>
      <c r="F17" s="92"/>
      <c r="G17" s="92"/>
      <c r="H17" s="93"/>
      <c r="I17" s="93"/>
      <c r="J17" s="93"/>
      <c r="K17" s="94"/>
      <c r="L17" s="89"/>
      <c r="M17" s="89"/>
    </row>
    <row r="18" spans="1:13" x14ac:dyDescent="0.2">
      <c r="A18" s="2" t="s">
        <v>26</v>
      </c>
      <c r="B18" s="92"/>
      <c r="C18" s="92"/>
      <c r="D18" s="92"/>
      <c r="E18" s="92"/>
      <c r="F18" s="92"/>
      <c r="G18" s="92"/>
      <c r="H18" s="93"/>
      <c r="I18" s="93"/>
      <c r="J18" s="93"/>
      <c r="K18" s="94"/>
      <c r="L18" s="89"/>
      <c r="M18" s="89"/>
    </row>
    <row r="19" spans="1:13" x14ac:dyDescent="0.2">
      <c r="A19" s="2" t="s">
        <v>27</v>
      </c>
      <c r="B19" s="92"/>
      <c r="C19" s="92"/>
      <c r="D19" s="92"/>
      <c r="E19" s="92"/>
      <c r="F19" s="92"/>
      <c r="G19" s="92"/>
      <c r="H19" s="93"/>
      <c r="I19" s="93"/>
      <c r="J19" s="93"/>
      <c r="K19" s="94"/>
      <c r="L19" s="89"/>
      <c r="M19" s="89"/>
    </row>
    <row r="20" spans="1:13" x14ac:dyDescent="0.2">
      <c r="A20" s="2" t="s">
        <v>28</v>
      </c>
      <c r="B20" s="92"/>
      <c r="C20" s="92"/>
      <c r="D20" s="92"/>
      <c r="E20" s="92"/>
      <c r="F20" s="92"/>
      <c r="G20" s="92"/>
      <c r="H20" s="94"/>
      <c r="I20" s="94"/>
      <c r="J20" s="94"/>
      <c r="K20" s="94"/>
      <c r="L20" s="89"/>
      <c r="M20" s="89"/>
    </row>
    <row r="21" spans="1:13" x14ac:dyDescent="0.2">
      <c r="A21" s="2" t="s">
        <v>29</v>
      </c>
      <c r="B21" s="92"/>
      <c r="C21" s="92"/>
      <c r="D21" s="92"/>
      <c r="E21" s="92"/>
      <c r="F21" s="92"/>
      <c r="G21" s="92"/>
      <c r="H21" s="94"/>
      <c r="I21" s="94"/>
      <c r="J21" s="94"/>
      <c r="K21" s="94"/>
      <c r="L21" s="89"/>
      <c r="M21" s="89"/>
    </row>
    <row r="22" spans="1:13" x14ac:dyDescent="0.2">
      <c r="A22" s="2" t="s">
        <v>30</v>
      </c>
      <c r="B22" s="92"/>
      <c r="C22" s="92"/>
      <c r="D22" s="92"/>
      <c r="E22" s="92"/>
      <c r="F22" s="92"/>
      <c r="G22" s="92"/>
      <c r="H22" s="94"/>
      <c r="I22" s="94"/>
      <c r="J22" s="94"/>
      <c r="K22" s="94"/>
      <c r="L22" s="89"/>
      <c r="M22" s="89"/>
    </row>
    <row r="23" spans="1:13" x14ac:dyDescent="0.2">
      <c r="A23" s="2" t="s">
        <v>31</v>
      </c>
      <c r="B23" s="92"/>
      <c r="C23" s="92"/>
      <c r="D23" s="92"/>
      <c r="E23" s="92"/>
      <c r="F23" s="92"/>
      <c r="G23" s="92"/>
      <c r="H23" s="94"/>
      <c r="I23" s="94"/>
      <c r="J23" s="94"/>
      <c r="K23" s="94"/>
      <c r="L23" s="89"/>
      <c r="M23" s="89"/>
    </row>
    <row r="24" spans="1:13" x14ac:dyDescent="0.2">
      <c r="A24" s="2" t="s">
        <v>32</v>
      </c>
      <c r="B24" s="92"/>
      <c r="C24" s="92"/>
      <c r="D24" s="92"/>
      <c r="E24" s="92"/>
      <c r="F24" s="92"/>
      <c r="G24" s="92"/>
      <c r="H24" s="94"/>
      <c r="I24" s="94"/>
      <c r="J24" s="94"/>
      <c r="K24" s="94"/>
      <c r="L24" s="89"/>
      <c r="M24" s="89"/>
    </row>
    <row r="25" spans="1:13" x14ac:dyDescent="0.2">
      <c r="A25" s="2" t="s">
        <v>33</v>
      </c>
      <c r="B25" s="92"/>
      <c r="C25" s="92"/>
      <c r="D25" s="92"/>
      <c r="E25" s="92"/>
      <c r="F25" s="92"/>
      <c r="G25" s="92"/>
      <c r="H25" s="94"/>
      <c r="I25" s="94"/>
      <c r="J25" s="94"/>
      <c r="K25" s="94"/>
      <c r="L25" s="89"/>
      <c r="M25" s="89"/>
    </row>
    <row r="26" spans="1:13" x14ac:dyDescent="0.2">
      <c r="A26" s="2" t="s">
        <v>34</v>
      </c>
      <c r="B26" s="92"/>
      <c r="C26" s="92"/>
      <c r="D26" s="92"/>
      <c r="E26" s="92"/>
      <c r="F26" s="92"/>
      <c r="G26" s="92"/>
      <c r="H26" s="94"/>
      <c r="I26" s="94"/>
      <c r="J26" s="94"/>
      <c r="K26" s="94"/>
      <c r="L26" s="89"/>
      <c r="M26" s="89"/>
    </row>
    <row r="27" spans="1:13" x14ac:dyDescent="0.2">
      <c r="A27" s="2" t="s">
        <v>35</v>
      </c>
      <c r="B27" s="92"/>
      <c r="C27" s="92"/>
      <c r="D27" s="92"/>
      <c r="E27" s="92"/>
      <c r="F27" s="92"/>
      <c r="G27" s="92"/>
      <c r="H27" s="94"/>
      <c r="I27" s="94"/>
      <c r="J27" s="94"/>
      <c r="K27" s="94"/>
      <c r="L27" s="89"/>
      <c r="M27" s="89"/>
    </row>
    <row r="28" spans="1:13" x14ac:dyDescent="0.2">
      <c r="A28" s="2" t="s">
        <v>36</v>
      </c>
      <c r="B28" s="92"/>
      <c r="C28" s="92"/>
      <c r="D28" s="92"/>
      <c r="E28" s="92"/>
      <c r="F28" s="92"/>
      <c r="G28" s="92"/>
      <c r="H28" s="94"/>
      <c r="I28" s="94"/>
      <c r="J28" s="94"/>
      <c r="K28" s="94"/>
      <c r="L28" s="89"/>
      <c r="M28" s="89"/>
    </row>
    <row r="29" spans="1:13" x14ac:dyDescent="0.2">
      <c r="A29" s="2" t="s">
        <v>37</v>
      </c>
      <c r="B29" s="92">
        <v>4592997.51</v>
      </c>
      <c r="C29" s="92">
        <v>1305451.55</v>
      </c>
      <c r="D29" s="92">
        <v>120245.06</v>
      </c>
      <c r="E29" s="92"/>
      <c r="F29" s="92"/>
      <c r="G29" s="92"/>
      <c r="H29" s="94">
        <v>2560484.34</v>
      </c>
      <c r="I29" s="94"/>
      <c r="J29" s="94"/>
      <c r="K29" s="94">
        <v>8579178.4600000009</v>
      </c>
      <c r="L29" s="89"/>
      <c r="M29" s="89"/>
    </row>
    <row r="30" spans="1:13" x14ac:dyDescent="0.2">
      <c r="A30" s="2" t="s">
        <v>38</v>
      </c>
      <c r="B30" s="92">
        <v>5816169.4100000001</v>
      </c>
      <c r="C30" s="92">
        <v>1653109.41</v>
      </c>
      <c r="D30" s="92">
        <v>152267.81</v>
      </c>
      <c r="E30" s="92"/>
      <c r="F30" s="92"/>
      <c r="G30" s="92"/>
      <c r="H30" s="94">
        <v>3590979.73</v>
      </c>
      <c r="I30" s="94"/>
      <c r="J30" s="94"/>
      <c r="K30" s="94">
        <v>11212526.359999999</v>
      </c>
      <c r="L30" s="89"/>
      <c r="M30" s="89"/>
    </row>
    <row r="31" spans="1:13" x14ac:dyDescent="0.2">
      <c r="A31" s="2" t="s">
        <v>39</v>
      </c>
      <c r="B31" s="92">
        <v>158080035.81999999</v>
      </c>
      <c r="C31" s="92">
        <v>44930533.469999999</v>
      </c>
      <c r="D31" s="92">
        <v>4138548.75</v>
      </c>
      <c r="E31" s="92"/>
      <c r="F31" s="92"/>
      <c r="G31" s="92"/>
      <c r="H31" s="94">
        <v>42823259.670000002</v>
      </c>
      <c r="I31" s="94"/>
      <c r="J31" s="94"/>
      <c r="K31" s="94">
        <v>249972377.71000001</v>
      </c>
      <c r="L31" s="89"/>
      <c r="M31" s="89"/>
    </row>
    <row r="32" spans="1:13" x14ac:dyDescent="0.2">
      <c r="A32" s="2" t="s">
        <v>40</v>
      </c>
      <c r="B32" s="92">
        <v>4945146.3600000003</v>
      </c>
      <c r="C32" s="92">
        <v>1405541.58</v>
      </c>
      <c r="D32" s="92">
        <v>129464.35</v>
      </c>
      <c r="E32" s="92"/>
      <c r="F32" s="92"/>
      <c r="G32" s="92"/>
      <c r="H32" s="94">
        <v>3264298.58</v>
      </c>
      <c r="I32" s="94"/>
      <c r="J32" s="94"/>
      <c r="K32" s="94">
        <v>9744450.8699999992</v>
      </c>
      <c r="L32" s="89"/>
      <c r="M32" s="89"/>
    </row>
    <row r="33" spans="1:13" x14ac:dyDescent="0.2">
      <c r="A33" s="2" t="s">
        <v>41</v>
      </c>
      <c r="B33" s="92">
        <v>7924387.9900000002</v>
      </c>
      <c r="C33" s="92">
        <v>2252320.9700000002</v>
      </c>
      <c r="D33" s="92">
        <v>207461.15</v>
      </c>
      <c r="E33" s="92"/>
      <c r="F33" s="92"/>
      <c r="G33" s="92"/>
      <c r="H33" s="94">
        <v>3361336.41</v>
      </c>
      <c r="I33" s="94"/>
      <c r="J33" s="94"/>
      <c r="K33" s="94">
        <v>13745506.52</v>
      </c>
      <c r="L33" s="89"/>
      <c r="M33" s="89"/>
    </row>
    <row r="34" spans="1:13" x14ac:dyDescent="0.2">
      <c r="A34" s="2" t="s">
        <v>42</v>
      </c>
      <c r="B34" s="92">
        <v>5786044.5800000001</v>
      </c>
      <c r="C34" s="92">
        <v>1644547.13</v>
      </c>
      <c r="D34" s="92">
        <v>151479.14000000001</v>
      </c>
      <c r="E34" s="92"/>
      <c r="F34" s="92"/>
      <c r="G34" s="92"/>
      <c r="H34" s="94">
        <v>3307984.94</v>
      </c>
      <c r="I34" s="94"/>
      <c r="J34" s="94"/>
      <c r="K34" s="94">
        <v>10890055.789999999</v>
      </c>
      <c r="L34" s="89"/>
      <c r="M34" s="89"/>
    </row>
    <row r="35" spans="1:13" x14ac:dyDescent="0.2">
      <c r="A35" s="2" t="s">
        <v>43</v>
      </c>
      <c r="B35" s="92">
        <v>8205379.9199999999</v>
      </c>
      <c r="C35" s="92">
        <v>2332186.3199999998</v>
      </c>
      <c r="D35" s="92">
        <v>214817.54</v>
      </c>
      <c r="E35" s="92"/>
      <c r="F35" s="92"/>
      <c r="G35" s="92"/>
      <c r="H35" s="94">
        <v>4492928.99</v>
      </c>
      <c r="I35" s="94"/>
      <c r="J35" s="94"/>
      <c r="K35" s="94">
        <v>15245312.77</v>
      </c>
      <c r="L35" s="89"/>
      <c r="M35" s="89"/>
    </row>
    <row r="36" spans="1:13" x14ac:dyDescent="0.2">
      <c r="A36" s="2" t="s">
        <v>44</v>
      </c>
      <c r="B36" s="92">
        <v>4867237.32</v>
      </c>
      <c r="C36" s="92">
        <v>1383397.77</v>
      </c>
      <c r="D36" s="92">
        <v>127424.69</v>
      </c>
      <c r="E36" s="92"/>
      <c r="F36" s="92"/>
      <c r="G36" s="92"/>
      <c r="H36" s="94">
        <v>2977051.13</v>
      </c>
      <c r="I36" s="94"/>
      <c r="J36" s="94"/>
      <c r="K36" s="94">
        <v>9355110.9100000001</v>
      </c>
      <c r="L36" s="89"/>
      <c r="M36" s="89"/>
    </row>
    <row r="37" spans="1:13" x14ac:dyDescent="0.2">
      <c r="A37" s="2" t="s">
        <v>45</v>
      </c>
      <c r="B37" s="92">
        <v>31193220.780000001</v>
      </c>
      <c r="C37" s="92">
        <v>8865939.5999999996</v>
      </c>
      <c r="D37" s="92">
        <v>816641.17</v>
      </c>
      <c r="E37" s="92"/>
      <c r="F37" s="92"/>
      <c r="G37" s="92"/>
      <c r="H37" s="93">
        <v>13768354.060000001</v>
      </c>
      <c r="I37" s="93"/>
      <c r="J37" s="93"/>
      <c r="K37" s="94">
        <v>54644155.609999999</v>
      </c>
      <c r="L37" s="89"/>
      <c r="M37" s="89"/>
    </row>
    <row r="38" spans="1:13" x14ac:dyDescent="0.2">
      <c r="A38" s="2" t="s">
        <v>46</v>
      </c>
      <c r="B38" s="92">
        <v>10189982.83</v>
      </c>
      <c r="C38" s="92">
        <v>2896263.03</v>
      </c>
      <c r="D38" s="92">
        <v>266774.62</v>
      </c>
      <c r="E38" s="92"/>
      <c r="F38" s="92"/>
      <c r="G38" s="92"/>
      <c r="H38" s="93">
        <v>4528689.95</v>
      </c>
      <c r="I38" s="93"/>
      <c r="J38" s="93"/>
      <c r="K38" s="94">
        <v>17881710.43</v>
      </c>
      <c r="L38" s="89"/>
      <c r="M38" s="89"/>
    </row>
    <row r="39" spans="1:13" x14ac:dyDescent="0.2">
      <c r="A39" s="2" t="s">
        <v>47</v>
      </c>
      <c r="B39" s="92">
        <v>6277910.3099999996</v>
      </c>
      <c r="C39" s="92">
        <v>1784348.4</v>
      </c>
      <c r="D39" s="92">
        <v>164356.22</v>
      </c>
      <c r="E39" s="92"/>
      <c r="F39" s="92"/>
      <c r="G39" s="95"/>
      <c r="H39" s="93">
        <v>3231437.16</v>
      </c>
      <c r="I39" s="93"/>
      <c r="J39" s="93"/>
      <c r="K39" s="94">
        <v>11458052.09</v>
      </c>
      <c r="L39" s="89"/>
      <c r="M39" s="89"/>
    </row>
    <row r="40" spans="1:13" x14ac:dyDescent="0.2">
      <c r="A40" s="2" t="s">
        <v>48</v>
      </c>
      <c r="B40" s="92">
        <v>4432504.8899999997</v>
      </c>
      <c r="C40" s="92">
        <v>1259835.3</v>
      </c>
      <c r="D40" s="92">
        <v>116043.35</v>
      </c>
      <c r="E40" s="92"/>
      <c r="F40" s="92"/>
      <c r="G40" s="96"/>
      <c r="H40" s="93">
        <v>2810037.81</v>
      </c>
      <c r="I40" s="93"/>
      <c r="J40" s="93"/>
      <c r="K40" s="94">
        <v>8618421.3499999996</v>
      </c>
      <c r="L40" s="89"/>
      <c r="M40" s="89"/>
    </row>
    <row r="41" spans="1:13" x14ac:dyDescent="0.2">
      <c r="A41" s="2" t="s">
        <v>49</v>
      </c>
      <c r="B41" s="92">
        <v>5725794.9299999997</v>
      </c>
      <c r="C41" s="92">
        <v>1627422.59</v>
      </c>
      <c r="D41" s="92">
        <v>149901.79999999999</v>
      </c>
      <c r="E41" s="92"/>
      <c r="F41" s="92"/>
      <c r="G41" s="92"/>
      <c r="H41" s="93">
        <v>3122414.58</v>
      </c>
      <c r="I41" s="93"/>
      <c r="J41" s="93"/>
      <c r="K41" s="94">
        <v>10625533.9</v>
      </c>
      <c r="L41" s="89"/>
      <c r="M41" s="89"/>
    </row>
    <row r="42" spans="1:13" x14ac:dyDescent="0.2">
      <c r="A42" s="2" t="s">
        <v>50</v>
      </c>
      <c r="B42" s="92">
        <v>8157076.3200000003</v>
      </c>
      <c r="C42" s="92">
        <v>2318457.16</v>
      </c>
      <c r="D42" s="92">
        <v>213552.95</v>
      </c>
      <c r="E42" s="92"/>
      <c r="F42" s="92"/>
      <c r="G42" s="92"/>
      <c r="H42" s="93">
        <v>3815983.79</v>
      </c>
      <c r="I42" s="93"/>
      <c r="J42" s="93"/>
      <c r="K42" s="94">
        <v>14505070.220000001</v>
      </c>
      <c r="L42" s="89"/>
      <c r="M42" s="89"/>
    </row>
    <row r="43" spans="1:13" x14ac:dyDescent="0.2">
      <c r="A43" s="2" t="s">
        <v>51</v>
      </c>
      <c r="B43" s="92">
        <v>4573779.95</v>
      </c>
      <c r="C43" s="92">
        <v>1299989.4099999999</v>
      </c>
      <c r="D43" s="92">
        <v>119741.95</v>
      </c>
      <c r="E43" s="92"/>
      <c r="F43" s="92"/>
      <c r="G43" s="92"/>
      <c r="H43" s="93">
        <v>2646890.54</v>
      </c>
      <c r="I43" s="93"/>
      <c r="J43" s="93"/>
      <c r="K43" s="94">
        <v>8640401.8499999996</v>
      </c>
      <c r="L43" s="89"/>
      <c r="M43" s="89"/>
    </row>
    <row r="44" spans="1:13" x14ac:dyDescent="0.2">
      <c r="A44" s="2" t="s">
        <v>52</v>
      </c>
      <c r="B44" s="92">
        <v>66420052.18</v>
      </c>
      <c r="C44" s="92">
        <v>18878338.190000001</v>
      </c>
      <c r="D44" s="92">
        <v>1738882.6</v>
      </c>
      <c r="E44" s="92"/>
      <c r="F44" s="92"/>
      <c r="G44" s="92"/>
      <c r="H44" s="93">
        <v>17228081.420000002</v>
      </c>
      <c r="I44" s="93"/>
      <c r="J44" s="93"/>
      <c r="K44" s="94">
        <v>104265354.39</v>
      </c>
      <c r="L44" s="89"/>
      <c r="M44" s="89"/>
    </row>
    <row r="45" spans="1:13" x14ac:dyDescent="0.2">
      <c r="A45" s="2" t="s">
        <v>53</v>
      </c>
      <c r="B45" s="92">
        <v>10505774.130000001</v>
      </c>
      <c r="C45" s="92">
        <v>2986019.29</v>
      </c>
      <c r="D45" s="92">
        <v>275042.06</v>
      </c>
      <c r="E45" s="92"/>
      <c r="F45" s="92"/>
      <c r="G45" s="92"/>
      <c r="H45" s="93">
        <v>2446435.89</v>
      </c>
      <c r="I45" s="93"/>
      <c r="J45" s="93"/>
      <c r="K45" s="94">
        <v>16213271.369999999</v>
      </c>
      <c r="L45" s="89"/>
      <c r="M45" s="89"/>
    </row>
    <row r="46" spans="1:13" x14ac:dyDescent="0.2">
      <c r="A46" s="2" t="s">
        <v>54</v>
      </c>
      <c r="B46" s="92">
        <v>27907536.940000001</v>
      </c>
      <c r="C46" s="92">
        <v>7932061.2199999997</v>
      </c>
      <c r="D46" s="92">
        <v>730621.69</v>
      </c>
      <c r="E46" s="92"/>
      <c r="F46" s="92"/>
      <c r="G46" s="92"/>
      <c r="H46" s="93">
        <v>13531171.949999999</v>
      </c>
      <c r="I46" s="93"/>
      <c r="J46" s="93"/>
      <c r="K46" s="94">
        <v>50101391.799999997</v>
      </c>
      <c r="L46" s="89"/>
      <c r="M46" s="89"/>
    </row>
    <row r="47" spans="1:13" x14ac:dyDescent="0.2">
      <c r="A47" s="2" t="s">
        <v>55</v>
      </c>
      <c r="B47" s="92">
        <v>6420743.5499999998</v>
      </c>
      <c r="C47" s="92">
        <v>1824945.39</v>
      </c>
      <c r="D47" s="92">
        <v>168095.61</v>
      </c>
      <c r="E47" s="92"/>
      <c r="F47" s="92"/>
      <c r="G47" s="92"/>
      <c r="H47" s="93">
        <v>3111396.34</v>
      </c>
      <c r="I47" s="93"/>
      <c r="J47" s="93"/>
      <c r="K47" s="94">
        <v>11525180.890000001</v>
      </c>
      <c r="L47" s="89"/>
      <c r="M47" s="89"/>
    </row>
    <row r="48" spans="1:13" x14ac:dyDescent="0.2">
      <c r="A48" s="2" t="s">
        <v>56</v>
      </c>
      <c r="B48" s="92">
        <v>5002279.66</v>
      </c>
      <c r="C48" s="92">
        <v>1421780.38</v>
      </c>
      <c r="D48" s="92">
        <v>130960.11</v>
      </c>
      <c r="E48" s="92"/>
      <c r="F48" s="92"/>
      <c r="G48" s="92"/>
      <c r="H48" s="93">
        <v>2968352.52</v>
      </c>
      <c r="I48" s="93"/>
      <c r="J48" s="93"/>
      <c r="K48" s="94">
        <v>9523372.6699999999</v>
      </c>
      <c r="L48" s="89"/>
      <c r="M48" s="89"/>
    </row>
    <row r="49" spans="1:13" x14ac:dyDescent="0.2">
      <c r="A49" s="2" t="s">
        <v>57</v>
      </c>
      <c r="B49" s="92">
        <v>5834867.5800000001</v>
      </c>
      <c r="C49" s="92">
        <v>1658423.92</v>
      </c>
      <c r="D49" s="92">
        <v>152757.32999999999</v>
      </c>
      <c r="E49" s="92"/>
      <c r="F49" s="92"/>
      <c r="G49" s="92"/>
      <c r="H49" s="93">
        <v>2828208.24</v>
      </c>
      <c r="I49" s="93"/>
      <c r="J49" s="93"/>
      <c r="K49" s="94">
        <v>10474257.07</v>
      </c>
      <c r="L49" s="89"/>
      <c r="M49" s="89"/>
    </row>
    <row r="50" spans="1:13" x14ac:dyDescent="0.2">
      <c r="A50" s="2" t="s">
        <v>58</v>
      </c>
      <c r="B50" s="92">
        <v>14668713.74</v>
      </c>
      <c r="C50" s="92">
        <v>4169237</v>
      </c>
      <c r="D50" s="92">
        <v>384028.17</v>
      </c>
      <c r="E50" s="92"/>
      <c r="F50" s="92"/>
      <c r="G50" s="92"/>
      <c r="H50" s="93">
        <v>7732098.25</v>
      </c>
      <c r="I50" s="93"/>
      <c r="J50" s="93"/>
      <c r="K50" s="94">
        <v>26954077.16</v>
      </c>
      <c r="L50" s="89"/>
      <c r="M50" s="89"/>
    </row>
    <row r="51" spans="1:13" x14ac:dyDescent="0.2">
      <c r="A51" s="2" t="s">
        <v>59</v>
      </c>
      <c r="B51" s="92">
        <v>5163811.0599999996</v>
      </c>
      <c r="C51" s="92">
        <v>1467691.89</v>
      </c>
      <c r="D51" s="92">
        <v>135189.01</v>
      </c>
      <c r="E51" s="92"/>
      <c r="F51" s="92"/>
      <c r="G51" s="92"/>
      <c r="H51" s="93">
        <v>2723631.61</v>
      </c>
      <c r="I51" s="93"/>
      <c r="J51" s="93"/>
      <c r="K51" s="94">
        <v>9490323.5700000003</v>
      </c>
      <c r="L51" s="89"/>
      <c r="M51" s="89"/>
    </row>
    <row r="52" spans="1:13" x14ac:dyDescent="0.2">
      <c r="A52" s="2" t="s">
        <v>60</v>
      </c>
      <c r="B52" s="92">
        <v>88963811.519999996</v>
      </c>
      <c r="C52" s="92">
        <v>25285871.75</v>
      </c>
      <c r="D52" s="92">
        <v>2329080.14</v>
      </c>
      <c r="E52" s="92"/>
      <c r="F52" s="92"/>
      <c r="G52" s="92"/>
      <c r="H52" s="93">
        <v>30100671.899999999</v>
      </c>
      <c r="I52" s="93"/>
      <c r="J52" s="93"/>
      <c r="K52" s="94">
        <v>146679435.31</v>
      </c>
      <c r="L52" s="89"/>
      <c r="M52" s="89"/>
    </row>
    <row r="53" spans="1:13" ht="13.5" thickBot="1" x14ac:dyDescent="0.25">
      <c r="A53" s="4" t="s">
        <v>61</v>
      </c>
      <c r="B53" s="92">
        <v>9591122.0199999996</v>
      </c>
      <c r="C53" s="92">
        <v>2726050.93</v>
      </c>
      <c r="D53" s="92">
        <v>251096.39</v>
      </c>
      <c r="E53" s="92"/>
      <c r="F53" s="92"/>
      <c r="G53" s="92"/>
      <c r="H53" s="93">
        <v>5699329.6200000001</v>
      </c>
      <c r="I53" s="93"/>
      <c r="J53" s="93"/>
      <c r="K53" s="94">
        <v>18267598.960000001</v>
      </c>
      <c r="L53" s="89"/>
      <c r="M53" s="89"/>
    </row>
    <row r="54" spans="1:13" s="98" customFormat="1" ht="13.5" thickBot="1" x14ac:dyDescent="0.25">
      <c r="A54" s="5" t="s">
        <v>13</v>
      </c>
      <c r="B54" s="97">
        <v>519393589.13999999</v>
      </c>
      <c r="C54" s="97">
        <v>147625415.91999999</v>
      </c>
      <c r="D54" s="97">
        <v>13597768.25</v>
      </c>
      <c r="E54" s="97">
        <v>0</v>
      </c>
      <c r="F54" s="97">
        <v>0</v>
      </c>
      <c r="G54" s="97">
        <v>0</v>
      </c>
      <c r="H54" s="97">
        <v>193302456.37</v>
      </c>
      <c r="I54" s="97">
        <v>0</v>
      </c>
      <c r="J54" s="97">
        <v>0</v>
      </c>
      <c r="K54" s="97">
        <v>873919229.67999995</v>
      </c>
      <c r="L54" s="89"/>
      <c r="M54" s="89"/>
    </row>
    <row r="55" spans="1:13" x14ac:dyDescent="0.2">
      <c r="F55" s="89"/>
      <c r="G55" s="89"/>
      <c r="H55" s="89"/>
      <c r="I55" s="89"/>
      <c r="J55" s="89"/>
    </row>
    <row r="56" spans="1:13" x14ac:dyDescent="0.2">
      <c r="F56" s="89"/>
      <c r="G56" s="89"/>
      <c r="H56" s="89"/>
      <c r="I56" s="89"/>
      <c r="J56" s="89"/>
      <c r="K56" s="89"/>
    </row>
    <row r="57" spans="1:13" x14ac:dyDescent="0.2">
      <c r="F57" s="89"/>
      <c r="G57" s="89"/>
      <c r="H57" s="89"/>
      <c r="I57" s="89"/>
      <c r="J57" s="89"/>
    </row>
    <row r="58" spans="1:13" x14ac:dyDescent="0.2">
      <c r="F58" s="89"/>
      <c r="G58" s="89"/>
      <c r="H58" s="89"/>
      <c r="I58" s="89"/>
      <c r="J58" s="89"/>
    </row>
    <row r="59" spans="1:13" x14ac:dyDescent="0.2">
      <c r="F59" s="89"/>
      <c r="G59" s="89"/>
      <c r="H59" s="89"/>
      <c r="I59" s="89"/>
      <c r="J59" s="89"/>
    </row>
    <row r="60" spans="1:13" x14ac:dyDescent="0.2">
      <c r="G60" s="89"/>
      <c r="H60" s="89"/>
      <c r="I60" s="89"/>
      <c r="J60" s="89"/>
    </row>
    <row r="61" spans="1:13" x14ac:dyDescent="0.2">
      <c r="G61" s="89"/>
      <c r="H61" s="89"/>
      <c r="I61" s="89"/>
      <c r="J61" s="89"/>
    </row>
    <row r="62" spans="1:13" x14ac:dyDescent="0.2">
      <c r="G62" s="89"/>
      <c r="H62" s="89"/>
      <c r="I62" s="89"/>
      <c r="J62" s="89"/>
    </row>
    <row r="63" spans="1:13" x14ac:dyDescent="0.2">
      <c r="G63" s="89"/>
      <c r="H63" s="89"/>
      <c r="I63" s="89"/>
      <c r="J63" s="8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3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1" customWidth="1"/>
    <col min="5" max="5" width="17.7109375" style="101" customWidth="1"/>
    <col min="6" max="6" width="16.140625" style="99" customWidth="1"/>
    <col min="7" max="7" width="14.140625" style="99" customWidth="1"/>
    <col min="8" max="8" width="14" style="99" customWidth="1"/>
    <col min="9" max="10" width="17.140625" style="99" customWidth="1"/>
    <col min="11" max="11" width="16.42578125" style="99" customWidth="1"/>
    <col min="12" max="12" width="11.28515625" style="99" bestFit="1" customWidth="1"/>
    <col min="13" max="16384" width="11.42578125" style="99"/>
  </cols>
  <sheetData>
    <row r="1" spans="1:13" x14ac:dyDescent="0.2">
      <c r="A1" s="241" t="s">
        <v>14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3" x14ac:dyDescent="0.2">
      <c r="A2" s="243">
        <v>45435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3" ht="11.25" x14ac:dyDescent="0.2">
      <c r="A3" s="100"/>
      <c r="B3" s="99"/>
      <c r="C3" s="99"/>
      <c r="E3" s="99"/>
    </row>
    <row r="4" spans="1:13" ht="13.5" customHeight="1" thickBot="1" x14ac:dyDescent="0.25">
      <c r="A4" s="100"/>
      <c r="B4" s="99"/>
      <c r="C4" s="245"/>
      <c r="D4" s="245"/>
      <c r="E4" s="99"/>
    </row>
    <row r="5" spans="1:13" ht="12.75" customHeight="1" x14ac:dyDescent="0.2">
      <c r="A5" s="246" t="s">
        <v>0</v>
      </c>
      <c r="B5" s="248" t="s">
        <v>9</v>
      </c>
      <c r="C5" s="102" t="s">
        <v>10</v>
      </c>
      <c r="D5" s="102" t="s">
        <v>10</v>
      </c>
      <c r="E5" s="248" t="s">
        <v>1</v>
      </c>
      <c r="F5" s="239" t="s">
        <v>7</v>
      </c>
      <c r="G5" s="239" t="s">
        <v>8</v>
      </c>
      <c r="H5" s="239" t="s">
        <v>2</v>
      </c>
      <c r="I5" s="239" t="s">
        <v>3</v>
      </c>
      <c r="J5" s="239" t="s">
        <v>4</v>
      </c>
      <c r="K5" s="239" t="s">
        <v>5</v>
      </c>
    </row>
    <row r="6" spans="1:13" ht="23.25" customHeight="1" thickBot="1" x14ac:dyDescent="0.25">
      <c r="A6" s="247"/>
      <c r="B6" s="249"/>
      <c r="C6" s="103" t="s">
        <v>11</v>
      </c>
      <c r="D6" s="103" t="s">
        <v>12</v>
      </c>
      <c r="E6" s="249" t="s">
        <v>6</v>
      </c>
      <c r="F6" s="240" t="s">
        <v>6</v>
      </c>
      <c r="G6" s="240" t="s">
        <v>6</v>
      </c>
      <c r="H6" s="240"/>
      <c r="I6" s="240"/>
      <c r="J6" s="240"/>
      <c r="K6" s="240" t="s">
        <v>6</v>
      </c>
    </row>
    <row r="7" spans="1:13" x14ac:dyDescent="0.2">
      <c r="A7" s="1" t="s">
        <v>15</v>
      </c>
      <c r="B7" s="104">
        <v>27131274.23</v>
      </c>
      <c r="C7" s="104">
        <v>10300723.609999999</v>
      </c>
      <c r="D7" s="104">
        <v>131582.88</v>
      </c>
      <c r="E7" s="104"/>
      <c r="F7" s="104">
        <v>28991929.739999998</v>
      </c>
      <c r="G7" s="104">
        <v>704058.35</v>
      </c>
      <c r="H7" s="105"/>
      <c r="I7" s="105"/>
      <c r="J7" s="105">
        <v>2182291.4900000002</v>
      </c>
      <c r="K7" s="106">
        <v>69441860.299999997</v>
      </c>
      <c r="L7" s="101"/>
      <c r="M7" s="101"/>
    </row>
    <row r="8" spans="1:13" x14ac:dyDescent="0.2">
      <c r="A8" s="2" t="s">
        <v>16</v>
      </c>
      <c r="B8" s="104">
        <v>25644168.18</v>
      </c>
      <c r="C8" s="104">
        <v>9736125.4199999999</v>
      </c>
      <c r="D8" s="104">
        <v>124370.63</v>
      </c>
      <c r="E8" s="104"/>
      <c r="F8" s="104">
        <v>21543962.789999999</v>
      </c>
      <c r="G8" s="104">
        <v>523187.21</v>
      </c>
      <c r="H8" s="105"/>
      <c r="I8" s="105"/>
      <c r="J8" s="105">
        <v>1621665.31</v>
      </c>
      <c r="K8" s="106">
        <v>59193479.539999999</v>
      </c>
      <c r="L8" s="101"/>
      <c r="M8" s="101"/>
    </row>
    <row r="9" spans="1:13" x14ac:dyDescent="0.2">
      <c r="A9" s="2" t="s">
        <v>17</v>
      </c>
      <c r="B9" s="104"/>
      <c r="C9" s="104"/>
      <c r="E9" s="104"/>
      <c r="F9" s="104">
        <v>8259554.5899999999</v>
      </c>
      <c r="G9" s="104">
        <v>200580.24</v>
      </c>
      <c r="H9" s="105"/>
      <c r="I9" s="105">
        <v>1099768.51</v>
      </c>
      <c r="J9" s="105">
        <v>621716.31000000006</v>
      </c>
      <c r="K9" s="106">
        <v>10181619.65</v>
      </c>
      <c r="L9" s="101"/>
      <c r="M9" s="101"/>
    </row>
    <row r="10" spans="1:13" x14ac:dyDescent="0.2">
      <c r="A10" s="2" t="s">
        <v>18</v>
      </c>
      <c r="B10" s="104"/>
      <c r="C10" s="104"/>
      <c r="D10" s="104"/>
      <c r="E10" s="104"/>
      <c r="F10" s="104">
        <v>9284717.9199999999</v>
      </c>
      <c r="G10" s="104">
        <v>225475.96</v>
      </c>
      <c r="H10" s="105"/>
      <c r="I10" s="105">
        <v>2250689.0499999998</v>
      </c>
      <c r="J10" s="105">
        <v>698882.8</v>
      </c>
      <c r="K10" s="106">
        <v>12459765.73</v>
      </c>
      <c r="L10" s="101"/>
      <c r="M10" s="101"/>
    </row>
    <row r="11" spans="1:13" x14ac:dyDescent="0.2">
      <c r="A11" s="2" t="s">
        <v>19</v>
      </c>
      <c r="B11" s="104"/>
      <c r="C11" s="104"/>
      <c r="D11" s="104"/>
      <c r="E11" s="104"/>
      <c r="F11" s="104">
        <v>9230353.1999999993</v>
      </c>
      <c r="G11" s="104">
        <v>224155.73</v>
      </c>
      <c r="H11" s="105"/>
      <c r="I11" s="105"/>
      <c r="J11" s="105">
        <v>694790.63</v>
      </c>
      <c r="K11" s="106">
        <v>10149299.560000001</v>
      </c>
      <c r="L11" s="101"/>
      <c r="M11" s="101"/>
    </row>
    <row r="12" spans="1:13" x14ac:dyDescent="0.2">
      <c r="A12" s="2" t="s">
        <v>20</v>
      </c>
      <c r="B12" s="104"/>
      <c r="C12" s="104"/>
      <c r="D12" s="104"/>
      <c r="E12" s="104"/>
      <c r="F12" s="104">
        <v>8096460.4199999999</v>
      </c>
      <c r="G12" s="104">
        <v>196619.56</v>
      </c>
      <c r="H12" s="105"/>
      <c r="I12" s="105">
        <v>915255.86</v>
      </c>
      <c r="J12" s="105">
        <v>609439.82999999996</v>
      </c>
      <c r="K12" s="106">
        <v>9817775.6699999999</v>
      </c>
      <c r="L12" s="101"/>
      <c r="M12" s="101"/>
    </row>
    <row r="13" spans="1:13" x14ac:dyDescent="0.2">
      <c r="A13" s="2" t="s">
        <v>21</v>
      </c>
      <c r="B13" s="104"/>
      <c r="C13" s="104"/>
      <c r="D13" s="104"/>
      <c r="E13" s="104"/>
      <c r="F13" s="104">
        <v>9742934.8699999992</v>
      </c>
      <c r="G13" s="104">
        <v>236603.59</v>
      </c>
      <c r="H13" s="105"/>
      <c r="I13" s="105"/>
      <c r="J13" s="105">
        <v>733373.87</v>
      </c>
      <c r="K13" s="106">
        <v>10712912.33</v>
      </c>
      <c r="L13" s="101"/>
      <c r="M13" s="101"/>
    </row>
    <row r="14" spans="1:13" x14ac:dyDescent="0.2">
      <c r="A14" s="2" t="s">
        <v>22</v>
      </c>
      <c r="B14" s="104"/>
      <c r="C14" s="104"/>
      <c r="D14" s="104"/>
      <c r="E14" s="104"/>
      <c r="F14" s="104">
        <v>9354615.4199999999</v>
      </c>
      <c r="G14" s="104">
        <v>227173.39</v>
      </c>
      <c r="H14" s="105"/>
      <c r="I14" s="105"/>
      <c r="J14" s="105">
        <v>704144.15</v>
      </c>
      <c r="K14" s="106">
        <v>10285932.960000001</v>
      </c>
      <c r="L14" s="101"/>
      <c r="M14" s="101"/>
    </row>
    <row r="15" spans="1:13" x14ac:dyDescent="0.2">
      <c r="A15" s="2" t="s">
        <v>23</v>
      </c>
      <c r="B15" s="104"/>
      <c r="C15" s="104"/>
      <c r="D15" s="104"/>
      <c r="E15" s="104"/>
      <c r="F15" s="104">
        <v>9358498.6199999992</v>
      </c>
      <c r="G15" s="104">
        <v>227267.7</v>
      </c>
      <c r="H15" s="105"/>
      <c r="I15" s="105"/>
      <c r="J15" s="105">
        <v>704436.44</v>
      </c>
      <c r="K15" s="106">
        <v>10290202.76</v>
      </c>
      <c r="L15" s="101"/>
      <c r="M15" s="101"/>
    </row>
    <row r="16" spans="1:13" x14ac:dyDescent="0.2">
      <c r="A16" s="2" t="s">
        <v>24</v>
      </c>
      <c r="B16" s="104"/>
      <c r="C16" s="104"/>
      <c r="D16" s="104"/>
      <c r="E16" s="104"/>
      <c r="F16" s="104">
        <v>13028117.369999999</v>
      </c>
      <c r="G16" s="104">
        <v>316383.03999999998</v>
      </c>
      <c r="H16" s="105"/>
      <c r="I16" s="105"/>
      <c r="J16" s="105">
        <v>980657.37</v>
      </c>
      <c r="K16" s="106">
        <v>14325157.779999999</v>
      </c>
      <c r="L16" s="101"/>
      <c r="M16" s="101"/>
    </row>
    <row r="17" spans="1:13" x14ac:dyDescent="0.2">
      <c r="A17" s="2" t="s">
        <v>25</v>
      </c>
      <c r="B17" s="104"/>
      <c r="C17" s="104"/>
      <c r="D17" s="104"/>
      <c r="E17" s="104"/>
      <c r="F17" s="104">
        <v>8496429.4499999993</v>
      </c>
      <c r="G17" s="104">
        <v>206332.66</v>
      </c>
      <c r="H17" s="105"/>
      <c r="I17" s="105"/>
      <c r="J17" s="105">
        <v>639546.44999999995</v>
      </c>
      <c r="K17" s="106">
        <v>9342308.5600000005</v>
      </c>
      <c r="L17" s="101"/>
      <c r="M17" s="101"/>
    </row>
    <row r="18" spans="1:13" x14ac:dyDescent="0.2">
      <c r="A18" s="2" t="s">
        <v>26</v>
      </c>
      <c r="B18" s="104"/>
      <c r="C18" s="104"/>
      <c r="D18" s="104"/>
      <c r="E18" s="104"/>
      <c r="F18" s="104">
        <v>7622710.7000000002</v>
      </c>
      <c r="G18" s="104">
        <v>185114.72</v>
      </c>
      <c r="H18" s="105"/>
      <c r="I18" s="105">
        <v>383640.18</v>
      </c>
      <c r="J18" s="105">
        <v>573779.56000000006</v>
      </c>
      <c r="K18" s="106">
        <v>8765245.1600000001</v>
      </c>
      <c r="L18" s="101"/>
      <c r="M18" s="101"/>
    </row>
    <row r="19" spans="1:13" x14ac:dyDescent="0.2">
      <c r="A19" s="2" t="s">
        <v>27</v>
      </c>
      <c r="B19" s="104"/>
      <c r="C19" s="104"/>
      <c r="D19" s="104"/>
      <c r="E19" s="104"/>
      <c r="F19" s="104">
        <v>8717771.5299999993</v>
      </c>
      <c r="G19" s="104">
        <v>211707.87</v>
      </c>
      <c r="H19" s="105"/>
      <c r="I19" s="105">
        <v>1613115.61</v>
      </c>
      <c r="J19" s="105">
        <v>656207.39</v>
      </c>
      <c r="K19" s="106">
        <v>11198802.4</v>
      </c>
      <c r="L19" s="101"/>
      <c r="M19" s="101"/>
    </row>
    <row r="20" spans="1:13" x14ac:dyDescent="0.2">
      <c r="A20" s="2" t="s">
        <v>28</v>
      </c>
      <c r="B20" s="104"/>
      <c r="C20" s="104"/>
      <c r="D20" s="104"/>
      <c r="E20" s="104"/>
      <c r="F20" s="104">
        <v>12418455.84</v>
      </c>
      <c r="G20" s="104">
        <v>301577.63</v>
      </c>
      <c r="H20" s="106"/>
      <c r="I20" s="106"/>
      <c r="J20" s="106">
        <v>934766.7</v>
      </c>
      <c r="K20" s="106">
        <v>13654800.17</v>
      </c>
      <c r="L20" s="101"/>
      <c r="M20" s="101"/>
    </row>
    <row r="21" spans="1:13" x14ac:dyDescent="0.2">
      <c r="A21" s="2" t="s">
        <v>29</v>
      </c>
      <c r="B21" s="104"/>
      <c r="C21" s="104"/>
      <c r="D21" s="104"/>
      <c r="E21" s="104"/>
      <c r="F21" s="104">
        <v>11956355.699999999</v>
      </c>
      <c r="G21" s="104">
        <v>290355.7</v>
      </c>
      <c r="H21" s="106"/>
      <c r="I21" s="106"/>
      <c r="J21" s="106">
        <v>899983.32</v>
      </c>
      <c r="K21" s="106">
        <v>13146694.720000001</v>
      </c>
      <c r="L21" s="101"/>
      <c r="M21" s="101"/>
    </row>
    <row r="22" spans="1:13" x14ac:dyDescent="0.2">
      <c r="A22" s="2" t="s">
        <v>30</v>
      </c>
      <c r="B22" s="104"/>
      <c r="C22" s="104"/>
      <c r="D22" s="104"/>
      <c r="E22" s="104"/>
      <c r="F22" s="104">
        <v>8787669.0299999993</v>
      </c>
      <c r="G22" s="104">
        <v>213405.31</v>
      </c>
      <c r="H22" s="106"/>
      <c r="I22" s="106">
        <v>1691670.5</v>
      </c>
      <c r="J22" s="106">
        <v>661468.74</v>
      </c>
      <c r="K22" s="106">
        <v>11354213.58</v>
      </c>
      <c r="L22" s="101"/>
      <c r="M22" s="101"/>
    </row>
    <row r="23" spans="1:13" x14ac:dyDescent="0.2">
      <c r="A23" s="2" t="s">
        <v>31</v>
      </c>
      <c r="B23" s="104"/>
      <c r="C23" s="104"/>
      <c r="D23" s="104"/>
      <c r="E23" s="104"/>
      <c r="F23" s="104">
        <v>8282853.75</v>
      </c>
      <c r="G23" s="104">
        <v>201146.06</v>
      </c>
      <c r="H23" s="106"/>
      <c r="I23" s="106"/>
      <c r="J23" s="106">
        <v>623470.1</v>
      </c>
      <c r="K23" s="106">
        <v>9107469.9100000001</v>
      </c>
      <c r="L23" s="101"/>
      <c r="M23" s="101"/>
    </row>
    <row r="24" spans="1:13" x14ac:dyDescent="0.2">
      <c r="A24" s="2" t="s">
        <v>32</v>
      </c>
      <c r="B24" s="104"/>
      <c r="C24" s="104"/>
      <c r="D24" s="104"/>
      <c r="E24" s="104"/>
      <c r="F24" s="104">
        <v>11012739.449999999</v>
      </c>
      <c r="G24" s="104">
        <v>267440.33</v>
      </c>
      <c r="H24" s="106"/>
      <c r="I24" s="106"/>
      <c r="J24" s="106">
        <v>828955.08</v>
      </c>
      <c r="K24" s="106">
        <v>12109134.859999999</v>
      </c>
      <c r="L24" s="101"/>
      <c r="M24" s="101"/>
    </row>
    <row r="25" spans="1:13" x14ac:dyDescent="0.2">
      <c r="A25" s="2" t="s">
        <v>33</v>
      </c>
      <c r="B25" s="104"/>
      <c r="C25" s="104"/>
      <c r="D25" s="104"/>
      <c r="E25" s="104"/>
      <c r="F25" s="104">
        <v>9071142.2300000004</v>
      </c>
      <c r="G25" s="104">
        <v>220289.35</v>
      </c>
      <c r="H25" s="106"/>
      <c r="I25" s="106"/>
      <c r="J25" s="106">
        <v>682806.44</v>
      </c>
      <c r="K25" s="106">
        <v>9974238.0199999996</v>
      </c>
      <c r="L25" s="101"/>
      <c r="M25" s="101"/>
    </row>
    <row r="26" spans="1:13" x14ac:dyDescent="0.2">
      <c r="A26" s="2" t="s">
        <v>34</v>
      </c>
      <c r="B26" s="104"/>
      <c r="C26" s="104"/>
      <c r="D26" s="104"/>
      <c r="E26" s="104"/>
      <c r="F26" s="104">
        <v>10946725.140000001</v>
      </c>
      <c r="G26" s="104">
        <v>265837.19</v>
      </c>
      <c r="H26" s="106"/>
      <c r="I26" s="106"/>
      <c r="J26" s="106">
        <v>823986.03</v>
      </c>
      <c r="K26" s="106">
        <v>12036548.359999999</v>
      </c>
      <c r="L26" s="101"/>
      <c r="M26" s="101"/>
    </row>
    <row r="27" spans="1:13" x14ac:dyDescent="0.2">
      <c r="A27" s="2" t="s">
        <v>35</v>
      </c>
      <c r="B27" s="104"/>
      <c r="C27" s="104"/>
      <c r="D27" s="104"/>
      <c r="E27" s="104"/>
      <c r="F27" s="104">
        <v>8985711.9499999993</v>
      </c>
      <c r="G27" s="104">
        <v>218214.71</v>
      </c>
      <c r="H27" s="106"/>
      <c r="I27" s="106">
        <v>1910893.46</v>
      </c>
      <c r="J27" s="106">
        <v>676375.9</v>
      </c>
      <c r="K27" s="106">
        <v>11791196.02</v>
      </c>
      <c r="L27" s="101"/>
      <c r="M27" s="101"/>
    </row>
    <row r="28" spans="1:13" x14ac:dyDescent="0.2">
      <c r="A28" s="2" t="s">
        <v>36</v>
      </c>
      <c r="B28" s="104"/>
      <c r="C28" s="104"/>
      <c r="D28" s="104"/>
      <c r="E28" s="104"/>
      <c r="F28" s="104">
        <v>11505905.140000001</v>
      </c>
      <c r="G28" s="104">
        <v>279416.67</v>
      </c>
      <c r="H28" s="106"/>
      <c r="I28" s="106"/>
      <c r="J28" s="106">
        <v>866076.84</v>
      </c>
      <c r="K28" s="106">
        <v>12651398.65</v>
      </c>
      <c r="L28" s="101"/>
      <c r="M28" s="101"/>
    </row>
    <row r="29" spans="1:13" x14ac:dyDescent="0.2">
      <c r="A29" s="2" t="s">
        <v>37</v>
      </c>
      <c r="B29" s="104">
        <v>29752214.530000001</v>
      </c>
      <c r="C29" s="104">
        <v>11295796</v>
      </c>
      <c r="D29" s="104">
        <v>144294.07999999999</v>
      </c>
      <c r="E29" s="104"/>
      <c r="F29" s="104">
        <v>23955426.539999999</v>
      </c>
      <c r="G29" s="104">
        <v>581748.72</v>
      </c>
      <c r="H29" s="106"/>
      <c r="I29" s="106">
        <v>11302770.42</v>
      </c>
      <c r="J29" s="106">
        <v>1803181.92</v>
      </c>
      <c r="K29" s="106">
        <v>78835432.209999993</v>
      </c>
      <c r="L29" s="101"/>
      <c r="M29" s="101"/>
    </row>
    <row r="30" spans="1:13" x14ac:dyDescent="0.2">
      <c r="A30" s="2" t="s">
        <v>38</v>
      </c>
      <c r="B30" s="104">
        <v>37675596.329999998</v>
      </c>
      <c r="C30" s="104">
        <v>14304005.83</v>
      </c>
      <c r="D30" s="104">
        <v>182721.37</v>
      </c>
      <c r="E30" s="104"/>
      <c r="F30" s="104">
        <v>35601126.68</v>
      </c>
      <c r="G30" s="104">
        <v>864560.26</v>
      </c>
      <c r="H30" s="106"/>
      <c r="I30" s="106"/>
      <c r="J30" s="106">
        <v>2679781.46</v>
      </c>
      <c r="K30" s="106">
        <v>91307791.930000007</v>
      </c>
      <c r="L30" s="101"/>
      <c r="M30" s="101"/>
    </row>
    <row r="31" spans="1:13" x14ac:dyDescent="0.2">
      <c r="A31" s="2" t="s">
        <v>39</v>
      </c>
      <c r="B31" s="104">
        <v>1024000368</v>
      </c>
      <c r="C31" s="104">
        <v>388774396.69999999</v>
      </c>
      <c r="D31" s="104">
        <v>4966258.51</v>
      </c>
      <c r="E31" s="104"/>
      <c r="F31" s="104">
        <v>1553277778.5699999</v>
      </c>
      <c r="G31" s="104">
        <v>37720779.259999998</v>
      </c>
      <c r="H31" s="106"/>
      <c r="I31" s="106">
        <v>1544096915.5799999</v>
      </c>
      <c r="J31" s="106">
        <v>116918911.77</v>
      </c>
      <c r="K31" s="106">
        <v>4669755408.3900003</v>
      </c>
      <c r="L31" s="101"/>
      <c r="M31" s="101"/>
    </row>
    <row r="32" spans="1:13" x14ac:dyDescent="0.2">
      <c r="A32" s="2" t="s">
        <v>40</v>
      </c>
      <c r="B32" s="104">
        <v>32033341.010000002</v>
      </c>
      <c r="C32" s="104">
        <v>12161853.859999999</v>
      </c>
      <c r="D32" s="104">
        <v>155357.22</v>
      </c>
      <c r="E32" s="104"/>
      <c r="F32" s="104">
        <v>30502492.379999999</v>
      </c>
      <c r="G32" s="104">
        <v>740741.8</v>
      </c>
      <c r="H32" s="106"/>
      <c r="I32" s="106"/>
      <c r="J32" s="106">
        <v>2295995.13</v>
      </c>
      <c r="K32" s="106">
        <v>77889781.400000006</v>
      </c>
      <c r="L32" s="101"/>
      <c r="M32" s="101"/>
    </row>
    <row r="33" spans="1:13" x14ac:dyDescent="0.2">
      <c r="A33" s="2" t="s">
        <v>41</v>
      </c>
      <c r="B33" s="104">
        <v>51332074.759999998</v>
      </c>
      <c r="C33" s="104">
        <v>19488856.670000002</v>
      </c>
      <c r="D33" s="104">
        <v>248953.38</v>
      </c>
      <c r="E33" s="104"/>
      <c r="F33" s="104">
        <v>49087461</v>
      </c>
      <c r="G33" s="104">
        <v>1192070.93</v>
      </c>
      <c r="H33" s="106"/>
      <c r="I33" s="106"/>
      <c r="J33" s="106">
        <v>3694929.91</v>
      </c>
      <c r="K33" s="106">
        <v>125044346.65000001</v>
      </c>
      <c r="L33" s="101"/>
      <c r="M33" s="101"/>
    </row>
    <row r="34" spans="1:13" x14ac:dyDescent="0.2">
      <c r="A34" s="2" t="s">
        <v>42</v>
      </c>
      <c r="B34" s="104">
        <v>37480455.719999999</v>
      </c>
      <c r="C34" s="104">
        <v>14229918.279999999</v>
      </c>
      <c r="D34" s="104">
        <v>181774.97</v>
      </c>
      <c r="E34" s="104"/>
      <c r="F34" s="104">
        <v>44582955.439999998</v>
      </c>
      <c r="G34" s="104">
        <v>1082680.67</v>
      </c>
      <c r="H34" s="106"/>
      <c r="I34" s="106"/>
      <c r="J34" s="106">
        <v>3355865.06</v>
      </c>
      <c r="K34" s="106">
        <v>100913650.14</v>
      </c>
      <c r="L34" s="101"/>
      <c r="M34" s="101"/>
    </row>
    <row r="35" spans="1:13" x14ac:dyDescent="0.2">
      <c r="A35" s="2" t="s">
        <v>43</v>
      </c>
      <c r="B35" s="104">
        <v>53152265.659999996</v>
      </c>
      <c r="C35" s="104">
        <v>20179914.640000001</v>
      </c>
      <c r="D35" s="104">
        <v>257781.05</v>
      </c>
      <c r="E35" s="104"/>
      <c r="F35" s="104">
        <v>63008713.090000004</v>
      </c>
      <c r="G35" s="104">
        <v>1530143.41</v>
      </c>
      <c r="H35" s="106"/>
      <c r="I35" s="106"/>
      <c r="J35" s="106">
        <v>4742815.66</v>
      </c>
      <c r="K35" s="106">
        <v>142871633.50999999</v>
      </c>
      <c r="L35" s="101"/>
      <c r="M35" s="101"/>
    </row>
    <row r="36" spans="1:13" x14ac:dyDescent="0.2">
      <c r="A36" s="2" t="s">
        <v>44</v>
      </c>
      <c r="B36" s="104">
        <v>31528667.010000002</v>
      </c>
      <c r="C36" s="104">
        <v>11970248.140000001</v>
      </c>
      <c r="D36" s="104">
        <v>152909.62</v>
      </c>
      <c r="E36" s="104"/>
      <c r="F36" s="104">
        <v>29617124.039999999</v>
      </c>
      <c r="G36" s="104">
        <v>719240.96</v>
      </c>
      <c r="H36" s="106"/>
      <c r="I36" s="106"/>
      <c r="J36" s="106">
        <v>2229351.35</v>
      </c>
      <c r="K36" s="106">
        <v>76217541.120000005</v>
      </c>
      <c r="L36" s="101"/>
      <c r="M36" s="101"/>
    </row>
    <row r="37" spans="1:13" x14ac:dyDescent="0.2">
      <c r="A37" s="2" t="s">
        <v>45</v>
      </c>
      <c r="B37" s="104">
        <v>202061376.03</v>
      </c>
      <c r="C37" s="104">
        <v>76715098.959999993</v>
      </c>
      <c r="D37" s="104">
        <v>979969.4</v>
      </c>
      <c r="E37" s="104"/>
      <c r="F37" s="104">
        <v>172343935.91999999</v>
      </c>
      <c r="G37" s="104">
        <v>4185309.06</v>
      </c>
      <c r="H37" s="105"/>
      <c r="I37" s="105"/>
      <c r="J37" s="105">
        <v>12972737.85</v>
      </c>
      <c r="K37" s="106">
        <v>469258427.22000003</v>
      </c>
      <c r="L37" s="101"/>
      <c r="M37" s="101"/>
    </row>
    <row r="38" spans="1:13" x14ac:dyDescent="0.2">
      <c r="A38" s="2" t="s">
        <v>46</v>
      </c>
      <c r="B38" s="104">
        <v>66007994.68</v>
      </c>
      <c r="C38" s="104">
        <v>25060751.059999999</v>
      </c>
      <c r="D38" s="104">
        <v>320129.53999999998</v>
      </c>
      <c r="E38" s="104"/>
      <c r="F38" s="104">
        <v>63901847.810000002</v>
      </c>
      <c r="G38" s="104">
        <v>1551832.86</v>
      </c>
      <c r="H38" s="105"/>
      <c r="I38" s="105"/>
      <c r="J38" s="105">
        <v>4810044.03</v>
      </c>
      <c r="K38" s="106">
        <v>161652599.97999999</v>
      </c>
      <c r="L38" s="101"/>
      <c r="M38" s="101"/>
    </row>
    <row r="39" spans="1:13" x14ac:dyDescent="0.2">
      <c r="A39" s="2" t="s">
        <v>47</v>
      </c>
      <c r="B39" s="104">
        <v>40666630.899999999</v>
      </c>
      <c r="C39" s="104">
        <v>15439589.08</v>
      </c>
      <c r="D39" s="104">
        <v>197227.47</v>
      </c>
      <c r="E39" s="104"/>
      <c r="F39" s="104">
        <v>37426228.07</v>
      </c>
      <c r="G39" s="107">
        <v>908882.18</v>
      </c>
      <c r="H39" s="105"/>
      <c r="I39" s="105">
        <v>20705608.530000001</v>
      </c>
      <c r="J39" s="105">
        <v>2817161.18</v>
      </c>
      <c r="K39" s="106">
        <v>118161327.41</v>
      </c>
      <c r="L39" s="101"/>
      <c r="M39" s="101"/>
    </row>
    <row r="40" spans="1:13" x14ac:dyDescent="0.2">
      <c r="A40" s="2" t="s">
        <v>48</v>
      </c>
      <c r="B40" s="104">
        <v>28712586.09</v>
      </c>
      <c r="C40" s="104">
        <v>10901088.210000001</v>
      </c>
      <c r="D40" s="104">
        <v>139252.03</v>
      </c>
      <c r="E40" s="104"/>
      <c r="F40" s="104">
        <v>41387086.409999996</v>
      </c>
      <c r="G40" s="108">
        <v>1005070.16</v>
      </c>
      <c r="H40" s="105"/>
      <c r="I40" s="105"/>
      <c r="J40" s="105">
        <v>3115304.4</v>
      </c>
      <c r="K40" s="106">
        <v>85260387.299999997</v>
      </c>
      <c r="L40" s="101"/>
      <c r="M40" s="101"/>
    </row>
    <row r="41" spans="1:13" x14ac:dyDescent="0.2">
      <c r="A41" s="2" t="s">
        <v>49</v>
      </c>
      <c r="B41" s="104">
        <v>37090174.490000002</v>
      </c>
      <c r="C41" s="104">
        <v>14081743.189999999</v>
      </c>
      <c r="D41" s="104">
        <v>179882.16</v>
      </c>
      <c r="E41" s="104"/>
      <c r="F41" s="104">
        <v>27904635.289999999</v>
      </c>
      <c r="G41" s="104">
        <v>677653.8</v>
      </c>
      <c r="H41" s="105"/>
      <c r="I41" s="105">
        <v>14059499.140000001</v>
      </c>
      <c r="J41" s="105">
        <v>2100448.25</v>
      </c>
      <c r="K41" s="106">
        <v>96094036.319999993</v>
      </c>
      <c r="L41" s="101"/>
      <c r="M41" s="101"/>
    </row>
    <row r="42" spans="1:13" x14ac:dyDescent="0.2">
      <c r="A42" s="2" t="s">
        <v>50</v>
      </c>
      <c r="B42" s="104">
        <v>52839367.780000001</v>
      </c>
      <c r="C42" s="104">
        <v>20061119.09</v>
      </c>
      <c r="D42" s="104">
        <v>256263.54</v>
      </c>
      <c r="E42" s="104"/>
      <c r="F42" s="104">
        <v>83197441.010000005</v>
      </c>
      <c r="G42" s="104">
        <v>2020419.24</v>
      </c>
      <c r="H42" s="105"/>
      <c r="I42" s="105"/>
      <c r="J42" s="105">
        <v>6262469.21</v>
      </c>
      <c r="K42" s="106">
        <v>164637079.87</v>
      </c>
      <c r="L42" s="101"/>
      <c r="M42" s="101"/>
    </row>
    <row r="43" spans="1:13" x14ac:dyDescent="0.2">
      <c r="A43" s="2" t="s">
        <v>51</v>
      </c>
      <c r="B43" s="104">
        <v>29627728.280000001</v>
      </c>
      <c r="C43" s="104">
        <v>11248533.25</v>
      </c>
      <c r="D43" s="104">
        <v>143690.34</v>
      </c>
      <c r="E43" s="104"/>
      <c r="F43" s="104">
        <v>43988826.689999998</v>
      </c>
      <c r="G43" s="104">
        <v>1068252.47</v>
      </c>
      <c r="H43" s="105"/>
      <c r="I43" s="105"/>
      <c r="J43" s="105">
        <v>3311143.58</v>
      </c>
      <c r="K43" s="106">
        <v>89388174.609999999</v>
      </c>
      <c r="L43" s="101"/>
      <c r="M43" s="101"/>
    </row>
    <row r="44" spans="1:13" x14ac:dyDescent="0.2">
      <c r="A44" s="2" t="s">
        <v>52</v>
      </c>
      <c r="B44" s="104">
        <v>430251407.27999997</v>
      </c>
      <c r="C44" s="104">
        <v>163350264.83000001</v>
      </c>
      <c r="D44" s="104">
        <v>2086659.12</v>
      </c>
      <c r="E44" s="104"/>
      <c r="F44" s="104">
        <v>376665978.11000001</v>
      </c>
      <c r="G44" s="104">
        <v>9147194.6699999999</v>
      </c>
      <c r="H44" s="105"/>
      <c r="I44" s="105"/>
      <c r="J44" s="105">
        <v>28352543.800000001</v>
      </c>
      <c r="K44" s="106">
        <v>1009854047.8099999</v>
      </c>
      <c r="L44" s="101"/>
      <c r="M44" s="101"/>
    </row>
    <row r="45" spans="1:13" x14ac:dyDescent="0.2">
      <c r="A45" s="2" t="s">
        <v>53</v>
      </c>
      <c r="B45" s="104">
        <v>68053606.620000005</v>
      </c>
      <c r="C45" s="104">
        <v>25837392.920000002</v>
      </c>
      <c r="D45" s="104">
        <v>330050.46999999997</v>
      </c>
      <c r="E45" s="104"/>
      <c r="F45" s="104">
        <v>74169013.930000007</v>
      </c>
      <c r="G45" s="104">
        <v>1801167.21</v>
      </c>
      <c r="H45" s="105"/>
      <c r="I45" s="105">
        <v>79367845.650000006</v>
      </c>
      <c r="J45" s="105">
        <v>5582878.04</v>
      </c>
      <c r="K45" s="106">
        <v>255141954.84</v>
      </c>
      <c r="L45" s="101"/>
      <c r="M45" s="101"/>
    </row>
    <row r="46" spans="1:13" x14ac:dyDescent="0.2">
      <c r="A46" s="2" t="s">
        <v>54</v>
      </c>
      <c r="B46" s="104">
        <v>180777591.21000001</v>
      </c>
      <c r="C46" s="104">
        <v>68634446.980000004</v>
      </c>
      <c r="D46" s="104">
        <v>876746.02</v>
      </c>
      <c r="E46" s="104"/>
      <c r="F46" s="104">
        <v>168313180.09</v>
      </c>
      <c r="G46" s="104">
        <v>4087423.64</v>
      </c>
      <c r="H46" s="105"/>
      <c r="I46" s="105"/>
      <c r="J46" s="105">
        <v>12669333.279999999</v>
      </c>
      <c r="K46" s="106">
        <v>435358721.22000003</v>
      </c>
      <c r="L46" s="101"/>
      <c r="M46" s="101"/>
    </row>
    <row r="47" spans="1:13" x14ac:dyDescent="0.2">
      <c r="A47" s="2" t="s">
        <v>55</v>
      </c>
      <c r="B47" s="104">
        <v>41591866.57</v>
      </c>
      <c r="C47" s="104">
        <v>15790866.23</v>
      </c>
      <c r="D47" s="104">
        <v>201714.73</v>
      </c>
      <c r="E47" s="104"/>
      <c r="F47" s="104">
        <v>42629708.630000003</v>
      </c>
      <c r="G47" s="104">
        <v>1035246.79</v>
      </c>
      <c r="H47" s="105"/>
      <c r="I47" s="105">
        <v>24342882.800000001</v>
      </c>
      <c r="J47" s="105">
        <v>3208839.53</v>
      </c>
      <c r="K47" s="106">
        <v>128801125.28</v>
      </c>
      <c r="L47" s="101"/>
      <c r="M47" s="101"/>
    </row>
    <row r="48" spans="1:13" x14ac:dyDescent="0.2">
      <c r="A48" s="2" t="s">
        <v>56</v>
      </c>
      <c r="B48" s="104">
        <v>32403435.280000001</v>
      </c>
      <c r="C48" s="104">
        <v>12302364.720000001</v>
      </c>
      <c r="D48" s="104">
        <v>157152.13</v>
      </c>
      <c r="E48" s="104"/>
      <c r="F48" s="104">
        <v>23994258.48</v>
      </c>
      <c r="G48" s="104">
        <v>582691.74</v>
      </c>
      <c r="H48" s="105"/>
      <c r="I48" s="105">
        <v>11330173.289999999</v>
      </c>
      <c r="J48" s="105">
        <v>1806104.89</v>
      </c>
      <c r="K48" s="106">
        <v>82576180.530000001</v>
      </c>
      <c r="L48" s="101"/>
      <c r="M48" s="101"/>
    </row>
    <row r="49" spans="1:13" x14ac:dyDescent="0.2">
      <c r="A49" s="2" t="s">
        <v>57</v>
      </c>
      <c r="B49" s="104">
        <v>37796718.090000004</v>
      </c>
      <c r="C49" s="104">
        <v>14349991.199999999</v>
      </c>
      <c r="D49" s="104">
        <v>183308.79</v>
      </c>
      <c r="E49" s="104"/>
      <c r="F49" s="104">
        <v>28918149.039999999</v>
      </c>
      <c r="G49" s="104">
        <v>702266.61</v>
      </c>
      <c r="H49" s="105"/>
      <c r="I49" s="105">
        <v>14766493.18</v>
      </c>
      <c r="J49" s="105">
        <v>2176737.84</v>
      </c>
      <c r="K49" s="106">
        <v>98893664.75</v>
      </c>
      <c r="L49" s="101"/>
      <c r="M49" s="101"/>
    </row>
    <row r="50" spans="1:13" x14ac:dyDescent="0.2">
      <c r="A50" s="2" t="s">
        <v>58</v>
      </c>
      <c r="B50" s="104">
        <v>95020020.680000007</v>
      </c>
      <c r="C50" s="104">
        <v>36075525.329999998</v>
      </c>
      <c r="D50" s="104">
        <v>460833.81</v>
      </c>
      <c r="E50" s="104"/>
      <c r="F50" s="104">
        <v>82568363.510000005</v>
      </c>
      <c r="G50" s="104">
        <v>2005142.32</v>
      </c>
      <c r="H50" s="105"/>
      <c r="I50" s="105">
        <v>97020774.459999993</v>
      </c>
      <c r="J50" s="105">
        <v>6215117.0499999998</v>
      </c>
      <c r="K50" s="106">
        <v>319365777.16000003</v>
      </c>
      <c r="L50" s="101"/>
      <c r="M50" s="101"/>
    </row>
    <row r="51" spans="1:13" x14ac:dyDescent="0.2">
      <c r="A51" s="2" t="s">
        <v>59</v>
      </c>
      <c r="B51" s="104">
        <v>33449792.710000001</v>
      </c>
      <c r="C51" s="104">
        <v>12699627.25</v>
      </c>
      <c r="D51" s="104">
        <v>162226.81</v>
      </c>
      <c r="E51" s="104"/>
      <c r="F51" s="104">
        <v>23221502.789999999</v>
      </c>
      <c r="G51" s="104">
        <v>563925.65</v>
      </c>
      <c r="H51" s="105"/>
      <c r="I51" s="105"/>
      <c r="J51" s="105">
        <v>1747937.73</v>
      </c>
      <c r="K51" s="106">
        <v>71845012.939999998</v>
      </c>
      <c r="L51" s="101"/>
      <c r="M51" s="101"/>
    </row>
    <row r="52" spans="1:13" x14ac:dyDescent="0.2">
      <c r="A52" s="2" t="s">
        <v>60</v>
      </c>
      <c r="B52" s="104">
        <v>576283875.85000002</v>
      </c>
      <c r="C52" s="104">
        <v>218793296.53</v>
      </c>
      <c r="D52" s="104">
        <v>2794896.16</v>
      </c>
      <c r="E52" s="104"/>
      <c r="F52" s="104">
        <v>449013773.83999997</v>
      </c>
      <c r="G52" s="104">
        <v>10904134.26</v>
      </c>
      <c r="H52" s="105"/>
      <c r="I52" s="105"/>
      <c r="J52" s="105">
        <v>33798334.420000002</v>
      </c>
      <c r="K52" s="106">
        <v>1291588311.0599999</v>
      </c>
      <c r="L52" s="101"/>
      <c r="M52" s="101"/>
    </row>
    <row r="53" spans="1:13" ht="13.5" thickBot="1" x14ac:dyDescent="0.25">
      <c r="A53" s="4" t="s">
        <v>61</v>
      </c>
      <c r="B53" s="104">
        <v>62128733.869999997</v>
      </c>
      <c r="C53" s="104">
        <v>23587941.739999998</v>
      </c>
      <c r="D53" s="104">
        <v>301315.67</v>
      </c>
      <c r="E53" s="104"/>
      <c r="F53" s="104">
        <v>69221824.200000003</v>
      </c>
      <c r="G53" s="104">
        <v>1681026.53</v>
      </c>
      <c r="H53" s="105"/>
      <c r="I53" s="105"/>
      <c r="J53" s="105">
        <v>5210491.3</v>
      </c>
      <c r="K53" s="106">
        <v>162131333.31</v>
      </c>
      <c r="L53" s="101"/>
      <c r="M53" s="101"/>
    </row>
    <row r="54" spans="1:13" s="110" customFormat="1" ht="13.5" thickBot="1" x14ac:dyDescent="0.25">
      <c r="A54" s="5" t="s">
        <v>13</v>
      </c>
      <c r="B54" s="109">
        <v>3364493331.8400002</v>
      </c>
      <c r="C54" s="109">
        <v>1277371479.72</v>
      </c>
      <c r="D54" s="109">
        <v>16317321.9</v>
      </c>
      <c r="E54" s="109">
        <v>0</v>
      </c>
      <c r="F54" s="109">
        <v>3883194446.4099998</v>
      </c>
      <c r="G54" s="109">
        <v>94301948.170000002</v>
      </c>
      <c r="H54" s="109">
        <v>0</v>
      </c>
      <c r="I54" s="109">
        <v>1826857996.22</v>
      </c>
      <c r="J54" s="109">
        <v>292297279.38999999</v>
      </c>
      <c r="K54" s="109">
        <v>10754833803.65</v>
      </c>
      <c r="L54" s="101"/>
      <c r="M54" s="101"/>
    </row>
    <row r="55" spans="1:13" x14ac:dyDescent="0.2">
      <c r="F55" s="101"/>
      <c r="G55" s="101"/>
      <c r="H55" s="101"/>
      <c r="I55" s="101"/>
      <c r="J55" s="101"/>
    </row>
    <row r="56" spans="1:13" x14ac:dyDescent="0.2">
      <c r="F56" s="101"/>
      <c r="G56" s="101"/>
      <c r="H56" s="101"/>
      <c r="I56" s="101"/>
      <c r="J56" s="101"/>
      <c r="K56" s="101"/>
    </row>
    <row r="57" spans="1:13" x14ac:dyDescent="0.2">
      <c r="F57" s="101"/>
      <c r="G57" s="101"/>
      <c r="H57" s="101"/>
      <c r="I57" s="101"/>
      <c r="J57" s="101"/>
    </row>
    <row r="58" spans="1:13" x14ac:dyDescent="0.2">
      <c r="F58" s="101"/>
      <c r="G58" s="101"/>
      <c r="H58" s="101"/>
      <c r="I58" s="101"/>
      <c r="J58" s="101"/>
    </row>
    <row r="59" spans="1:13" x14ac:dyDescent="0.2">
      <c r="F59" s="101"/>
      <c r="G59" s="101"/>
      <c r="H59" s="101"/>
      <c r="I59" s="101"/>
      <c r="J59" s="101"/>
    </row>
    <row r="60" spans="1:13" x14ac:dyDescent="0.2">
      <c r="G60" s="101"/>
      <c r="H60" s="101"/>
      <c r="I60" s="101"/>
      <c r="J60" s="101"/>
    </row>
    <row r="61" spans="1:13" x14ac:dyDescent="0.2">
      <c r="G61" s="101"/>
      <c r="H61" s="101"/>
      <c r="I61" s="101"/>
      <c r="J61" s="101"/>
    </row>
    <row r="62" spans="1:13" x14ac:dyDescent="0.2">
      <c r="G62" s="101"/>
      <c r="H62" s="101"/>
      <c r="I62" s="101"/>
      <c r="J62" s="101"/>
    </row>
    <row r="63" spans="1:13" x14ac:dyDescent="0.2">
      <c r="G63" s="101"/>
      <c r="H63" s="101"/>
      <c r="I63" s="101"/>
      <c r="J63" s="10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L2"/>
    </sheetView>
  </sheetViews>
  <sheetFormatPr baseColWidth="10" defaultRowHeight="12.75" x14ac:dyDescent="0.2"/>
  <cols>
    <col min="1" max="1" width="44.7109375" style="3" customWidth="1"/>
    <col min="2" max="4" width="17.140625" style="113" customWidth="1"/>
    <col min="5" max="5" width="17.7109375" style="113" customWidth="1"/>
    <col min="6" max="6" width="16.140625" style="111" customWidth="1"/>
    <col min="7" max="7" width="14.140625" style="111" customWidth="1"/>
    <col min="8" max="8" width="14" style="111" customWidth="1"/>
    <col min="9" max="10" width="17.140625" style="111" customWidth="1"/>
    <col min="11" max="11" width="15.42578125" style="111" bestFit="1" customWidth="1"/>
    <col min="12" max="12" width="15.28515625" style="111" bestFit="1" customWidth="1"/>
    <col min="13" max="13" width="14.140625" style="111" customWidth="1"/>
    <col min="14" max="14" width="15.85546875" style="111" customWidth="1"/>
    <col min="15" max="15" width="15.5703125" style="111" customWidth="1"/>
    <col min="16" max="16" width="11.28515625" style="111" bestFit="1" customWidth="1"/>
    <col min="17" max="16384" width="11.42578125" style="111"/>
  </cols>
  <sheetData>
    <row r="1" spans="1:17" x14ac:dyDescent="0.2">
      <c r="A1" s="252" t="s">
        <v>14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7" x14ac:dyDescent="0.2">
      <c r="A2" s="254">
        <v>45446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7" ht="11.25" x14ac:dyDescent="0.2">
      <c r="A3" s="112"/>
      <c r="B3" s="111"/>
      <c r="C3" s="111"/>
      <c r="E3" s="111"/>
      <c r="M3" s="113"/>
    </row>
    <row r="4" spans="1:17" ht="13.5" customHeight="1" thickBot="1" x14ac:dyDescent="0.25">
      <c r="A4" s="112"/>
      <c r="B4" s="111"/>
      <c r="C4" s="256"/>
      <c r="D4" s="256"/>
      <c r="E4" s="111"/>
    </row>
    <row r="5" spans="1:17" ht="12.75" customHeight="1" x14ac:dyDescent="0.2">
      <c r="A5" s="257" t="s">
        <v>0</v>
      </c>
      <c r="B5" s="259" t="s">
        <v>9</v>
      </c>
      <c r="C5" s="114" t="s">
        <v>10</v>
      </c>
      <c r="D5" s="114" t="s">
        <v>10</v>
      </c>
      <c r="E5" s="259" t="s">
        <v>1</v>
      </c>
      <c r="F5" s="250" t="s">
        <v>7</v>
      </c>
      <c r="G5" s="250" t="s">
        <v>8</v>
      </c>
      <c r="H5" s="250" t="s">
        <v>2</v>
      </c>
      <c r="I5" s="250" t="s">
        <v>3</v>
      </c>
      <c r="J5" s="250" t="s">
        <v>4</v>
      </c>
      <c r="K5" s="250" t="s">
        <v>5</v>
      </c>
      <c r="L5" s="250" t="s">
        <v>64</v>
      </c>
      <c r="M5" s="250" t="s">
        <v>65</v>
      </c>
      <c r="N5" s="250" t="s">
        <v>5</v>
      </c>
      <c r="O5" s="115" t="s">
        <v>66</v>
      </c>
    </row>
    <row r="6" spans="1:17" ht="23.25" customHeight="1" thickBot="1" x14ac:dyDescent="0.25">
      <c r="A6" s="258"/>
      <c r="B6" s="260"/>
      <c r="C6" s="116" t="s">
        <v>11</v>
      </c>
      <c r="D6" s="116" t="s">
        <v>12</v>
      </c>
      <c r="E6" s="260" t="s">
        <v>6</v>
      </c>
      <c r="F6" s="251" t="s">
        <v>6</v>
      </c>
      <c r="G6" s="251" t="s">
        <v>6</v>
      </c>
      <c r="H6" s="251"/>
      <c r="I6" s="251"/>
      <c r="J6" s="251"/>
      <c r="K6" s="251" t="s">
        <v>6</v>
      </c>
      <c r="L6" s="251"/>
      <c r="M6" s="251" t="s">
        <v>6</v>
      </c>
      <c r="N6" s="251" t="s">
        <v>6</v>
      </c>
      <c r="O6" s="117" t="s">
        <v>67</v>
      </c>
    </row>
    <row r="7" spans="1:17" x14ac:dyDescent="0.2">
      <c r="A7" s="1" t="s">
        <v>15</v>
      </c>
      <c r="B7" s="118">
        <v>13427913.060000001</v>
      </c>
      <c r="C7" s="118">
        <v>1350294.94</v>
      </c>
      <c r="D7" s="118">
        <v>153513.35999999999</v>
      </c>
      <c r="E7" s="118">
        <v>32628.05</v>
      </c>
      <c r="F7" s="118"/>
      <c r="G7" s="118"/>
      <c r="H7" s="119"/>
      <c r="I7" s="119"/>
      <c r="J7" s="119">
        <v>46538.15</v>
      </c>
      <c r="K7" s="120">
        <v>15010887.560000001</v>
      </c>
      <c r="L7" s="120"/>
      <c r="M7" s="120"/>
      <c r="N7" s="120"/>
      <c r="O7" s="121">
        <v>15010887.560000001</v>
      </c>
      <c r="P7" s="113"/>
      <c r="Q7" s="113"/>
    </row>
    <row r="8" spans="1:17" x14ac:dyDescent="0.2">
      <c r="A8" s="2" t="s">
        <v>16</v>
      </c>
      <c r="B8" s="118">
        <v>12691908.890000001</v>
      </c>
      <c r="C8" s="118">
        <v>1276283.24</v>
      </c>
      <c r="D8" s="118">
        <v>145099.07</v>
      </c>
      <c r="E8" s="118">
        <v>30738.15</v>
      </c>
      <c r="F8" s="118"/>
      <c r="G8" s="118"/>
      <c r="H8" s="119"/>
      <c r="I8" s="119"/>
      <c r="J8" s="119">
        <v>34582.589999999997</v>
      </c>
      <c r="K8" s="120">
        <v>14178611.939999999</v>
      </c>
      <c r="L8" s="120"/>
      <c r="M8" s="120"/>
      <c r="N8" s="120"/>
      <c r="O8" s="121">
        <v>14178611.939999999</v>
      </c>
      <c r="P8" s="113"/>
      <c r="Q8" s="113"/>
    </row>
    <row r="9" spans="1:17" x14ac:dyDescent="0.2">
      <c r="A9" s="2" t="s">
        <v>17</v>
      </c>
      <c r="B9" s="118"/>
      <c r="C9" s="118"/>
      <c r="E9" s="118"/>
      <c r="F9" s="118"/>
      <c r="G9" s="118"/>
      <c r="H9" s="119"/>
      <c r="I9" s="119">
        <v>23452.959999999999</v>
      </c>
      <c r="J9" s="119">
        <v>13258.32</v>
      </c>
      <c r="K9" s="120">
        <v>36711.279999999999</v>
      </c>
      <c r="L9" s="120"/>
      <c r="M9" s="120"/>
      <c r="N9" s="120"/>
      <c r="O9" s="121">
        <v>36711.279999999999</v>
      </c>
      <c r="P9" s="113"/>
      <c r="Q9" s="113"/>
    </row>
    <row r="10" spans="1:17" x14ac:dyDescent="0.2">
      <c r="A10" s="2" t="s">
        <v>18</v>
      </c>
      <c r="B10" s="118"/>
      <c r="C10" s="118"/>
      <c r="D10" s="118"/>
      <c r="E10" s="118"/>
      <c r="F10" s="118"/>
      <c r="G10" s="118"/>
      <c r="H10" s="119"/>
      <c r="I10" s="119">
        <v>47996.75</v>
      </c>
      <c r="J10" s="119">
        <v>14903.93</v>
      </c>
      <c r="K10" s="120">
        <v>62900.68</v>
      </c>
      <c r="L10" s="120"/>
      <c r="M10" s="120"/>
      <c r="N10" s="120"/>
      <c r="O10" s="121">
        <v>62900.68</v>
      </c>
      <c r="P10" s="113"/>
      <c r="Q10" s="113"/>
    </row>
    <row r="11" spans="1:17" x14ac:dyDescent="0.2">
      <c r="A11" s="2" t="s">
        <v>19</v>
      </c>
      <c r="B11" s="118"/>
      <c r="C11" s="118"/>
      <c r="D11" s="118"/>
      <c r="E11" s="118"/>
      <c r="F11" s="118"/>
      <c r="G11" s="118"/>
      <c r="H11" s="119"/>
      <c r="I11" s="119"/>
      <c r="J11" s="119">
        <v>14816.66</v>
      </c>
      <c r="K11" s="120">
        <v>14816.66</v>
      </c>
      <c r="L11" s="120"/>
      <c r="M11" s="120"/>
      <c r="N11" s="120"/>
      <c r="O11" s="121">
        <v>14816.66</v>
      </c>
      <c r="P11" s="113"/>
      <c r="Q11" s="113"/>
    </row>
    <row r="12" spans="1:17" x14ac:dyDescent="0.2">
      <c r="A12" s="2" t="s">
        <v>20</v>
      </c>
      <c r="B12" s="118"/>
      <c r="C12" s="118"/>
      <c r="D12" s="118"/>
      <c r="E12" s="118"/>
      <c r="F12" s="118"/>
      <c r="G12" s="118"/>
      <c r="H12" s="119"/>
      <c r="I12" s="119">
        <v>19518.16</v>
      </c>
      <c r="J12" s="119">
        <v>12996.52</v>
      </c>
      <c r="K12" s="120">
        <v>32514.68</v>
      </c>
      <c r="L12" s="120"/>
      <c r="M12" s="120"/>
      <c r="N12" s="120"/>
      <c r="O12" s="121">
        <v>32514.68</v>
      </c>
      <c r="P12" s="113"/>
      <c r="Q12" s="113"/>
    </row>
    <row r="13" spans="1:17" x14ac:dyDescent="0.2">
      <c r="A13" s="2" t="s">
        <v>21</v>
      </c>
      <c r="B13" s="118"/>
      <c r="C13" s="118"/>
      <c r="D13" s="118"/>
      <c r="E13" s="118"/>
      <c r="F13" s="118"/>
      <c r="G13" s="118"/>
      <c r="H13" s="119"/>
      <c r="I13" s="119"/>
      <c r="J13" s="119">
        <v>15639.46</v>
      </c>
      <c r="K13" s="120">
        <v>15639.46</v>
      </c>
      <c r="L13" s="120"/>
      <c r="M13" s="120"/>
      <c r="N13" s="120"/>
      <c r="O13" s="121">
        <v>15639.46</v>
      </c>
      <c r="P13" s="113"/>
      <c r="Q13" s="113"/>
    </row>
    <row r="14" spans="1:17" x14ac:dyDescent="0.2">
      <c r="A14" s="2" t="s">
        <v>22</v>
      </c>
      <c r="B14" s="118"/>
      <c r="C14" s="118"/>
      <c r="D14" s="118"/>
      <c r="E14" s="118"/>
      <c r="F14" s="118"/>
      <c r="G14" s="118"/>
      <c r="H14" s="119"/>
      <c r="I14" s="119"/>
      <c r="J14" s="119">
        <v>15016.13</v>
      </c>
      <c r="K14" s="120">
        <v>15016.13</v>
      </c>
      <c r="L14" s="120"/>
      <c r="M14" s="120"/>
      <c r="N14" s="120"/>
      <c r="O14" s="121">
        <v>15016.13</v>
      </c>
      <c r="P14" s="113"/>
      <c r="Q14" s="113"/>
    </row>
    <row r="15" spans="1:17" x14ac:dyDescent="0.2">
      <c r="A15" s="2" t="s">
        <v>23</v>
      </c>
      <c r="B15" s="118"/>
      <c r="C15" s="118"/>
      <c r="D15" s="118"/>
      <c r="E15" s="118"/>
      <c r="F15" s="118"/>
      <c r="G15" s="118"/>
      <c r="H15" s="119"/>
      <c r="I15" s="119"/>
      <c r="J15" s="119">
        <v>15022.36</v>
      </c>
      <c r="K15" s="120">
        <v>15022.36</v>
      </c>
      <c r="L15" s="120"/>
      <c r="M15" s="120"/>
      <c r="N15" s="120"/>
      <c r="O15" s="121">
        <v>15022.36</v>
      </c>
      <c r="P15" s="113"/>
      <c r="Q15" s="113"/>
    </row>
    <row r="16" spans="1:17" x14ac:dyDescent="0.2">
      <c r="A16" s="2" t="s">
        <v>24</v>
      </c>
      <c r="B16" s="118"/>
      <c r="C16" s="118"/>
      <c r="D16" s="118"/>
      <c r="E16" s="118"/>
      <c r="F16" s="118"/>
      <c r="G16" s="118"/>
      <c r="H16" s="119"/>
      <c r="I16" s="119"/>
      <c r="J16" s="119">
        <v>20912.87</v>
      </c>
      <c r="K16" s="120">
        <v>20912.87</v>
      </c>
      <c r="L16" s="120"/>
      <c r="M16" s="120"/>
      <c r="N16" s="120"/>
      <c r="O16" s="121">
        <v>20912.87</v>
      </c>
      <c r="P16" s="113"/>
      <c r="Q16" s="113"/>
    </row>
    <row r="17" spans="1:17" x14ac:dyDescent="0.2">
      <c r="A17" s="2" t="s">
        <v>25</v>
      </c>
      <c r="B17" s="118"/>
      <c r="C17" s="118"/>
      <c r="D17" s="118"/>
      <c r="E17" s="118"/>
      <c r="F17" s="118"/>
      <c r="G17" s="118"/>
      <c r="H17" s="119"/>
      <c r="I17" s="119"/>
      <c r="J17" s="119">
        <v>13638.56</v>
      </c>
      <c r="K17" s="120">
        <v>13638.56</v>
      </c>
      <c r="L17" s="120"/>
      <c r="M17" s="120"/>
      <c r="N17" s="120"/>
      <c r="O17" s="121">
        <v>13638.56</v>
      </c>
      <c r="P17" s="113"/>
      <c r="Q17" s="113"/>
    </row>
    <row r="18" spans="1:17" x14ac:dyDescent="0.2">
      <c r="A18" s="2" t="s">
        <v>26</v>
      </c>
      <c r="B18" s="118"/>
      <c r="C18" s="118"/>
      <c r="D18" s="118"/>
      <c r="E18" s="118"/>
      <c r="F18" s="118"/>
      <c r="G18" s="118"/>
      <c r="H18" s="119"/>
      <c r="I18" s="119">
        <v>8181.26</v>
      </c>
      <c r="J18" s="119">
        <v>12236.05</v>
      </c>
      <c r="K18" s="120">
        <v>20417.310000000001</v>
      </c>
      <c r="L18" s="120"/>
      <c r="M18" s="120"/>
      <c r="N18" s="120"/>
      <c r="O18" s="121">
        <v>20417.310000000001</v>
      </c>
      <c r="P18" s="113"/>
      <c r="Q18" s="113"/>
    </row>
    <row r="19" spans="1:17" x14ac:dyDescent="0.2">
      <c r="A19" s="2" t="s">
        <v>27</v>
      </c>
      <c r="B19" s="118"/>
      <c r="C19" s="118"/>
      <c r="D19" s="118"/>
      <c r="E19" s="118"/>
      <c r="F19" s="118"/>
      <c r="G19" s="118"/>
      <c r="H19" s="119"/>
      <c r="I19" s="119">
        <v>34400.269999999997</v>
      </c>
      <c r="J19" s="119">
        <v>13993.86</v>
      </c>
      <c r="K19" s="120">
        <v>48394.13</v>
      </c>
      <c r="L19" s="120"/>
      <c r="M19" s="120"/>
      <c r="N19" s="120"/>
      <c r="O19" s="121">
        <v>48394.13</v>
      </c>
      <c r="P19" s="113"/>
      <c r="Q19" s="113"/>
    </row>
    <row r="20" spans="1:17" x14ac:dyDescent="0.2">
      <c r="A20" s="2" t="s">
        <v>28</v>
      </c>
      <c r="B20" s="118"/>
      <c r="C20" s="118"/>
      <c r="D20" s="118"/>
      <c r="E20" s="118"/>
      <c r="F20" s="118"/>
      <c r="G20" s="118"/>
      <c r="H20" s="120"/>
      <c r="I20" s="120"/>
      <c r="J20" s="120">
        <v>19934.23</v>
      </c>
      <c r="K20" s="120">
        <v>19934.23</v>
      </c>
      <c r="L20" s="120"/>
      <c r="M20" s="120"/>
      <c r="N20" s="120"/>
      <c r="O20" s="121">
        <v>19934.23</v>
      </c>
      <c r="P20" s="113"/>
      <c r="Q20" s="113"/>
    </row>
    <row r="21" spans="1:17" x14ac:dyDescent="0.2">
      <c r="A21" s="2" t="s">
        <v>29</v>
      </c>
      <c r="B21" s="118"/>
      <c r="C21" s="118"/>
      <c r="D21" s="118"/>
      <c r="E21" s="118"/>
      <c r="F21" s="118"/>
      <c r="G21" s="118"/>
      <c r="H21" s="120"/>
      <c r="I21" s="120"/>
      <c r="J21" s="120">
        <v>19192.47</v>
      </c>
      <c r="K21" s="120">
        <v>19192.47</v>
      </c>
      <c r="L21" s="120"/>
      <c r="M21" s="120"/>
      <c r="N21" s="120"/>
      <c r="O21" s="121">
        <v>19192.47</v>
      </c>
      <c r="P21" s="113"/>
      <c r="Q21" s="113"/>
    </row>
    <row r="22" spans="1:17" x14ac:dyDescent="0.2">
      <c r="A22" s="2" t="s">
        <v>30</v>
      </c>
      <c r="B22" s="118"/>
      <c r="C22" s="118"/>
      <c r="D22" s="118"/>
      <c r="E22" s="118"/>
      <c r="F22" s="118"/>
      <c r="G22" s="118"/>
      <c r="H22" s="120"/>
      <c r="I22" s="120">
        <v>36075.480000000003</v>
      </c>
      <c r="J22" s="120">
        <v>14106.06</v>
      </c>
      <c r="K22" s="120">
        <v>50181.54</v>
      </c>
      <c r="L22" s="120"/>
      <c r="M22" s="120"/>
      <c r="N22" s="120"/>
      <c r="O22" s="121">
        <v>50181.54</v>
      </c>
      <c r="P22" s="113"/>
      <c r="Q22" s="113"/>
    </row>
    <row r="23" spans="1:17" x14ac:dyDescent="0.2">
      <c r="A23" s="2" t="s">
        <v>31</v>
      </c>
      <c r="B23" s="118"/>
      <c r="C23" s="118"/>
      <c r="D23" s="118"/>
      <c r="E23" s="118"/>
      <c r="F23" s="118"/>
      <c r="G23" s="118"/>
      <c r="H23" s="120"/>
      <c r="I23" s="120"/>
      <c r="J23" s="120">
        <v>13295.72</v>
      </c>
      <c r="K23" s="120">
        <v>13295.72</v>
      </c>
      <c r="L23" s="120"/>
      <c r="M23" s="120"/>
      <c r="N23" s="120"/>
      <c r="O23" s="121">
        <v>13295.72</v>
      </c>
      <c r="P23" s="113"/>
      <c r="Q23" s="113"/>
    </row>
    <row r="24" spans="1:17" x14ac:dyDescent="0.2">
      <c r="A24" s="2" t="s">
        <v>32</v>
      </c>
      <c r="B24" s="118"/>
      <c r="C24" s="118"/>
      <c r="D24" s="118"/>
      <c r="E24" s="118"/>
      <c r="F24" s="118"/>
      <c r="G24" s="118"/>
      <c r="H24" s="120"/>
      <c r="I24" s="120"/>
      <c r="J24" s="120">
        <v>17677.759999999998</v>
      </c>
      <c r="K24" s="120">
        <v>17677.759999999998</v>
      </c>
      <c r="L24" s="120"/>
      <c r="M24" s="120"/>
      <c r="N24" s="120"/>
      <c r="O24" s="121">
        <v>17677.759999999998</v>
      </c>
      <c r="P24" s="113"/>
      <c r="Q24" s="113"/>
    </row>
    <row r="25" spans="1:17" x14ac:dyDescent="0.2">
      <c r="A25" s="2" t="s">
        <v>33</v>
      </c>
      <c r="B25" s="118"/>
      <c r="C25" s="118"/>
      <c r="D25" s="118"/>
      <c r="E25" s="118"/>
      <c r="F25" s="118"/>
      <c r="G25" s="118"/>
      <c r="H25" s="120"/>
      <c r="I25" s="120"/>
      <c r="J25" s="120">
        <v>14561.09</v>
      </c>
      <c r="K25" s="120">
        <v>14561.09</v>
      </c>
      <c r="L25" s="120"/>
      <c r="M25" s="120"/>
      <c r="N25" s="120"/>
      <c r="O25" s="121">
        <v>14561.09</v>
      </c>
      <c r="P25" s="113"/>
      <c r="Q25" s="113"/>
    </row>
    <row r="26" spans="1:17" x14ac:dyDescent="0.2">
      <c r="A26" s="2" t="s">
        <v>34</v>
      </c>
      <c r="B26" s="118"/>
      <c r="C26" s="118"/>
      <c r="D26" s="118"/>
      <c r="E26" s="118"/>
      <c r="F26" s="118"/>
      <c r="G26" s="118"/>
      <c r="H26" s="120"/>
      <c r="I26" s="120"/>
      <c r="J26" s="120">
        <v>17571.8</v>
      </c>
      <c r="K26" s="120">
        <v>17571.8</v>
      </c>
      <c r="L26" s="120"/>
      <c r="M26" s="120"/>
      <c r="N26" s="120"/>
      <c r="O26" s="121">
        <v>17571.8</v>
      </c>
      <c r="P26" s="113"/>
      <c r="Q26" s="113"/>
    </row>
    <row r="27" spans="1:17" x14ac:dyDescent="0.2">
      <c r="A27" s="2" t="s">
        <v>35</v>
      </c>
      <c r="B27" s="118"/>
      <c r="C27" s="118"/>
      <c r="D27" s="118"/>
      <c r="E27" s="118"/>
      <c r="F27" s="118"/>
      <c r="G27" s="118"/>
      <c r="H27" s="120"/>
      <c r="I27" s="120">
        <v>40750.49</v>
      </c>
      <c r="J27" s="120">
        <v>14423.96</v>
      </c>
      <c r="K27" s="120">
        <v>55174.45</v>
      </c>
      <c r="L27" s="120"/>
      <c r="M27" s="120"/>
      <c r="N27" s="120"/>
      <c r="O27" s="121">
        <v>55174.45</v>
      </c>
      <c r="P27" s="113"/>
      <c r="Q27" s="113"/>
    </row>
    <row r="28" spans="1:17" x14ac:dyDescent="0.2">
      <c r="A28" s="2" t="s">
        <v>36</v>
      </c>
      <c r="B28" s="118"/>
      <c r="C28" s="118"/>
      <c r="D28" s="118"/>
      <c r="E28" s="118"/>
      <c r="F28" s="118"/>
      <c r="G28" s="118"/>
      <c r="H28" s="120"/>
      <c r="I28" s="120"/>
      <c r="J28" s="120">
        <v>18469.400000000001</v>
      </c>
      <c r="K28" s="120">
        <v>18469.400000000001</v>
      </c>
      <c r="L28" s="120"/>
      <c r="M28" s="120"/>
      <c r="N28" s="120"/>
      <c r="O28" s="121">
        <v>18469.400000000001</v>
      </c>
      <c r="P28" s="113"/>
      <c r="Q28" s="113"/>
    </row>
    <row r="29" spans="1:17" x14ac:dyDescent="0.2">
      <c r="A29" s="2" t="s">
        <v>37</v>
      </c>
      <c r="B29" s="118">
        <v>14725078.77</v>
      </c>
      <c r="C29" s="118">
        <v>1480736.38</v>
      </c>
      <c r="D29" s="118">
        <v>168343.09</v>
      </c>
      <c r="E29" s="118">
        <v>35793.199999999997</v>
      </c>
      <c r="F29" s="118"/>
      <c r="G29" s="118"/>
      <c r="H29" s="120"/>
      <c r="I29" s="120">
        <v>241035.62</v>
      </c>
      <c r="J29" s="120">
        <v>38453.5</v>
      </c>
      <c r="K29" s="120">
        <v>16689440.560000001</v>
      </c>
      <c r="L29" s="120"/>
      <c r="M29" s="120"/>
      <c r="N29" s="120"/>
      <c r="O29" s="121">
        <v>16689440.560000001</v>
      </c>
      <c r="P29" s="113"/>
      <c r="Q29" s="113"/>
    </row>
    <row r="30" spans="1:17" x14ac:dyDescent="0.2">
      <c r="A30" s="2" t="s">
        <v>38</v>
      </c>
      <c r="B30" s="118">
        <v>18646548.91</v>
      </c>
      <c r="C30" s="118">
        <v>1875074.74</v>
      </c>
      <c r="D30" s="118">
        <v>213174.93</v>
      </c>
      <c r="E30" s="118">
        <v>43398.75</v>
      </c>
      <c r="F30" s="118"/>
      <c r="G30" s="118"/>
      <c r="H30" s="120"/>
      <c r="I30" s="120"/>
      <c r="J30" s="120">
        <v>57147.3</v>
      </c>
      <c r="K30" s="120">
        <v>20835344.629999999</v>
      </c>
      <c r="L30" s="120"/>
      <c r="M30" s="120"/>
      <c r="N30" s="120"/>
      <c r="O30" s="121">
        <v>20835344.629999999</v>
      </c>
      <c r="P30" s="113"/>
      <c r="Q30" s="113"/>
    </row>
    <row r="31" spans="1:17" x14ac:dyDescent="0.2">
      <c r="A31" s="2" t="s">
        <v>39</v>
      </c>
      <c r="B31" s="118">
        <v>506802142.67000002</v>
      </c>
      <c r="C31" s="118">
        <v>50963419.609999999</v>
      </c>
      <c r="D31" s="118">
        <v>5793968.2599999998</v>
      </c>
      <c r="E31" s="118">
        <v>1172943.8799999999</v>
      </c>
      <c r="F31" s="118"/>
      <c r="G31" s="118"/>
      <c r="H31" s="120"/>
      <c r="I31" s="120">
        <v>32928419.210000001</v>
      </c>
      <c r="J31" s="120">
        <v>2493337.63</v>
      </c>
      <c r="K31" s="120">
        <v>600154231.25999999</v>
      </c>
      <c r="L31" s="120"/>
      <c r="M31" s="120"/>
      <c r="N31" s="120"/>
      <c r="O31" s="121">
        <v>600154231.25999999</v>
      </c>
      <c r="P31" s="113"/>
      <c r="Q31" s="113"/>
    </row>
    <row r="32" spans="1:17" x14ac:dyDescent="0.2">
      <c r="A32" s="2" t="s">
        <v>40</v>
      </c>
      <c r="B32" s="118">
        <v>15854062.529999999</v>
      </c>
      <c r="C32" s="118">
        <v>1594265.64</v>
      </c>
      <c r="D32" s="118">
        <v>181250.09</v>
      </c>
      <c r="E32" s="118">
        <v>38952.61</v>
      </c>
      <c r="F32" s="118"/>
      <c r="G32" s="118"/>
      <c r="H32" s="120"/>
      <c r="I32" s="120"/>
      <c r="J32" s="120">
        <v>48962.92</v>
      </c>
      <c r="K32" s="120">
        <v>17717493.789999999</v>
      </c>
      <c r="L32" s="120"/>
      <c r="M32" s="120"/>
      <c r="N32" s="120"/>
      <c r="O32" s="121">
        <v>17717493.789999999</v>
      </c>
      <c r="P32" s="113"/>
      <c r="Q32" s="113"/>
    </row>
    <row r="33" spans="1:17" x14ac:dyDescent="0.2">
      <c r="A33" s="2" t="s">
        <v>41</v>
      </c>
      <c r="B33" s="118">
        <v>25405464.969999999</v>
      </c>
      <c r="C33" s="118">
        <v>2554743.29</v>
      </c>
      <c r="D33" s="118">
        <v>290445.61</v>
      </c>
      <c r="E33" s="118">
        <v>56289.13</v>
      </c>
      <c r="F33" s="118"/>
      <c r="G33" s="118"/>
      <c r="H33" s="120"/>
      <c r="I33" s="120"/>
      <c r="J33" s="120">
        <v>78795.7</v>
      </c>
      <c r="K33" s="120">
        <v>28385738.699999999</v>
      </c>
      <c r="L33" s="120"/>
      <c r="M33" s="120"/>
      <c r="N33" s="120"/>
      <c r="O33" s="121">
        <v>28385738.699999999</v>
      </c>
      <c r="P33" s="113"/>
      <c r="Q33" s="113"/>
    </row>
    <row r="34" spans="1:17" x14ac:dyDescent="0.2">
      <c r="A34" s="2" t="s">
        <v>42</v>
      </c>
      <c r="B34" s="118">
        <v>18549969.18</v>
      </c>
      <c r="C34" s="118">
        <v>1865362.8</v>
      </c>
      <c r="D34" s="118">
        <v>212070.79</v>
      </c>
      <c r="E34" s="118">
        <v>44926.75</v>
      </c>
      <c r="F34" s="118"/>
      <c r="G34" s="118"/>
      <c r="H34" s="120"/>
      <c r="I34" s="120"/>
      <c r="J34" s="120">
        <v>71565.02</v>
      </c>
      <c r="K34" s="120">
        <v>20743894.539999999</v>
      </c>
      <c r="L34" s="120"/>
      <c r="M34" s="120"/>
      <c r="N34" s="120"/>
      <c r="O34" s="121">
        <v>20743894.539999999</v>
      </c>
      <c r="P34" s="113"/>
      <c r="Q34" s="113"/>
    </row>
    <row r="35" spans="1:17" x14ac:dyDescent="0.2">
      <c r="A35" s="2" t="s">
        <v>43</v>
      </c>
      <c r="B35" s="118">
        <v>26306320.739999998</v>
      </c>
      <c r="C35" s="118">
        <v>2645332.27</v>
      </c>
      <c r="D35" s="118">
        <v>300744.56</v>
      </c>
      <c r="E35" s="118">
        <v>59431.3</v>
      </c>
      <c r="F35" s="118"/>
      <c r="G35" s="118"/>
      <c r="H35" s="120"/>
      <c r="I35" s="120"/>
      <c r="J35" s="120">
        <v>101142.24</v>
      </c>
      <c r="K35" s="120">
        <v>29412971.109999999</v>
      </c>
      <c r="L35" s="120"/>
      <c r="M35" s="120"/>
      <c r="N35" s="120"/>
      <c r="O35" s="121">
        <v>29412971.109999999</v>
      </c>
      <c r="P35" s="113"/>
      <c r="Q35" s="113"/>
    </row>
    <row r="36" spans="1:17" x14ac:dyDescent="0.2">
      <c r="A36" s="2" t="s">
        <v>44</v>
      </c>
      <c r="B36" s="118">
        <v>15604287.359999999</v>
      </c>
      <c r="C36" s="118">
        <v>1569148.54</v>
      </c>
      <c r="D36" s="118">
        <v>178394.56</v>
      </c>
      <c r="E36" s="118">
        <v>37792.239999999998</v>
      </c>
      <c r="F36" s="118"/>
      <c r="G36" s="118"/>
      <c r="H36" s="120"/>
      <c r="I36" s="120"/>
      <c r="J36" s="120">
        <v>47541.72</v>
      </c>
      <c r="K36" s="120">
        <v>17437164.420000002</v>
      </c>
      <c r="L36" s="120"/>
      <c r="M36" s="120"/>
      <c r="N36" s="120"/>
      <c r="O36" s="121">
        <v>17437164.420000002</v>
      </c>
      <c r="P36" s="113"/>
      <c r="Q36" s="113"/>
    </row>
    <row r="37" spans="1:17" x14ac:dyDescent="0.2">
      <c r="A37" s="2" t="s">
        <v>45</v>
      </c>
      <c r="B37" s="118">
        <v>100004981.95</v>
      </c>
      <c r="C37" s="118">
        <v>10056381.83</v>
      </c>
      <c r="D37" s="118">
        <v>1143297.6299999999</v>
      </c>
      <c r="E37" s="118">
        <v>236794.62</v>
      </c>
      <c r="F37" s="118"/>
      <c r="G37" s="118"/>
      <c r="H37" s="119"/>
      <c r="I37" s="119"/>
      <c r="J37" s="119">
        <v>276648.28000000003</v>
      </c>
      <c r="K37" s="120">
        <v>111718104.31</v>
      </c>
      <c r="L37" s="120"/>
      <c r="M37" s="120"/>
      <c r="N37" s="120"/>
      <c r="O37" s="121">
        <v>111718104.31</v>
      </c>
      <c r="P37" s="113"/>
      <c r="Q37" s="113"/>
    </row>
    <row r="38" spans="1:17" x14ac:dyDescent="0.2">
      <c r="A38" s="2" t="s">
        <v>46</v>
      </c>
      <c r="B38" s="118">
        <v>32668926.870000001</v>
      </c>
      <c r="C38" s="118">
        <v>3285148.36</v>
      </c>
      <c r="D38" s="118">
        <v>373484.46</v>
      </c>
      <c r="E38" s="118">
        <v>73878.399999999994</v>
      </c>
      <c r="F38" s="118"/>
      <c r="G38" s="118"/>
      <c r="H38" s="119"/>
      <c r="I38" s="119"/>
      <c r="J38" s="119">
        <v>102575.91</v>
      </c>
      <c r="K38" s="120">
        <v>36504014</v>
      </c>
      <c r="L38" s="120"/>
      <c r="M38" s="120"/>
      <c r="N38" s="120"/>
      <c r="O38" s="121">
        <v>36504014</v>
      </c>
      <c r="P38" s="113"/>
      <c r="Q38" s="113"/>
    </row>
    <row r="39" spans="1:17" x14ac:dyDescent="0.2">
      <c r="A39" s="2" t="s">
        <v>47</v>
      </c>
      <c r="B39" s="118">
        <v>20126883.079999998</v>
      </c>
      <c r="C39" s="118">
        <v>2023935.38</v>
      </c>
      <c r="D39" s="118">
        <v>230098.71</v>
      </c>
      <c r="E39" s="118">
        <v>46862.61</v>
      </c>
      <c r="F39" s="118"/>
      <c r="G39" s="122"/>
      <c r="H39" s="119"/>
      <c r="I39" s="119">
        <v>441554.51</v>
      </c>
      <c r="J39" s="119">
        <v>60076.97</v>
      </c>
      <c r="K39" s="120">
        <v>22929411.260000002</v>
      </c>
      <c r="L39" s="120"/>
      <c r="M39" s="120"/>
      <c r="N39" s="120"/>
      <c r="O39" s="121">
        <v>22929411.260000002</v>
      </c>
      <c r="P39" s="113"/>
      <c r="Q39" s="113"/>
    </row>
    <row r="40" spans="1:17" x14ac:dyDescent="0.2">
      <c r="A40" s="2" t="s">
        <v>48</v>
      </c>
      <c r="B40" s="118">
        <v>14210541.92</v>
      </c>
      <c r="C40" s="118">
        <v>1428995.16</v>
      </c>
      <c r="D40" s="118">
        <v>162460.70000000001</v>
      </c>
      <c r="E40" s="118">
        <v>34420.29</v>
      </c>
      <c r="F40" s="118"/>
      <c r="G40" s="123"/>
      <c r="H40" s="119"/>
      <c r="I40" s="119"/>
      <c r="J40" s="119">
        <v>66434.98</v>
      </c>
      <c r="K40" s="120">
        <v>15902853.050000001</v>
      </c>
      <c r="L40" s="120"/>
      <c r="M40" s="120"/>
      <c r="N40" s="120"/>
      <c r="O40" s="121">
        <v>15902853.050000001</v>
      </c>
      <c r="P40" s="113"/>
      <c r="Q40" s="113"/>
    </row>
    <row r="41" spans="1:17" x14ac:dyDescent="0.2">
      <c r="A41" s="2" t="s">
        <v>49</v>
      </c>
      <c r="B41" s="118">
        <v>18356809.710000001</v>
      </c>
      <c r="C41" s="118">
        <v>1845938.91</v>
      </c>
      <c r="D41" s="118">
        <v>209862.52</v>
      </c>
      <c r="E41" s="118">
        <v>42508.37</v>
      </c>
      <c r="F41" s="118"/>
      <c r="G41" s="118"/>
      <c r="H41" s="119"/>
      <c r="I41" s="119">
        <v>299823.84999999998</v>
      </c>
      <c r="J41" s="119">
        <v>44792.81</v>
      </c>
      <c r="K41" s="120">
        <v>20799736.170000002</v>
      </c>
      <c r="L41" s="120"/>
      <c r="M41" s="120"/>
      <c r="N41" s="120"/>
      <c r="O41" s="121">
        <v>20799736.170000002</v>
      </c>
      <c r="P41" s="113"/>
      <c r="Q41" s="113"/>
    </row>
    <row r="42" spans="1:17" x14ac:dyDescent="0.2">
      <c r="A42" s="2" t="s">
        <v>50</v>
      </c>
      <c r="B42" s="118">
        <v>26151460.140000001</v>
      </c>
      <c r="C42" s="118">
        <v>2629759.67</v>
      </c>
      <c r="D42" s="118">
        <v>298974.13</v>
      </c>
      <c r="E42" s="118">
        <v>63337.48</v>
      </c>
      <c r="F42" s="118"/>
      <c r="G42" s="118"/>
      <c r="H42" s="119"/>
      <c r="I42" s="119"/>
      <c r="J42" s="119">
        <v>133549.4</v>
      </c>
      <c r="K42" s="120">
        <v>29277080.82</v>
      </c>
      <c r="L42" s="120"/>
      <c r="M42" s="120"/>
      <c r="N42" s="120"/>
      <c r="O42" s="121">
        <v>29277080.82</v>
      </c>
      <c r="P42" s="113"/>
      <c r="Q42" s="113"/>
    </row>
    <row r="43" spans="1:17" x14ac:dyDescent="0.2">
      <c r="A43" s="2" t="s">
        <v>51</v>
      </c>
      <c r="B43" s="118">
        <v>14663467.560000001</v>
      </c>
      <c r="C43" s="118">
        <v>1474540.83</v>
      </c>
      <c r="D43" s="118">
        <v>167638.73000000001</v>
      </c>
      <c r="E43" s="118">
        <v>35707.03</v>
      </c>
      <c r="F43" s="118"/>
      <c r="G43" s="118"/>
      <c r="H43" s="119"/>
      <c r="I43" s="119"/>
      <c r="J43" s="119">
        <v>70611.320000000007</v>
      </c>
      <c r="K43" s="120">
        <v>16411965.470000001</v>
      </c>
      <c r="L43" s="120"/>
      <c r="M43" s="120"/>
      <c r="N43" s="120"/>
      <c r="O43" s="121">
        <v>16411965.470000001</v>
      </c>
      <c r="P43" s="113"/>
      <c r="Q43" s="113"/>
    </row>
    <row r="44" spans="1:17" x14ac:dyDescent="0.2">
      <c r="A44" s="2" t="s">
        <v>52</v>
      </c>
      <c r="B44" s="118">
        <v>212941656.96000001</v>
      </c>
      <c r="C44" s="118">
        <v>21413159.300000001</v>
      </c>
      <c r="D44" s="118">
        <v>2434435.65</v>
      </c>
      <c r="E44" s="118">
        <v>515729.97</v>
      </c>
      <c r="F44" s="118"/>
      <c r="G44" s="118"/>
      <c r="H44" s="119"/>
      <c r="I44" s="119"/>
      <c r="J44" s="119">
        <v>604628.14</v>
      </c>
      <c r="K44" s="120">
        <v>237909610.02000001</v>
      </c>
      <c r="L44" s="120">
        <v>214062015.06999999</v>
      </c>
      <c r="M44" s="120"/>
      <c r="N44" s="120">
        <v>214062015.06999999</v>
      </c>
      <c r="O44" s="121">
        <v>23847594.949999999</v>
      </c>
      <c r="P44" s="113"/>
      <c r="Q44" s="113"/>
    </row>
    <row r="45" spans="1:17" x14ac:dyDescent="0.2">
      <c r="A45" s="2" t="s">
        <v>53</v>
      </c>
      <c r="B45" s="118">
        <v>33681348.880000003</v>
      </c>
      <c r="C45" s="118">
        <v>3386956.31</v>
      </c>
      <c r="D45" s="118">
        <v>385058.88</v>
      </c>
      <c r="E45" s="118">
        <v>81570.12</v>
      </c>
      <c r="F45" s="118"/>
      <c r="G45" s="118"/>
      <c r="H45" s="119"/>
      <c r="I45" s="119">
        <v>1692547.71</v>
      </c>
      <c r="J45" s="119">
        <v>119056.87</v>
      </c>
      <c r="K45" s="120">
        <v>39346538.770000003</v>
      </c>
      <c r="L45" s="120"/>
      <c r="M45" s="120"/>
      <c r="N45" s="120"/>
      <c r="O45" s="121">
        <v>39346538.770000003</v>
      </c>
      <c r="P45" s="113"/>
      <c r="Q45" s="113"/>
    </row>
    <row r="46" spans="1:17" x14ac:dyDescent="0.2">
      <c r="A46" s="2" t="s">
        <v>54</v>
      </c>
      <c r="B46" s="118">
        <v>89471130.510000005</v>
      </c>
      <c r="C46" s="118">
        <v>8997110.2799999993</v>
      </c>
      <c r="D46" s="118">
        <v>1022870.36</v>
      </c>
      <c r="E46" s="118">
        <v>216695.05</v>
      </c>
      <c r="F46" s="118"/>
      <c r="G46" s="118"/>
      <c r="H46" s="119"/>
      <c r="I46" s="119"/>
      <c r="J46" s="119">
        <v>270178.06</v>
      </c>
      <c r="K46" s="120">
        <v>99977984.260000005</v>
      </c>
      <c r="L46" s="120"/>
      <c r="M46" s="120"/>
      <c r="N46" s="120"/>
      <c r="O46" s="121">
        <v>99977984.260000005</v>
      </c>
      <c r="P46" s="113"/>
      <c r="Q46" s="113"/>
    </row>
    <row r="47" spans="1:17" x14ac:dyDescent="0.2">
      <c r="A47" s="2" t="s">
        <v>55</v>
      </c>
      <c r="B47" s="118">
        <v>20584804.219999999</v>
      </c>
      <c r="C47" s="118">
        <v>2069983.39</v>
      </c>
      <c r="D47" s="118">
        <v>235333.86</v>
      </c>
      <c r="E47" s="118">
        <v>50619.43</v>
      </c>
      <c r="F47" s="118"/>
      <c r="G47" s="118"/>
      <c r="H47" s="119"/>
      <c r="I47" s="119">
        <v>519120.69</v>
      </c>
      <c r="J47" s="119">
        <v>68429.649999999994</v>
      </c>
      <c r="K47" s="120">
        <v>23528291.239999998</v>
      </c>
      <c r="L47" s="120"/>
      <c r="M47" s="120"/>
      <c r="N47" s="120"/>
      <c r="O47" s="121">
        <v>23528291.239999998</v>
      </c>
      <c r="P47" s="113"/>
      <c r="Q47" s="113"/>
    </row>
    <row r="48" spans="1:17" x14ac:dyDescent="0.2">
      <c r="A48" s="2" t="s">
        <v>56</v>
      </c>
      <c r="B48" s="118">
        <v>16037230.98</v>
      </c>
      <c r="C48" s="118">
        <v>1612684.84</v>
      </c>
      <c r="D48" s="118">
        <v>183344.15</v>
      </c>
      <c r="E48" s="118">
        <v>38958.35</v>
      </c>
      <c r="F48" s="118"/>
      <c r="G48" s="118"/>
      <c r="H48" s="119"/>
      <c r="I48" s="119">
        <v>241620</v>
      </c>
      <c r="J48" s="119">
        <v>38515.83</v>
      </c>
      <c r="K48" s="120">
        <v>18152354.149999999</v>
      </c>
      <c r="L48" s="120"/>
      <c r="M48" s="120"/>
      <c r="N48" s="120"/>
      <c r="O48" s="121">
        <v>18152354.149999999</v>
      </c>
      <c r="P48" s="113"/>
      <c r="Q48" s="113"/>
    </row>
    <row r="49" spans="1:17" x14ac:dyDescent="0.2">
      <c r="A49" s="2" t="s">
        <v>57</v>
      </c>
      <c r="B49" s="118">
        <v>18706494.949999999</v>
      </c>
      <c r="C49" s="118">
        <v>1881102.84</v>
      </c>
      <c r="D49" s="118">
        <v>213860.26</v>
      </c>
      <c r="E49" s="118">
        <v>44398.27</v>
      </c>
      <c r="F49" s="118"/>
      <c r="G49" s="118"/>
      <c r="H49" s="119"/>
      <c r="I49" s="119">
        <v>314900.75</v>
      </c>
      <c r="J49" s="119">
        <v>46419.71</v>
      </c>
      <c r="K49" s="120">
        <v>21207176.780000001</v>
      </c>
      <c r="L49" s="120"/>
      <c r="M49" s="120"/>
      <c r="N49" s="120"/>
      <c r="O49" s="121">
        <v>21207176.780000001</v>
      </c>
      <c r="P49" s="113"/>
      <c r="Q49" s="113"/>
    </row>
    <row r="50" spans="1:17" x14ac:dyDescent="0.2">
      <c r="A50" s="2" t="s">
        <v>58</v>
      </c>
      <c r="B50" s="118">
        <v>47027668.719999999</v>
      </c>
      <c r="C50" s="118">
        <v>4729046.33</v>
      </c>
      <c r="D50" s="118">
        <v>537639.43999999994</v>
      </c>
      <c r="E50" s="118">
        <v>102393.48</v>
      </c>
      <c r="F50" s="118"/>
      <c r="G50" s="118"/>
      <c r="H50" s="119"/>
      <c r="I50" s="119">
        <v>2069002.73</v>
      </c>
      <c r="J50" s="119">
        <v>132539.59</v>
      </c>
      <c r="K50" s="120">
        <v>54598290.289999999</v>
      </c>
      <c r="L50" s="120"/>
      <c r="M50" s="120"/>
      <c r="N50" s="120"/>
      <c r="O50" s="121">
        <v>54598290.289999999</v>
      </c>
      <c r="P50" s="113"/>
      <c r="Q50" s="113"/>
    </row>
    <row r="51" spans="1:17" x14ac:dyDescent="0.2">
      <c r="A51" s="2" t="s">
        <v>59</v>
      </c>
      <c r="B51" s="118">
        <v>16555098.17</v>
      </c>
      <c r="C51" s="118">
        <v>1664760.95</v>
      </c>
      <c r="D51" s="118">
        <v>189264.62</v>
      </c>
      <c r="E51" s="118">
        <v>38659.64</v>
      </c>
      <c r="F51" s="118"/>
      <c r="G51" s="118"/>
      <c r="H51" s="119"/>
      <c r="I51" s="119"/>
      <c r="J51" s="119">
        <v>37275.4</v>
      </c>
      <c r="K51" s="120">
        <v>18485058.780000001</v>
      </c>
      <c r="L51" s="120"/>
      <c r="M51" s="120"/>
      <c r="N51" s="120"/>
      <c r="O51" s="121">
        <v>18485058.780000001</v>
      </c>
      <c r="P51" s="113"/>
      <c r="Q51" s="113"/>
    </row>
    <row r="52" spans="1:17" x14ac:dyDescent="0.2">
      <c r="A52" s="2" t="s">
        <v>60</v>
      </c>
      <c r="B52" s="118">
        <v>285216599.70999998</v>
      </c>
      <c r="C52" s="118">
        <v>28681041.43</v>
      </c>
      <c r="D52" s="118">
        <v>3260712.19</v>
      </c>
      <c r="E52" s="118">
        <v>703548.04</v>
      </c>
      <c r="F52" s="118"/>
      <c r="G52" s="118"/>
      <c r="H52" s="119"/>
      <c r="I52" s="119"/>
      <c r="J52" s="119">
        <v>720761.57</v>
      </c>
      <c r="K52" s="120">
        <v>318582662.94</v>
      </c>
      <c r="L52" s="120"/>
      <c r="M52" s="120"/>
      <c r="N52" s="120"/>
      <c r="O52" s="121">
        <v>318582662.94</v>
      </c>
      <c r="P52" s="113"/>
      <c r="Q52" s="113"/>
    </row>
    <row r="53" spans="1:17" ht="13.5" thickBot="1" x14ac:dyDescent="0.25">
      <c r="A53" s="4" t="s">
        <v>61</v>
      </c>
      <c r="B53" s="118">
        <v>30748988.41</v>
      </c>
      <c r="C53" s="118">
        <v>3092081.64</v>
      </c>
      <c r="D53" s="118">
        <v>351534.94</v>
      </c>
      <c r="E53" s="118">
        <v>1865399.54</v>
      </c>
      <c r="F53" s="118"/>
      <c r="G53" s="118"/>
      <c r="H53" s="119"/>
      <c r="I53" s="119"/>
      <c r="J53" s="119">
        <v>111115.59</v>
      </c>
      <c r="K53" s="120">
        <v>36169120.119999997</v>
      </c>
      <c r="L53" s="120"/>
      <c r="M53" s="120"/>
      <c r="N53" s="120"/>
      <c r="O53" s="121">
        <v>36169120.119999997</v>
      </c>
      <c r="P53" s="113"/>
      <c r="Q53" s="113"/>
    </row>
    <row r="54" spans="1:17" s="125" customFormat="1" ht="13.5" thickBot="1" x14ac:dyDescent="0.25">
      <c r="A54" s="5" t="s">
        <v>13</v>
      </c>
      <c r="B54" s="124">
        <v>1665167789.8199999</v>
      </c>
      <c r="C54" s="124">
        <v>167447288.90000001</v>
      </c>
      <c r="D54" s="124">
        <v>19036875.550000001</v>
      </c>
      <c r="E54" s="124">
        <v>5744374.75</v>
      </c>
      <c r="F54" s="124">
        <v>0</v>
      </c>
      <c r="G54" s="124">
        <v>0</v>
      </c>
      <c r="H54" s="124">
        <v>0</v>
      </c>
      <c r="I54" s="124">
        <v>38958400.439999998</v>
      </c>
      <c r="J54" s="124">
        <v>6233344.0599999996</v>
      </c>
      <c r="K54" s="124">
        <v>1902588073.52</v>
      </c>
      <c r="L54" s="124">
        <v>214062015.06999999</v>
      </c>
      <c r="M54" s="124">
        <v>0</v>
      </c>
      <c r="N54" s="124">
        <v>214062015.06999999</v>
      </c>
      <c r="O54" s="124">
        <v>1688526058.45</v>
      </c>
      <c r="P54" s="113"/>
      <c r="Q54" s="113"/>
    </row>
    <row r="55" spans="1:17" x14ac:dyDescent="0.2">
      <c r="F55" s="113"/>
      <c r="G55" s="113"/>
      <c r="H55" s="113"/>
      <c r="I55" s="113"/>
      <c r="J55" s="113"/>
      <c r="L55" s="113"/>
      <c r="M55" s="113"/>
      <c r="N55" s="113"/>
      <c r="O55" s="113"/>
    </row>
    <row r="56" spans="1:17" x14ac:dyDescent="0.2">
      <c r="F56" s="113"/>
      <c r="G56" s="113"/>
      <c r="H56" s="113"/>
      <c r="I56" s="113"/>
      <c r="J56" s="113"/>
      <c r="K56" s="113"/>
      <c r="L56" s="113"/>
      <c r="M56" s="113"/>
      <c r="N56" s="113"/>
      <c r="O56" s="113"/>
    </row>
    <row r="57" spans="1:17" x14ac:dyDescent="0.2">
      <c r="F57" s="113"/>
      <c r="G57" s="113"/>
      <c r="H57" s="113"/>
      <c r="I57" s="113"/>
      <c r="J57" s="113"/>
    </row>
    <row r="58" spans="1:17" x14ac:dyDescent="0.2">
      <c r="F58" s="113"/>
      <c r="G58" s="113"/>
      <c r="H58" s="113"/>
      <c r="I58" s="113"/>
      <c r="J58" s="113"/>
    </row>
    <row r="59" spans="1:17" x14ac:dyDescent="0.2">
      <c r="F59" s="113"/>
      <c r="G59" s="113"/>
      <c r="H59" s="113"/>
      <c r="I59" s="113"/>
      <c r="J59" s="113"/>
    </row>
    <row r="60" spans="1:17" x14ac:dyDescent="0.2">
      <c r="G60" s="113"/>
      <c r="H60" s="113"/>
      <c r="I60" s="113"/>
      <c r="J60" s="113"/>
    </row>
    <row r="61" spans="1:17" x14ac:dyDescent="0.2">
      <c r="G61" s="113"/>
      <c r="H61" s="113"/>
      <c r="I61" s="113"/>
      <c r="J61" s="113"/>
    </row>
    <row r="62" spans="1:17" x14ac:dyDescent="0.2">
      <c r="G62" s="113"/>
      <c r="H62" s="113"/>
      <c r="I62" s="113"/>
      <c r="J62" s="113"/>
    </row>
    <row r="63" spans="1:17" x14ac:dyDescent="0.2">
      <c r="G63" s="113"/>
      <c r="H63" s="113"/>
      <c r="I63" s="113"/>
      <c r="J63" s="113"/>
    </row>
  </sheetData>
  <mergeCells count="15">
    <mergeCell ref="M5:M6"/>
    <mergeCell ref="N5:N6"/>
    <mergeCell ref="A1:L1"/>
    <mergeCell ref="A2:L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03-04</vt:lpstr>
      <vt:lpstr>08-04</vt:lpstr>
      <vt:lpstr>15-04</vt:lpstr>
      <vt:lpstr>23-04</vt:lpstr>
      <vt:lpstr>02-05</vt:lpstr>
      <vt:lpstr>08-05</vt:lpstr>
      <vt:lpstr>15-05</vt:lpstr>
      <vt:lpstr>23-05</vt:lpstr>
      <vt:lpstr>03-06</vt:lpstr>
      <vt:lpstr>10-06</vt:lpstr>
      <vt:lpstr>18-06</vt:lpstr>
      <vt:lpstr>24-06</vt:lpstr>
      <vt:lpstr>Total Trimestre</vt:lpstr>
      <vt:lpstr>Total Acumulado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2024-07-01T15:05:39Z</dcterms:modified>
</cp:coreProperties>
</file>