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abriela\Dropbox\Oficina\Coparticipación\1 Transferencias\Detalles transferencias\2022\"/>
    </mc:Choice>
  </mc:AlternateContent>
  <xr:revisionPtr revIDLastSave="0" documentId="13_ncr:1_{4240184F-55B7-4CB4-8D47-B6FF94D57F50}" xr6:coauthVersionLast="47" xr6:coauthVersionMax="47" xr10:uidLastSave="{00000000-0000-0000-0000-000000000000}"/>
  <bookViews>
    <workbookView xWindow="-120" yWindow="-120" windowWidth="20730" windowHeight="11160" firstSheet="6" activeTab="14" xr2:uid="{00000000-000D-0000-FFFF-FFFF00000000}"/>
  </bookViews>
  <sheets>
    <sheet name="03-10" sheetId="92" r:id="rId1"/>
    <sheet name="11-10" sheetId="93" r:id="rId2"/>
    <sheet name="17-10" sheetId="94" r:id="rId3"/>
    <sheet name="23-10 pagó 1-11" sheetId="95" r:id="rId4"/>
    <sheet name="01-11" sheetId="96" r:id="rId5"/>
    <sheet name="08-11" sheetId="97" r:id="rId6"/>
    <sheet name="15-11" sheetId="98" r:id="rId7"/>
    <sheet name="23-11" sheetId="99" r:id="rId8"/>
    <sheet name="1-12" sheetId="100" r:id="rId9"/>
    <sheet name="12-12" sheetId="101" r:id="rId10"/>
    <sheet name="15-12" sheetId="102" r:id="rId11"/>
    <sheet name="23-12" sheetId="103" r:id="rId12"/>
    <sheet name="29-12" sheetId="104" r:id="rId13"/>
    <sheet name="Total Trimestre" sheetId="79" r:id="rId14"/>
    <sheet name="Total Acumulado 2022" sheetId="80" r:id="rId15"/>
  </sheets>
  <externalReferences>
    <externalReference r:id="rId16"/>
  </externalReferences>
  <definedNames>
    <definedName name="____F">#N/A</definedName>
    <definedName name="____R">#N/A</definedName>
    <definedName name="___F">#N/A</definedName>
    <definedName name="___R">#N/A</definedName>
    <definedName name="__F">#N/A</definedName>
    <definedName name="__R">#N/A</definedName>
    <definedName name="_F">#N/A</definedName>
    <definedName name="_R">#N/A</definedName>
    <definedName name="A">#N/A</definedName>
    <definedName name="B">#N/A</definedName>
    <definedName name="COPA">#N/A</definedName>
    <definedName name="D">#N/A</definedName>
    <definedName name="E">#N/A</definedName>
    <definedName name="G">#N/A</definedName>
    <definedName name="H">#N/A</definedName>
    <definedName name="J">#N/A</definedName>
    <definedName name="K">#N/A</definedName>
    <definedName name="L_">#N/A</definedName>
    <definedName name="M">#N/A</definedName>
    <definedName name="N">#N/A</definedName>
    <definedName name="O">#N/A</definedName>
    <definedName name="P">#N/A</definedName>
    <definedName name="Q">#N/A</definedName>
    <definedName name="S">#N/A</definedName>
    <definedName name="T">#N/A</definedName>
    <definedName name="U">#N/A</definedName>
    <definedName name="V">#N/A</definedName>
    <definedName name="W">#N/A</definedName>
    <definedName name="X">#N/A</definedName>
    <definedName name="Y">#N/A</definedName>
    <definedName name="Z">#N/A</definedName>
  </definedNames>
  <calcPr calcId="181029"/>
</workbook>
</file>

<file path=xl/calcChain.xml><?xml version="1.0" encoding="utf-8"?>
<calcChain xmlns="http://schemas.openxmlformats.org/spreadsheetml/2006/main">
  <c r="K56" i="79" l="1"/>
  <c r="J56" i="79"/>
  <c r="I56" i="79"/>
  <c r="H56" i="79"/>
  <c r="G56" i="79"/>
  <c r="F56" i="79"/>
  <c r="E56" i="79"/>
  <c r="D56" i="79"/>
  <c r="C56" i="79"/>
  <c r="B56" i="79"/>
  <c r="J53" i="79"/>
  <c r="I53" i="79"/>
  <c r="H53" i="79"/>
  <c r="G53" i="79"/>
  <c r="F53" i="79"/>
  <c r="E53" i="79"/>
  <c r="D53" i="79"/>
  <c r="C53" i="79"/>
  <c r="B53" i="79"/>
  <c r="J52" i="79"/>
  <c r="I52" i="79"/>
  <c r="H52" i="79"/>
  <c r="G52" i="79"/>
  <c r="F52" i="79"/>
  <c r="E52" i="79"/>
  <c r="D52" i="79"/>
  <c r="C52" i="79"/>
  <c r="B52" i="79"/>
  <c r="J51" i="79"/>
  <c r="I51" i="79"/>
  <c r="H51" i="79"/>
  <c r="G51" i="79"/>
  <c r="F51" i="79"/>
  <c r="E51" i="79"/>
  <c r="D51" i="79"/>
  <c r="C51" i="79"/>
  <c r="B51" i="79"/>
  <c r="J50" i="79"/>
  <c r="I50" i="79"/>
  <c r="H50" i="79"/>
  <c r="G50" i="79"/>
  <c r="F50" i="79"/>
  <c r="E50" i="79"/>
  <c r="D50" i="79"/>
  <c r="C50" i="79"/>
  <c r="B50" i="79"/>
  <c r="J49" i="79"/>
  <c r="I49" i="79"/>
  <c r="H49" i="79"/>
  <c r="G49" i="79"/>
  <c r="F49" i="79"/>
  <c r="E49" i="79"/>
  <c r="D49" i="79"/>
  <c r="C49" i="79"/>
  <c r="B49" i="79"/>
  <c r="J48" i="79"/>
  <c r="I48" i="79"/>
  <c r="H48" i="79"/>
  <c r="G48" i="79"/>
  <c r="F48" i="79"/>
  <c r="E48" i="79"/>
  <c r="D48" i="79"/>
  <c r="C48" i="79"/>
  <c r="B48" i="79"/>
  <c r="J47" i="79"/>
  <c r="I47" i="79"/>
  <c r="H47" i="79"/>
  <c r="G47" i="79"/>
  <c r="F47" i="79"/>
  <c r="E47" i="79"/>
  <c r="D47" i="79"/>
  <c r="C47" i="79"/>
  <c r="B47" i="79"/>
  <c r="J46" i="79"/>
  <c r="I46" i="79"/>
  <c r="H46" i="79"/>
  <c r="G46" i="79"/>
  <c r="F46" i="79"/>
  <c r="E46" i="79"/>
  <c r="D46" i="79"/>
  <c r="C46" i="79"/>
  <c r="B46" i="79"/>
  <c r="J45" i="79"/>
  <c r="I45" i="79"/>
  <c r="H45" i="79"/>
  <c r="G45" i="79"/>
  <c r="F45" i="79"/>
  <c r="E45" i="79"/>
  <c r="D45" i="79"/>
  <c r="C45" i="79"/>
  <c r="B45" i="79"/>
  <c r="J44" i="79"/>
  <c r="I44" i="79"/>
  <c r="H44" i="79"/>
  <c r="G44" i="79"/>
  <c r="F44" i="79"/>
  <c r="E44" i="79"/>
  <c r="D44" i="79"/>
  <c r="C44" i="79"/>
  <c r="B44" i="79"/>
  <c r="J43" i="79"/>
  <c r="I43" i="79"/>
  <c r="H43" i="79"/>
  <c r="G43" i="79"/>
  <c r="F43" i="79"/>
  <c r="E43" i="79"/>
  <c r="D43" i="79"/>
  <c r="C43" i="79"/>
  <c r="B43" i="79"/>
  <c r="J42" i="79"/>
  <c r="I42" i="79"/>
  <c r="H42" i="79"/>
  <c r="G42" i="79"/>
  <c r="F42" i="79"/>
  <c r="E42" i="79"/>
  <c r="D42" i="79"/>
  <c r="C42" i="79"/>
  <c r="B42" i="79"/>
  <c r="J41" i="79"/>
  <c r="I41" i="79"/>
  <c r="H41" i="79"/>
  <c r="G41" i="79"/>
  <c r="F41" i="79"/>
  <c r="E41" i="79"/>
  <c r="D41" i="79"/>
  <c r="C41" i="79"/>
  <c r="B41" i="79"/>
  <c r="J40" i="79"/>
  <c r="I40" i="79"/>
  <c r="H40" i="79"/>
  <c r="G40" i="79"/>
  <c r="F40" i="79"/>
  <c r="E40" i="79"/>
  <c r="D40" i="79"/>
  <c r="C40" i="79"/>
  <c r="B40" i="79"/>
  <c r="J39" i="79"/>
  <c r="I39" i="79"/>
  <c r="H39" i="79"/>
  <c r="G39" i="79"/>
  <c r="F39" i="79"/>
  <c r="E39" i="79"/>
  <c r="D39" i="79"/>
  <c r="C39" i="79"/>
  <c r="B39" i="79"/>
  <c r="J38" i="79"/>
  <c r="I38" i="79"/>
  <c r="H38" i="79"/>
  <c r="G38" i="79"/>
  <c r="F38" i="79"/>
  <c r="E38" i="79"/>
  <c r="D38" i="79"/>
  <c r="C38" i="79"/>
  <c r="B38" i="79"/>
  <c r="J37" i="79"/>
  <c r="I37" i="79"/>
  <c r="H37" i="79"/>
  <c r="G37" i="79"/>
  <c r="F37" i="79"/>
  <c r="E37" i="79"/>
  <c r="D37" i="79"/>
  <c r="C37" i="79"/>
  <c r="B37" i="79"/>
  <c r="J36" i="79"/>
  <c r="I36" i="79"/>
  <c r="H36" i="79"/>
  <c r="G36" i="79"/>
  <c r="F36" i="79"/>
  <c r="E36" i="79"/>
  <c r="D36" i="79"/>
  <c r="C36" i="79"/>
  <c r="B36" i="79"/>
  <c r="J35" i="79"/>
  <c r="I35" i="79"/>
  <c r="H35" i="79"/>
  <c r="G35" i="79"/>
  <c r="F35" i="79"/>
  <c r="E35" i="79"/>
  <c r="D35" i="79"/>
  <c r="C35" i="79"/>
  <c r="B35" i="79"/>
  <c r="J34" i="79"/>
  <c r="I34" i="79"/>
  <c r="H34" i="79"/>
  <c r="G34" i="79"/>
  <c r="F34" i="79"/>
  <c r="E34" i="79"/>
  <c r="D34" i="79"/>
  <c r="C34" i="79"/>
  <c r="B34" i="79"/>
  <c r="J33" i="79"/>
  <c r="I33" i="79"/>
  <c r="H33" i="79"/>
  <c r="G33" i="79"/>
  <c r="F33" i="79"/>
  <c r="E33" i="79"/>
  <c r="D33" i="79"/>
  <c r="C33" i="79"/>
  <c r="B33" i="79"/>
  <c r="J32" i="79"/>
  <c r="I32" i="79"/>
  <c r="H32" i="79"/>
  <c r="G32" i="79"/>
  <c r="F32" i="79"/>
  <c r="E32" i="79"/>
  <c r="D32" i="79"/>
  <c r="C32" i="79"/>
  <c r="B32" i="79"/>
  <c r="J31" i="79"/>
  <c r="I31" i="79"/>
  <c r="H31" i="79"/>
  <c r="G31" i="79"/>
  <c r="F31" i="79"/>
  <c r="E31" i="79"/>
  <c r="D31" i="79"/>
  <c r="C31" i="79"/>
  <c r="B31" i="79"/>
  <c r="J30" i="79"/>
  <c r="I30" i="79"/>
  <c r="H30" i="79"/>
  <c r="G30" i="79"/>
  <c r="F30" i="79"/>
  <c r="E30" i="79"/>
  <c r="D30" i="79"/>
  <c r="C30" i="79"/>
  <c r="B30" i="79"/>
  <c r="J29" i="79"/>
  <c r="I29" i="79"/>
  <c r="H29" i="79"/>
  <c r="G29" i="79"/>
  <c r="F29" i="79"/>
  <c r="E29" i="79"/>
  <c r="D29" i="79"/>
  <c r="C29" i="79"/>
  <c r="B29" i="79"/>
  <c r="J28" i="79"/>
  <c r="I28" i="79"/>
  <c r="H28" i="79"/>
  <c r="G28" i="79"/>
  <c r="F28" i="79"/>
  <c r="E28" i="79"/>
  <c r="D28" i="79"/>
  <c r="C28" i="79"/>
  <c r="B28" i="79"/>
  <c r="J27" i="79"/>
  <c r="I27" i="79"/>
  <c r="H27" i="79"/>
  <c r="G27" i="79"/>
  <c r="F27" i="79"/>
  <c r="E27" i="79"/>
  <c r="D27" i="79"/>
  <c r="C27" i="79"/>
  <c r="B27" i="79"/>
  <c r="J26" i="79"/>
  <c r="I26" i="79"/>
  <c r="H26" i="79"/>
  <c r="G26" i="79"/>
  <c r="F26" i="79"/>
  <c r="E26" i="79"/>
  <c r="D26" i="79"/>
  <c r="C26" i="79"/>
  <c r="B26" i="79"/>
  <c r="J25" i="79"/>
  <c r="I25" i="79"/>
  <c r="H25" i="79"/>
  <c r="G25" i="79"/>
  <c r="F25" i="79"/>
  <c r="E25" i="79"/>
  <c r="D25" i="79"/>
  <c r="C25" i="79"/>
  <c r="B25" i="79"/>
  <c r="J24" i="79"/>
  <c r="I24" i="79"/>
  <c r="H24" i="79"/>
  <c r="G24" i="79"/>
  <c r="F24" i="79"/>
  <c r="E24" i="79"/>
  <c r="D24" i="79"/>
  <c r="C24" i="79"/>
  <c r="B24" i="79"/>
  <c r="J23" i="79"/>
  <c r="I23" i="79"/>
  <c r="H23" i="79"/>
  <c r="G23" i="79"/>
  <c r="F23" i="79"/>
  <c r="E23" i="79"/>
  <c r="D23" i="79"/>
  <c r="C23" i="79"/>
  <c r="B23" i="79"/>
  <c r="J22" i="79"/>
  <c r="I22" i="79"/>
  <c r="H22" i="79"/>
  <c r="G22" i="79"/>
  <c r="F22" i="79"/>
  <c r="E22" i="79"/>
  <c r="D22" i="79"/>
  <c r="C22" i="79"/>
  <c r="B22" i="79"/>
  <c r="J21" i="79"/>
  <c r="I21" i="79"/>
  <c r="H21" i="79"/>
  <c r="G21" i="79"/>
  <c r="F21" i="79"/>
  <c r="E21" i="79"/>
  <c r="D21" i="79"/>
  <c r="C21" i="79"/>
  <c r="B21" i="79"/>
  <c r="J20" i="79"/>
  <c r="I20" i="79"/>
  <c r="H20" i="79"/>
  <c r="G20" i="79"/>
  <c r="F20" i="79"/>
  <c r="E20" i="79"/>
  <c r="D20" i="79"/>
  <c r="C20" i="79"/>
  <c r="B20" i="79"/>
  <c r="J19" i="79"/>
  <c r="I19" i="79"/>
  <c r="H19" i="79"/>
  <c r="G19" i="79"/>
  <c r="F19" i="79"/>
  <c r="E19" i="79"/>
  <c r="D19" i="79"/>
  <c r="C19" i="79"/>
  <c r="B19" i="79"/>
  <c r="J18" i="79"/>
  <c r="I18" i="79"/>
  <c r="H18" i="79"/>
  <c r="G18" i="79"/>
  <c r="F18" i="79"/>
  <c r="E18" i="79"/>
  <c r="D18" i="79"/>
  <c r="C18" i="79"/>
  <c r="B18" i="79"/>
  <c r="J17" i="79"/>
  <c r="I17" i="79"/>
  <c r="H17" i="79"/>
  <c r="G17" i="79"/>
  <c r="F17" i="79"/>
  <c r="E17" i="79"/>
  <c r="D17" i="79"/>
  <c r="C17" i="79"/>
  <c r="B17" i="79"/>
  <c r="J16" i="79"/>
  <c r="I16" i="79"/>
  <c r="H16" i="79"/>
  <c r="G16" i="79"/>
  <c r="F16" i="79"/>
  <c r="E16" i="79"/>
  <c r="D16" i="79"/>
  <c r="C16" i="79"/>
  <c r="B16" i="79"/>
  <c r="J15" i="79"/>
  <c r="I15" i="79"/>
  <c r="H15" i="79"/>
  <c r="G15" i="79"/>
  <c r="F15" i="79"/>
  <c r="E15" i="79"/>
  <c r="D15" i="79"/>
  <c r="C15" i="79"/>
  <c r="B15" i="79"/>
  <c r="J14" i="79"/>
  <c r="I14" i="79"/>
  <c r="H14" i="79"/>
  <c r="G14" i="79"/>
  <c r="F14" i="79"/>
  <c r="E14" i="79"/>
  <c r="D14" i="79"/>
  <c r="C14" i="79"/>
  <c r="B14" i="79"/>
  <c r="J13" i="79"/>
  <c r="I13" i="79"/>
  <c r="H13" i="79"/>
  <c r="G13" i="79"/>
  <c r="F13" i="79"/>
  <c r="E13" i="79"/>
  <c r="D13" i="79"/>
  <c r="C13" i="79"/>
  <c r="B13" i="79"/>
  <c r="J12" i="79"/>
  <c r="I12" i="79"/>
  <c r="H12" i="79"/>
  <c r="G12" i="79"/>
  <c r="F12" i="79"/>
  <c r="E12" i="79"/>
  <c r="D12" i="79"/>
  <c r="C12" i="79"/>
  <c r="B12" i="79"/>
  <c r="J11" i="79"/>
  <c r="I11" i="79"/>
  <c r="H11" i="79"/>
  <c r="G11" i="79"/>
  <c r="F11" i="79"/>
  <c r="E11" i="79"/>
  <c r="D11" i="79"/>
  <c r="C11" i="79"/>
  <c r="B11" i="79"/>
  <c r="J10" i="79"/>
  <c r="I10" i="79"/>
  <c r="H10" i="79"/>
  <c r="G10" i="79"/>
  <c r="F10" i="79"/>
  <c r="E10" i="79"/>
  <c r="D10" i="79"/>
  <c r="C10" i="79"/>
  <c r="B10" i="79"/>
  <c r="J9" i="79"/>
  <c r="I9" i="79"/>
  <c r="H9" i="79"/>
  <c r="G9" i="79"/>
  <c r="F9" i="79"/>
  <c r="E9" i="79"/>
  <c r="D9" i="79"/>
  <c r="C9" i="79"/>
  <c r="B9" i="79"/>
  <c r="J8" i="79"/>
  <c r="I8" i="79"/>
  <c r="H8" i="79"/>
  <c r="G8" i="79"/>
  <c r="F8" i="79"/>
  <c r="E8" i="79"/>
  <c r="D8" i="79"/>
  <c r="C8" i="79"/>
  <c r="B8" i="79"/>
  <c r="J7" i="79"/>
  <c r="I7" i="79"/>
  <c r="H7" i="79"/>
  <c r="G7" i="79"/>
  <c r="F7" i="79"/>
  <c r="E7" i="79"/>
  <c r="D7" i="79"/>
  <c r="C7" i="79"/>
  <c r="B7" i="79"/>
  <c r="B8" i="80" l="1"/>
  <c r="C8" i="80"/>
  <c r="D8" i="80"/>
  <c r="E8" i="80"/>
  <c r="F8" i="80"/>
  <c r="G8" i="80"/>
  <c r="H8" i="80"/>
  <c r="I8" i="80"/>
  <c r="J8" i="80"/>
  <c r="B9" i="80"/>
  <c r="C9" i="80"/>
  <c r="D9" i="80"/>
  <c r="E9" i="80"/>
  <c r="F9" i="80"/>
  <c r="G9" i="80"/>
  <c r="H9" i="80"/>
  <c r="I9" i="80"/>
  <c r="J9" i="80"/>
  <c r="B10" i="80"/>
  <c r="C10" i="80"/>
  <c r="D10" i="80"/>
  <c r="E10" i="80"/>
  <c r="F10" i="80"/>
  <c r="G10" i="80"/>
  <c r="H10" i="80"/>
  <c r="I10" i="80"/>
  <c r="J10" i="80"/>
  <c r="B11" i="80"/>
  <c r="C11" i="80"/>
  <c r="D11" i="80"/>
  <c r="E11" i="80"/>
  <c r="F11" i="80"/>
  <c r="G11" i="80"/>
  <c r="H11" i="80"/>
  <c r="I11" i="80"/>
  <c r="J11" i="80"/>
  <c r="B12" i="80"/>
  <c r="C12" i="80"/>
  <c r="D12" i="80"/>
  <c r="E12" i="80"/>
  <c r="F12" i="80"/>
  <c r="G12" i="80"/>
  <c r="H12" i="80"/>
  <c r="I12" i="80"/>
  <c r="J12" i="80"/>
  <c r="B13" i="80"/>
  <c r="C13" i="80"/>
  <c r="D13" i="80"/>
  <c r="E13" i="80"/>
  <c r="F13" i="80"/>
  <c r="G13" i="80"/>
  <c r="H13" i="80"/>
  <c r="I13" i="80"/>
  <c r="J13" i="80"/>
  <c r="B14" i="80"/>
  <c r="C14" i="80"/>
  <c r="D14" i="80"/>
  <c r="E14" i="80"/>
  <c r="F14" i="80"/>
  <c r="G14" i="80"/>
  <c r="H14" i="80"/>
  <c r="I14" i="80"/>
  <c r="J14" i="80"/>
  <c r="B15" i="80"/>
  <c r="C15" i="80"/>
  <c r="D15" i="80"/>
  <c r="E15" i="80"/>
  <c r="F15" i="80"/>
  <c r="G15" i="80"/>
  <c r="H15" i="80"/>
  <c r="I15" i="80"/>
  <c r="J15" i="80"/>
  <c r="B16" i="80"/>
  <c r="C16" i="80"/>
  <c r="D16" i="80"/>
  <c r="E16" i="80"/>
  <c r="F16" i="80"/>
  <c r="G16" i="80"/>
  <c r="H16" i="80"/>
  <c r="I16" i="80"/>
  <c r="J16" i="80"/>
  <c r="B17" i="80"/>
  <c r="C17" i="80"/>
  <c r="D17" i="80"/>
  <c r="E17" i="80"/>
  <c r="F17" i="80"/>
  <c r="G17" i="80"/>
  <c r="H17" i="80"/>
  <c r="I17" i="80"/>
  <c r="J17" i="80"/>
  <c r="B18" i="80"/>
  <c r="C18" i="80"/>
  <c r="D18" i="80"/>
  <c r="E18" i="80"/>
  <c r="F18" i="80"/>
  <c r="G18" i="80"/>
  <c r="H18" i="80"/>
  <c r="I18" i="80"/>
  <c r="J18" i="80"/>
  <c r="B19" i="80"/>
  <c r="C19" i="80"/>
  <c r="D19" i="80"/>
  <c r="E19" i="80"/>
  <c r="F19" i="80"/>
  <c r="G19" i="80"/>
  <c r="H19" i="80"/>
  <c r="I19" i="80"/>
  <c r="J19" i="80"/>
  <c r="B20" i="80"/>
  <c r="C20" i="80"/>
  <c r="D20" i="80"/>
  <c r="E20" i="80"/>
  <c r="F20" i="80"/>
  <c r="G20" i="80"/>
  <c r="H20" i="80"/>
  <c r="I20" i="80"/>
  <c r="J20" i="80"/>
  <c r="B21" i="80"/>
  <c r="C21" i="80"/>
  <c r="D21" i="80"/>
  <c r="E21" i="80"/>
  <c r="F21" i="80"/>
  <c r="G21" i="80"/>
  <c r="H21" i="80"/>
  <c r="I21" i="80"/>
  <c r="J21" i="80"/>
  <c r="B22" i="80"/>
  <c r="C22" i="80"/>
  <c r="D22" i="80"/>
  <c r="E22" i="80"/>
  <c r="F22" i="80"/>
  <c r="G22" i="80"/>
  <c r="H22" i="80"/>
  <c r="I22" i="80"/>
  <c r="J22" i="80"/>
  <c r="B23" i="80"/>
  <c r="C23" i="80"/>
  <c r="D23" i="80"/>
  <c r="E23" i="80"/>
  <c r="F23" i="80"/>
  <c r="G23" i="80"/>
  <c r="H23" i="80"/>
  <c r="I23" i="80"/>
  <c r="J23" i="80"/>
  <c r="B24" i="80"/>
  <c r="C24" i="80"/>
  <c r="D24" i="80"/>
  <c r="E24" i="80"/>
  <c r="F24" i="80"/>
  <c r="G24" i="80"/>
  <c r="H24" i="80"/>
  <c r="I24" i="80"/>
  <c r="J24" i="80"/>
  <c r="B25" i="80"/>
  <c r="C25" i="80"/>
  <c r="D25" i="80"/>
  <c r="E25" i="80"/>
  <c r="F25" i="80"/>
  <c r="G25" i="80"/>
  <c r="H25" i="80"/>
  <c r="I25" i="80"/>
  <c r="J25" i="80"/>
  <c r="B26" i="80"/>
  <c r="C26" i="80"/>
  <c r="D26" i="80"/>
  <c r="E26" i="80"/>
  <c r="F26" i="80"/>
  <c r="G26" i="80"/>
  <c r="H26" i="80"/>
  <c r="I26" i="80"/>
  <c r="J26" i="80"/>
  <c r="B27" i="80"/>
  <c r="C27" i="80"/>
  <c r="D27" i="80"/>
  <c r="E27" i="80"/>
  <c r="F27" i="80"/>
  <c r="G27" i="80"/>
  <c r="H27" i="80"/>
  <c r="I27" i="80"/>
  <c r="J27" i="80"/>
  <c r="B28" i="80"/>
  <c r="C28" i="80"/>
  <c r="D28" i="80"/>
  <c r="E28" i="80"/>
  <c r="F28" i="80"/>
  <c r="G28" i="80"/>
  <c r="H28" i="80"/>
  <c r="I28" i="80"/>
  <c r="J28" i="80"/>
  <c r="B29" i="80"/>
  <c r="C29" i="80"/>
  <c r="D29" i="80"/>
  <c r="E29" i="80"/>
  <c r="F29" i="80"/>
  <c r="G29" i="80"/>
  <c r="H29" i="80"/>
  <c r="I29" i="80"/>
  <c r="J29" i="80"/>
  <c r="B30" i="80"/>
  <c r="C30" i="80"/>
  <c r="D30" i="80"/>
  <c r="E30" i="80"/>
  <c r="F30" i="80"/>
  <c r="G30" i="80"/>
  <c r="H30" i="80"/>
  <c r="I30" i="80"/>
  <c r="J30" i="80"/>
  <c r="B31" i="80"/>
  <c r="C31" i="80"/>
  <c r="D31" i="80"/>
  <c r="E31" i="80"/>
  <c r="F31" i="80"/>
  <c r="G31" i="80"/>
  <c r="H31" i="80"/>
  <c r="I31" i="80"/>
  <c r="J31" i="80"/>
  <c r="B32" i="80"/>
  <c r="C32" i="80"/>
  <c r="D32" i="80"/>
  <c r="E32" i="80"/>
  <c r="F32" i="80"/>
  <c r="G32" i="80"/>
  <c r="H32" i="80"/>
  <c r="I32" i="80"/>
  <c r="J32" i="80"/>
  <c r="B33" i="80"/>
  <c r="C33" i="80"/>
  <c r="D33" i="80"/>
  <c r="E33" i="80"/>
  <c r="F33" i="80"/>
  <c r="G33" i="80"/>
  <c r="H33" i="80"/>
  <c r="I33" i="80"/>
  <c r="J33" i="80"/>
  <c r="B34" i="80"/>
  <c r="C34" i="80"/>
  <c r="D34" i="80"/>
  <c r="E34" i="80"/>
  <c r="F34" i="80"/>
  <c r="G34" i="80"/>
  <c r="H34" i="80"/>
  <c r="I34" i="80"/>
  <c r="J34" i="80"/>
  <c r="B35" i="80"/>
  <c r="C35" i="80"/>
  <c r="D35" i="80"/>
  <c r="E35" i="80"/>
  <c r="F35" i="80"/>
  <c r="G35" i="80"/>
  <c r="H35" i="80"/>
  <c r="I35" i="80"/>
  <c r="J35" i="80"/>
  <c r="B36" i="80"/>
  <c r="C36" i="80"/>
  <c r="D36" i="80"/>
  <c r="E36" i="80"/>
  <c r="F36" i="80"/>
  <c r="G36" i="80"/>
  <c r="H36" i="80"/>
  <c r="I36" i="80"/>
  <c r="J36" i="80"/>
  <c r="B37" i="80"/>
  <c r="C37" i="80"/>
  <c r="D37" i="80"/>
  <c r="E37" i="80"/>
  <c r="F37" i="80"/>
  <c r="G37" i="80"/>
  <c r="H37" i="80"/>
  <c r="I37" i="80"/>
  <c r="J37" i="80"/>
  <c r="B38" i="80"/>
  <c r="C38" i="80"/>
  <c r="D38" i="80"/>
  <c r="E38" i="80"/>
  <c r="F38" i="80"/>
  <c r="G38" i="80"/>
  <c r="H38" i="80"/>
  <c r="I38" i="80"/>
  <c r="J38" i="80"/>
  <c r="B39" i="80"/>
  <c r="C39" i="80"/>
  <c r="D39" i="80"/>
  <c r="E39" i="80"/>
  <c r="F39" i="80"/>
  <c r="G39" i="80"/>
  <c r="H39" i="80"/>
  <c r="I39" i="80"/>
  <c r="J39" i="80"/>
  <c r="B40" i="80"/>
  <c r="C40" i="80"/>
  <c r="D40" i="80"/>
  <c r="E40" i="80"/>
  <c r="F40" i="80"/>
  <c r="G40" i="80"/>
  <c r="H40" i="80"/>
  <c r="I40" i="80"/>
  <c r="J40" i="80"/>
  <c r="B41" i="80"/>
  <c r="C41" i="80"/>
  <c r="D41" i="80"/>
  <c r="E41" i="80"/>
  <c r="F41" i="80"/>
  <c r="G41" i="80"/>
  <c r="H41" i="80"/>
  <c r="I41" i="80"/>
  <c r="J41" i="80"/>
  <c r="B42" i="80"/>
  <c r="C42" i="80"/>
  <c r="D42" i="80"/>
  <c r="E42" i="80"/>
  <c r="F42" i="80"/>
  <c r="G42" i="80"/>
  <c r="H42" i="80"/>
  <c r="I42" i="80"/>
  <c r="J42" i="80"/>
  <c r="B43" i="80"/>
  <c r="C43" i="80"/>
  <c r="D43" i="80"/>
  <c r="E43" i="80"/>
  <c r="F43" i="80"/>
  <c r="G43" i="80"/>
  <c r="H43" i="80"/>
  <c r="I43" i="80"/>
  <c r="J43" i="80"/>
  <c r="B44" i="80"/>
  <c r="C44" i="80"/>
  <c r="D44" i="80"/>
  <c r="E44" i="80"/>
  <c r="F44" i="80"/>
  <c r="G44" i="80"/>
  <c r="H44" i="80"/>
  <c r="I44" i="80"/>
  <c r="J44" i="80"/>
  <c r="B45" i="80"/>
  <c r="C45" i="80"/>
  <c r="D45" i="80"/>
  <c r="E45" i="80"/>
  <c r="F45" i="80"/>
  <c r="G45" i="80"/>
  <c r="H45" i="80"/>
  <c r="I45" i="80"/>
  <c r="J45" i="80"/>
  <c r="B46" i="80"/>
  <c r="C46" i="80"/>
  <c r="D46" i="80"/>
  <c r="E46" i="80"/>
  <c r="F46" i="80"/>
  <c r="G46" i="80"/>
  <c r="H46" i="80"/>
  <c r="I46" i="80"/>
  <c r="J46" i="80"/>
  <c r="B47" i="80"/>
  <c r="C47" i="80"/>
  <c r="D47" i="80"/>
  <c r="E47" i="80"/>
  <c r="F47" i="80"/>
  <c r="G47" i="80"/>
  <c r="H47" i="80"/>
  <c r="I47" i="80"/>
  <c r="J47" i="80"/>
  <c r="B48" i="80"/>
  <c r="C48" i="80"/>
  <c r="D48" i="80"/>
  <c r="E48" i="80"/>
  <c r="F48" i="80"/>
  <c r="G48" i="80"/>
  <c r="H48" i="80"/>
  <c r="I48" i="80"/>
  <c r="J48" i="80"/>
  <c r="B49" i="80"/>
  <c r="C49" i="80"/>
  <c r="D49" i="80"/>
  <c r="E49" i="80"/>
  <c r="F49" i="80"/>
  <c r="G49" i="80"/>
  <c r="H49" i="80"/>
  <c r="I49" i="80"/>
  <c r="J49" i="80"/>
  <c r="B50" i="80"/>
  <c r="C50" i="80"/>
  <c r="D50" i="80"/>
  <c r="E50" i="80"/>
  <c r="F50" i="80"/>
  <c r="G50" i="80"/>
  <c r="H50" i="80"/>
  <c r="I50" i="80"/>
  <c r="J50" i="80"/>
  <c r="B51" i="80"/>
  <c r="C51" i="80"/>
  <c r="D51" i="80"/>
  <c r="E51" i="80"/>
  <c r="F51" i="80"/>
  <c r="G51" i="80"/>
  <c r="H51" i="80"/>
  <c r="I51" i="80"/>
  <c r="J51" i="80"/>
  <c r="B52" i="80"/>
  <c r="C52" i="80"/>
  <c r="D52" i="80"/>
  <c r="E52" i="80"/>
  <c r="F52" i="80"/>
  <c r="G52" i="80"/>
  <c r="H52" i="80"/>
  <c r="I52" i="80"/>
  <c r="J52" i="80"/>
  <c r="B53" i="80"/>
  <c r="C53" i="80"/>
  <c r="D53" i="80"/>
  <c r="E53" i="80"/>
  <c r="F53" i="80"/>
  <c r="G53" i="80"/>
  <c r="H53" i="80"/>
  <c r="I53" i="80"/>
  <c r="J53" i="80"/>
  <c r="C7" i="80"/>
  <c r="D7" i="80"/>
  <c r="E7" i="80"/>
  <c r="F7" i="80"/>
  <c r="G7" i="80"/>
  <c r="H7" i="80"/>
  <c r="I7" i="80"/>
  <c r="J7" i="80"/>
  <c r="B7" i="80"/>
  <c r="J54" i="80" l="1"/>
  <c r="K49" i="80"/>
  <c r="K8" i="79" l="1"/>
  <c r="K9" i="79"/>
  <c r="K10" i="79"/>
  <c r="K11" i="79"/>
  <c r="K12" i="79"/>
  <c r="K13" i="79"/>
  <c r="K14" i="79"/>
  <c r="K15" i="79"/>
  <c r="K16" i="79"/>
  <c r="K17" i="79"/>
  <c r="K18" i="79"/>
  <c r="K19" i="79"/>
  <c r="K20" i="79"/>
  <c r="K21" i="79"/>
  <c r="K22" i="79"/>
  <c r="K23" i="79"/>
  <c r="K24" i="79"/>
  <c r="K25" i="79"/>
  <c r="K26" i="79"/>
  <c r="K27" i="79"/>
  <c r="K28" i="79"/>
  <c r="K29" i="79"/>
  <c r="K30" i="79"/>
  <c r="K31" i="79"/>
  <c r="K32" i="79"/>
  <c r="K33" i="79"/>
  <c r="K34" i="79"/>
  <c r="K35" i="79"/>
  <c r="K36" i="79"/>
  <c r="K37" i="79"/>
  <c r="K38" i="79"/>
  <c r="K39" i="79"/>
  <c r="K40" i="79"/>
  <c r="K41" i="79"/>
  <c r="K42" i="79"/>
  <c r="K43" i="79"/>
  <c r="K44" i="79"/>
  <c r="K45" i="79"/>
  <c r="K46" i="79"/>
  <c r="K47" i="79"/>
  <c r="K48" i="79"/>
  <c r="K49" i="79"/>
  <c r="K50" i="79"/>
  <c r="K51" i="79"/>
  <c r="K52" i="79"/>
  <c r="K53" i="79"/>
  <c r="K10" i="80" l="1"/>
  <c r="K42" i="80"/>
  <c r="K34" i="80"/>
  <c r="K18" i="80"/>
  <c r="K26" i="80"/>
  <c r="K41" i="80"/>
  <c r="K33" i="80"/>
  <c r="K24" i="80"/>
  <c r="K16" i="80"/>
  <c r="K48" i="80"/>
  <c r="K40" i="80"/>
  <c r="K38" i="80"/>
  <c r="K30" i="80"/>
  <c r="K23" i="80"/>
  <c r="K22" i="80"/>
  <c r="K15" i="80"/>
  <c r="K14" i="80"/>
  <c r="K8" i="80"/>
  <c r="K9" i="80"/>
  <c r="K46" i="80"/>
  <c r="K37" i="80"/>
  <c r="K32" i="80"/>
  <c r="K25" i="80"/>
  <c r="K17" i="80"/>
  <c r="K47" i="80"/>
  <c r="K39" i="80"/>
  <c r="K31" i="80"/>
  <c r="K53" i="80"/>
  <c r="K45" i="80"/>
  <c r="K13" i="80"/>
  <c r="K52" i="80"/>
  <c r="K28" i="80"/>
  <c r="K20" i="80"/>
  <c r="K12" i="80"/>
  <c r="K51" i="80"/>
  <c r="K43" i="80"/>
  <c r="K35" i="80"/>
  <c r="K27" i="80"/>
  <c r="K19" i="80"/>
  <c r="K11" i="80"/>
  <c r="K50" i="80"/>
  <c r="K29" i="80"/>
  <c r="K21" i="80"/>
  <c r="K44" i="80"/>
  <c r="K36" i="80"/>
  <c r="H54" i="80"/>
  <c r="I54" i="80"/>
  <c r="C54" i="80"/>
  <c r="D54" i="80"/>
  <c r="E54" i="80"/>
  <c r="K7" i="80"/>
  <c r="F54" i="80"/>
  <c r="G54" i="80"/>
  <c r="B54" i="80"/>
  <c r="D54" i="79"/>
  <c r="D57" i="79" s="1"/>
  <c r="E54" i="79"/>
  <c r="E57" i="79" s="1"/>
  <c r="C54" i="79"/>
  <c r="C57" i="79" s="1"/>
  <c r="F54" i="79"/>
  <c r="F57" i="79" s="1"/>
  <c r="G54" i="79"/>
  <c r="G57" i="79" s="1"/>
  <c r="K7" i="79"/>
  <c r="K54" i="79" s="1"/>
  <c r="K57" i="79" s="1"/>
  <c r="I54" i="79"/>
  <c r="I57" i="79" s="1"/>
  <c r="H54" i="79"/>
  <c r="H57" i="79" s="1"/>
  <c r="J54" i="79"/>
  <c r="J57" i="79" s="1"/>
  <c r="B54" i="79"/>
  <c r="B57" i="79" s="1"/>
  <c r="K54" i="80" l="1"/>
</calcChain>
</file>

<file path=xl/sharedStrings.xml><?xml version="1.0" encoding="utf-8"?>
<sst xmlns="http://schemas.openxmlformats.org/spreadsheetml/2006/main" count="993" uniqueCount="65">
  <si>
    <t>Municipios / Comunas</t>
  </si>
  <si>
    <t>Regalias Hidroeléctricas</t>
  </si>
  <si>
    <t xml:space="preserve">IIBB </t>
  </si>
  <si>
    <t>Bono Compensación Inc. A</t>
  </si>
  <si>
    <t>Bono Compensación Inc. B</t>
  </si>
  <si>
    <t>Total</t>
  </si>
  <si>
    <t xml:space="preserve">Bruto </t>
  </si>
  <si>
    <t>Regalías Petroleras</t>
  </si>
  <si>
    <t>Regalías Gasíferas</t>
  </si>
  <si>
    <t>Copar. Federal Impuestos LEY N°177</t>
  </si>
  <si>
    <t>Consenso Fiscal</t>
  </si>
  <si>
    <t>Punto I c)</t>
  </si>
  <si>
    <t>Punto II a)</t>
  </si>
  <si>
    <t>TOTALES</t>
  </si>
  <si>
    <t xml:space="preserve">Coparticipación a Municipio </t>
  </si>
  <si>
    <t xml:space="preserve">COMISION DE FOMENTO DE 28 DE JULIO  </t>
  </si>
  <si>
    <t xml:space="preserve">COMISION DE FOMENTO DE PTO. PIRAMIDES  </t>
  </si>
  <si>
    <t xml:space="preserve">COMUNA RURAL ALDEA APELEG  </t>
  </si>
  <si>
    <t xml:space="preserve">COMUNA RURAL ALDEA BELEIRO  </t>
  </si>
  <si>
    <t xml:space="preserve">COMUNA RURAL ALDEA EPULEF  </t>
  </si>
  <si>
    <t xml:space="preserve">COMUNA RURAL BUEN PASTO  </t>
  </si>
  <si>
    <t xml:space="preserve">COMUNA RURAL CARRENLEUFU  </t>
  </si>
  <si>
    <t xml:space="preserve">COMUNA RURAL CERRO CENTINELA  </t>
  </si>
  <si>
    <t xml:space="preserve">COMUNA RURAL COLAN CONHUE  </t>
  </si>
  <si>
    <t xml:space="preserve">COMUNA RURAL CUSHAMEN  </t>
  </si>
  <si>
    <t xml:space="preserve">COMUNA RURAL DIQUE F. AMEGHINO  </t>
  </si>
  <si>
    <t xml:space="preserve">COMUNA RURAL DR. ATILIO O. VIGLIONE  </t>
  </si>
  <si>
    <t xml:space="preserve">COMUNA RURAL FACUNDO  </t>
  </si>
  <si>
    <t xml:space="preserve">COMUNA RURAL GAN GAN  </t>
  </si>
  <si>
    <t xml:space="preserve">COMUNA RURAL GASTRE  </t>
  </si>
  <si>
    <t xml:space="preserve">COMUNA RURAL LAGO BLANCO  </t>
  </si>
  <si>
    <t xml:space="preserve">COMUNA RURAL LAGUNITA SALADA  </t>
  </si>
  <si>
    <t xml:space="preserve">COMUNA RURAL LAS PLUMAS  </t>
  </si>
  <si>
    <t xml:space="preserve">COMUNA RURAL LOS ALTARES  </t>
  </si>
  <si>
    <t xml:space="preserve">COMUNA RURAL PASO DEL SAPO  </t>
  </si>
  <si>
    <t xml:space="preserve">COMUNA RURAL RICARDO ROJAS  </t>
  </si>
  <si>
    <t xml:space="preserve">COMUNA RURAL TELSEN  </t>
  </si>
  <si>
    <t xml:space="preserve">MUNICIPALIDAD DE CAMARONES  </t>
  </si>
  <si>
    <t xml:space="preserve">MUNICIPALIDAD DE CHOLILA  </t>
  </si>
  <si>
    <t xml:space="preserve">MUNICIPALIDAD DE COMODORO RIVADAVIA  </t>
  </si>
  <si>
    <t xml:space="preserve">MUNICIPALIDAD DE CORCOVADO  </t>
  </si>
  <si>
    <t xml:space="preserve">MUNICIPALIDAD DE DOLAVON  </t>
  </si>
  <si>
    <t xml:space="preserve">MUNICIPALIDAD DE EL HOYO  </t>
  </si>
  <si>
    <t xml:space="preserve">MUNICIPALIDAD DE EL MAITEN  </t>
  </si>
  <si>
    <t xml:space="preserve">MUNICIPALIDAD DE EPUYEN  </t>
  </si>
  <si>
    <t xml:space="preserve">MUNICIPALIDAD DE ESQUEL  </t>
  </si>
  <si>
    <t xml:space="preserve">MUNICIPALIDAD DE GAIMAN  </t>
  </si>
  <si>
    <t xml:space="preserve">MUNICIPALIDAD DE GOBERNADOR COSTA  </t>
  </si>
  <si>
    <t xml:space="preserve">MUNICIPALIDAD DE GUALJAINA  </t>
  </si>
  <si>
    <t xml:space="preserve">MUNICIPALIDAD DE JOSE DE SAN MARTIN  </t>
  </si>
  <si>
    <t xml:space="preserve">MUNICIPALIDAD DE LAGO PUELO  </t>
  </si>
  <si>
    <t xml:space="preserve">MUNICIPALIDAD DE PASO DE INDIOS  </t>
  </si>
  <si>
    <t xml:space="preserve">MUNICIPALIDAD DE PUERTO MADRYN  </t>
  </si>
  <si>
    <t xml:space="preserve">MUNICIPALIDAD DE RADA TILLY  </t>
  </si>
  <si>
    <t xml:space="preserve">MUNICIPALIDAD DE RAWSON  </t>
  </si>
  <si>
    <t xml:space="preserve">MUNICIPALIDAD DE RIO MAYO  </t>
  </si>
  <si>
    <t xml:space="preserve">MUNICIPALIDAD DE RIO PICO  </t>
  </si>
  <si>
    <t xml:space="preserve">MUNICIPALIDAD DE RIO SENGUER  </t>
  </si>
  <si>
    <t xml:space="preserve">MUNICIPALIDAD DE SARMIENTO  </t>
  </si>
  <si>
    <t xml:space="preserve">MUNICIPALIDAD DE TECKA  </t>
  </si>
  <si>
    <t xml:space="preserve">MUNICIPALIDAD DE TRELEW  </t>
  </si>
  <si>
    <t xml:space="preserve">MUNICIPALIDAD DE TREVELIN  </t>
  </si>
  <si>
    <t>Acumulado anual 2022</t>
  </si>
  <si>
    <t>Cuarto Trimestre 2022</t>
  </si>
  <si>
    <t>23-10-22 pagada el 1/11/2022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</si>
</sst>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#.##00"/>
    <numFmt numFmtId="166" formatCode="_ [$€-2]\ * #,##0.00_ ;_ [$€-2]\ * \-#,##0.00_ ;_ [$€-2]\ * &quot;-&quot;??_ "/>
    <numFmt numFmtId="167" formatCode="#,##0.00_ ;[Red]\-#,##0.00\ "/>
  </numFmts>
  <fonts count="81" x14ac:knownFonts="1">
    <font>
      <sz val="10"/>
      <name val="Arial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sz val="15"/>
      <color indexed="54"/>
      <name val="Calibri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sz val="9"/>
      <name val="Arial"/>
      <family val="2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14">
    <xf numFmtId="0" fontId="0" fillId="0" borderId="0"/>
    <xf numFmtId="0" fontId="57" fillId="2" borderId="0" applyNumberFormat="0" applyBorder="0" applyAlignment="0" applyProtection="0"/>
    <xf numFmtId="0" fontId="57" fillId="3" borderId="0" applyNumberFormat="0" applyBorder="0" applyAlignment="0" applyProtection="0"/>
    <xf numFmtId="0" fontId="57" fillId="4" borderId="0" applyNumberFormat="0" applyBorder="0" applyAlignment="0" applyProtection="0"/>
    <xf numFmtId="0" fontId="57" fillId="5" borderId="0" applyNumberFormat="0" applyBorder="0" applyAlignment="0" applyProtection="0"/>
    <xf numFmtId="0" fontId="57" fillId="6" borderId="0" applyNumberFormat="0" applyBorder="0" applyAlignment="0" applyProtection="0"/>
    <xf numFmtId="0" fontId="57" fillId="7" borderId="0" applyNumberFormat="0" applyBorder="0" applyAlignment="0" applyProtection="0"/>
    <xf numFmtId="0" fontId="57" fillId="8" borderId="0" applyNumberFormat="0" applyBorder="0" applyAlignment="0" applyProtection="0"/>
    <xf numFmtId="0" fontId="57" fillId="9" borderId="0" applyNumberFormat="0" applyBorder="0" applyAlignment="0" applyProtection="0"/>
    <xf numFmtId="0" fontId="57" fillId="10" borderId="0" applyNumberFormat="0" applyBorder="0" applyAlignment="0" applyProtection="0"/>
    <xf numFmtId="0" fontId="57" fillId="5" borderId="0" applyNumberFormat="0" applyBorder="0" applyAlignment="0" applyProtection="0"/>
    <xf numFmtId="0" fontId="57" fillId="8" borderId="0" applyNumberFormat="0" applyBorder="0" applyAlignment="0" applyProtection="0"/>
    <xf numFmtId="0" fontId="57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9" fillId="4" borderId="0" applyNumberFormat="0" applyBorder="0" applyAlignment="0" applyProtection="0"/>
    <xf numFmtId="0" fontId="60" fillId="16" borderId="1" applyNumberFormat="0" applyAlignment="0" applyProtection="0"/>
    <xf numFmtId="0" fontId="61" fillId="17" borderId="2" applyNumberFormat="0" applyAlignment="0" applyProtection="0"/>
    <xf numFmtId="0" fontId="62" fillId="0" borderId="3" applyNumberFormat="0" applyFill="0" applyAlignment="0" applyProtection="0"/>
    <xf numFmtId="0" fontId="76" fillId="0" borderId="4" applyNumberFormat="0" applyFill="0" applyAlignment="0" applyProtection="0"/>
    <xf numFmtId="0" fontId="63" fillId="0" borderId="0" applyNumberFormat="0" applyFill="0" applyBorder="0" applyAlignment="0" applyProtection="0"/>
    <xf numFmtId="0" fontId="58" fillId="18" borderId="0" applyNumberFormat="0" applyBorder="0" applyAlignment="0" applyProtection="0"/>
    <xf numFmtId="0" fontId="58" fillId="19" borderId="0" applyNumberFormat="0" applyBorder="0" applyAlignment="0" applyProtection="0"/>
    <xf numFmtId="0" fontId="58" fillId="20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21" borderId="0" applyNumberFormat="0" applyBorder="0" applyAlignment="0" applyProtection="0"/>
    <xf numFmtId="0" fontId="64" fillId="7" borderId="1" applyNumberFormat="0" applyAlignment="0" applyProtection="0"/>
    <xf numFmtId="166" fontId="66" fillId="0" borderId="0" applyFont="0" applyFill="0" applyBorder="0" applyAlignment="0" applyProtection="0"/>
    <xf numFmtId="165" fontId="77" fillId="0" borderId="0">
      <protection locked="0"/>
    </xf>
    <xf numFmtId="165" fontId="77" fillId="0" borderId="0">
      <protection locked="0"/>
    </xf>
    <xf numFmtId="165" fontId="78" fillId="0" borderId="0">
      <protection locked="0"/>
    </xf>
    <xf numFmtId="165" fontId="77" fillId="0" borderId="0">
      <protection locked="0"/>
    </xf>
    <xf numFmtId="165" fontId="77" fillId="0" borderId="0">
      <protection locked="0"/>
    </xf>
    <xf numFmtId="165" fontId="77" fillId="0" borderId="0">
      <protection locked="0"/>
    </xf>
    <xf numFmtId="165" fontId="78" fillId="0" borderId="0">
      <protection locked="0"/>
    </xf>
    <xf numFmtId="0" fontId="65" fillId="3" borderId="0" applyNumberFormat="0" applyBorder="0" applyAlignment="0" applyProtection="0"/>
    <xf numFmtId="164" fontId="66" fillId="0" borderId="0" applyFont="0" applyFill="0" applyBorder="0" applyAlignment="0" applyProtection="0"/>
    <xf numFmtId="164" fontId="79" fillId="0" borderId="0" applyFont="0" applyFill="0" applyBorder="0" applyAlignment="0" applyProtection="0"/>
    <xf numFmtId="0" fontId="67" fillId="22" borderId="0" applyNumberFormat="0" applyBorder="0" applyAlignment="0" applyProtection="0"/>
    <xf numFmtId="0" fontId="66" fillId="23" borderId="5" applyNumberFormat="0" applyFont="0" applyAlignment="0" applyProtection="0"/>
    <xf numFmtId="9" fontId="66" fillId="0" borderId="0" applyFont="0" applyFill="0" applyBorder="0" applyAlignment="0" applyProtection="0"/>
    <xf numFmtId="9" fontId="79" fillId="0" borderId="0" applyFont="0" applyFill="0" applyBorder="0" applyAlignment="0" applyProtection="0"/>
    <xf numFmtId="0" fontId="68" fillId="16" borderId="6" applyNumberFormat="0" applyAlignment="0" applyProtection="0"/>
    <xf numFmtId="0" fontId="69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4" applyNumberFormat="0" applyFill="0" applyAlignment="0" applyProtection="0"/>
    <xf numFmtId="0" fontId="73" fillId="0" borderId="7" applyNumberFormat="0" applyFill="0" applyAlignment="0" applyProtection="0"/>
    <xf numFmtId="0" fontId="63" fillId="0" borderId="8" applyNumberFormat="0" applyFill="0" applyAlignment="0" applyProtection="0"/>
    <xf numFmtId="0" fontId="74" fillId="0" borderId="9" applyNumberFormat="0" applyFill="0" applyAlignment="0" applyProtection="0"/>
    <xf numFmtId="0" fontId="66" fillId="0" borderId="0"/>
    <xf numFmtId="0" fontId="56" fillId="0" borderId="0"/>
    <xf numFmtId="0" fontId="80" fillId="0" borderId="0"/>
    <xf numFmtId="0" fontId="55" fillId="0" borderId="0"/>
    <xf numFmtId="0" fontId="66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34">
    <xf numFmtId="0" fontId="0" fillId="0" borderId="0" xfId="0"/>
    <xf numFmtId="0" fontId="75" fillId="0" borderId="11" xfId="59" applyFont="1" applyBorder="1"/>
    <xf numFmtId="0" fontId="75" fillId="0" borderId="12" xfId="59" applyFont="1" applyBorder="1"/>
    <xf numFmtId="0" fontId="66" fillId="0" borderId="0" xfId="59"/>
    <xf numFmtId="0" fontId="75" fillId="0" borderId="10" xfId="59" applyFont="1" applyBorder="1"/>
    <xf numFmtId="0" fontId="75" fillId="0" borderId="13" xfId="59" applyFont="1" applyBorder="1"/>
    <xf numFmtId="0" fontId="46" fillId="0" borderId="0" xfId="68"/>
    <xf numFmtId="14" fontId="46" fillId="0" borderId="0" xfId="68" applyNumberFormat="1"/>
    <xf numFmtId="4" fontId="46" fillId="0" borderId="0" xfId="68" applyNumberFormat="1"/>
    <xf numFmtId="4" fontId="75" fillId="0" borderId="15" xfId="68" applyNumberFormat="1" applyFont="1" applyBorder="1" applyAlignment="1">
      <alignment horizontal="center" wrapText="1"/>
    </xf>
    <xf numFmtId="4" fontId="75" fillId="0" borderId="16" xfId="68" applyNumberFormat="1" applyFont="1" applyBorder="1" applyAlignment="1">
      <alignment horizontal="center" wrapText="1"/>
    </xf>
    <xf numFmtId="167" fontId="46" fillId="0" borderId="14" xfId="68" applyNumberFormat="1" applyBorder="1"/>
    <xf numFmtId="4" fontId="46" fillId="0" borderId="14" xfId="68" applyNumberFormat="1" applyBorder="1"/>
    <xf numFmtId="4" fontId="75" fillId="0" borderId="13" xfId="68" applyNumberFormat="1" applyFont="1" applyBorder="1"/>
    <xf numFmtId="0" fontId="75" fillId="0" borderId="0" xfId="68" applyFont="1"/>
    <xf numFmtId="4" fontId="66" fillId="0" borderId="0" xfId="59" applyNumberFormat="1"/>
    <xf numFmtId="0" fontId="13" fillId="0" borderId="0" xfId="101"/>
    <xf numFmtId="14" fontId="13" fillId="0" borderId="0" xfId="101" applyNumberFormat="1"/>
    <xf numFmtId="4" fontId="13" fillId="0" borderId="0" xfId="101" applyNumberFormat="1"/>
    <xf numFmtId="4" fontId="75" fillId="0" borderId="15" xfId="101" applyNumberFormat="1" applyFont="1" applyBorder="1" applyAlignment="1">
      <alignment horizontal="center" wrapText="1"/>
    </xf>
    <xf numFmtId="4" fontId="75" fillId="0" borderId="16" xfId="101" applyNumberFormat="1" applyFont="1" applyBorder="1" applyAlignment="1">
      <alignment horizontal="center" wrapText="1"/>
    </xf>
    <xf numFmtId="167" fontId="13" fillId="0" borderId="14" xfId="101" applyNumberFormat="1" applyBorder="1"/>
    <xf numFmtId="167" fontId="13" fillId="0" borderId="19" xfId="101" applyNumberFormat="1" applyBorder="1"/>
    <xf numFmtId="4" fontId="13" fillId="0" borderId="14" xfId="101" applyNumberFormat="1" applyBorder="1"/>
    <xf numFmtId="167" fontId="66" fillId="0" borderId="14" xfId="101" applyNumberFormat="1" applyFont="1" applyBorder="1"/>
    <xf numFmtId="167" fontId="66" fillId="0" borderId="18" xfId="101" applyNumberFormat="1" applyFont="1" applyBorder="1"/>
    <xf numFmtId="4" fontId="75" fillId="0" borderId="13" xfId="101" applyNumberFormat="1" applyFont="1" applyBorder="1"/>
    <xf numFmtId="0" fontId="75" fillId="0" borderId="0" xfId="101" applyFont="1"/>
    <xf numFmtId="0" fontId="12" fillId="0" borderId="0" xfId="102"/>
    <xf numFmtId="14" fontId="12" fillId="0" borderId="0" xfId="102" applyNumberFormat="1"/>
    <xf numFmtId="4" fontId="12" fillId="0" borderId="0" xfId="102" applyNumberFormat="1"/>
    <xf numFmtId="4" fontId="75" fillId="0" borderId="15" xfId="102" applyNumberFormat="1" applyFont="1" applyBorder="1" applyAlignment="1">
      <alignment horizontal="center" wrapText="1"/>
    </xf>
    <xf numFmtId="4" fontId="75" fillId="0" borderId="16" xfId="102" applyNumberFormat="1" applyFont="1" applyBorder="1" applyAlignment="1">
      <alignment horizontal="center" wrapText="1"/>
    </xf>
    <xf numFmtId="167" fontId="12" fillId="0" borderId="14" xfId="102" applyNumberFormat="1" applyBorder="1"/>
    <xf numFmtId="167" fontId="12" fillId="0" borderId="19" xfId="102" applyNumberFormat="1" applyBorder="1"/>
    <xf numFmtId="4" fontId="12" fillId="0" borderId="14" xfId="102" applyNumberFormat="1" applyBorder="1"/>
    <xf numFmtId="167" fontId="66" fillId="0" borderId="14" xfId="102" applyNumberFormat="1" applyFont="1" applyBorder="1"/>
    <xf numFmtId="167" fontId="66" fillId="0" borderId="18" xfId="102" applyNumberFormat="1" applyFont="1" applyBorder="1"/>
    <xf numFmtId="4" fontId="75" fillId="0" borderId="13" xfId="102" applyNumberFormat="1" applyFont="1" applyBorder="1"/>
    <xf numFmtId="0" fontId="75" fillId="0" borderId="0" xfId="102" applyFont="1"/>
    <xf numFmtId="0" fontId="11" fillId="0" borderId="0" xfId="103"/>
    <xf numFmtId="14" fontId="11" fillId="0" borderId="0" xfId="103" applyNumberFormat="1"/>
    <xf numFmtId="4" fontId="11" fillId="0" borderId="0" xfId="103" applyNumberFormat="1"/>
    <xf numFmtId="4" fontId="75" fillId="0" borderId="15" xfId="103" applyNumberFormat="1" applyFont="1" applyBorder="1" applyAlignment="1">
      <alignment horizontal="center" wrapText="1"/>
    </xf>
    <xf numFmtId="4" fontId="75" fillId="0" borderId="16" xfId="103" applyNumberFormat="1" applyFont="1" applyBorder="1" applyAlignment="1">
      <alignment horizontal="center" wrapText="1"/>
    </xf>
    <xf numFmtId="167" fontId="11" fillId="0" borderId="14" xfId="103" applyNumberFormat="1" applyBorder="1"/>
    <xf numFmtId="167" fontId="11" fillId="0" borderId="19" xfId="103" applyNumberFormat="1" applyBorder="1"/>
    <xf numFmtId="4" fontId="11" fillId="0" borderId="14" xfId="103" applyNumberFormat="1" applyBorder="1"/>
    <xf numFmtId="167" fontId="66" fillId="0" borderId="14" xfId="103" applyNumberFormat="1" applyFont="1" applyBorder="1"/>
    <xf numFmtId="167" fontId="66" fillId="0" borderId="18" xfId="103" applyNumberFormat="1" applyFont="1" applyBorder="1"/>
    <xf numFmtId="167" fontId="11" fillId="0" borderId="0" xfId="103" applyNumberFormat="1"/>
    <xf numFmtId="4" fontId="75" fillId="0" borderId="13" xfId="103" applyNumberFormat="1" applyFont="1" applyBorder="1"/>
    <xf numFmtId="0" fontId="75" fillId="0" borderId="0" xfId="103" applyFont="1"/>
    <xf numFmtId="0" fontId="10" fillId="0" borderId="0" xfId="104"/>
    <xf numFmtId="14" fontId="10" fillId="0" borderId="0" xfId="104" applyNumberFormat="1"/>
    <xf numFmtId="4" fontId="10" fillId="0" borderId="0" xfId="104" applyNumberFormat="1"/>
    <xf numFmtId="4" fontId="75" fillId="0" borderId="15" xfId="104" applyNumberFormat="1" applyFont="1" applyBorder="1" applyAlignment="1">
      <alignment horizontal="center" wrapText="1"/>
    </xf>
    <xf numFmtId="4" fontId="75" fillId="0" borderId="16" xfId="104" applyNumberFormat="1" applyFont="1" applyBorder="1" applyAlignment="1">
      <alignment horizontal="center" wrapText="1"/>
    </xf>
    <xf numFmtId="167" fontId="10" fillId="0" borderId="14" xfId="104" applyNumberFormat="1" applyBorder="1"/>
    <xf numFmtId="167" fontId="10" fillId="0" borderId="19" xfId="104" applyNumberFormat="1" applyBorder="1"/>
    <xf numFmtId="4" fontId="10" fillId="0" borderId="14" xfId="104" applyNumberFormat="1" applyBorder="1"/>
    <xf numFmtId="167" fontId="66" fillId="0" borderId="14" xfId="104" applyNumberFormat="1" applyFont="1" applyBorder="1"/>
    <xf numFmtId="167" fontId="66" fillId="0" borderId="18" xfId="104" applyNumberFormat="1" applyFont="1" applyBorder="1"/>
    <xf numFmtId="167" fontId="10" fillId="0" borderId="0" xfId="104" applyNumberFormat="1"/>
    <xf numFmtId="4" fontId="75" fillId="0" borderId="13" xfId="104" applyNumberFormat="1" applyFont="1" applyBorder="1"/>
    <xf numFmtId="0" fontId="75" fillId="0" borderId="0" xfId="104" applyFont="1"/>
    <xf numFmtId="0" fontId="9" fillId="0" borderId="0" xfId="105"/>
    <xf numFmtId="14" fontId="9" fillId="0" borderId="0" xfId="105" applyNumberFormat="1"/>
    <xf numFmtId="4" fontId="9" fillId="0" borderId="0" xfId="105" applyNumberFormat="1"/>
    <xf numFmtId="4" fontId="75" fillId="0" borderId="15" xfId="105" applyNumberFormat="1" applyFont="1" applyBorder="1" applyAlignment="1">
      <alignment horizontal="center" wrapText="1"/>
    </xf>
    <xf numFmtId="4" fontId="75" fillId="0" borderId="16" xfId="105" applyNumberFormat="1" applyFont="1" applyBorder="1" applyAlignment="1">
      <alignment horizontal="center" wrapText="1"/>
    </xf>
    <xf numFmtId="167" fontId="9" fillId="0" borderId="14" xfId="105" applyNumberFormat="1" applyBorder="1"/>
    <xf numFmtId="167" fontId="9" fillId="0" borderId="19" xfId="105" applyNumberFormat="1" applyBorder="1"/>
    <xf numFmtId="4" fontId="9" fillId="0" borderId="14" xfId="105" applyNumberFormat="1" applyBorder="1"/>
    <xf numFmtId="167" fontId="66" fillId="0" borderId="14" xfId="105" applyNumberFormat="1" applyFont="1" applyBorder="1"/>
    <xf numFmtId="167" fontId="66" fillId="0" borderId="18" xfId="105" applyNumberFormat="1" applyFont="1" applyBorder="1"/>
    <xf numFmtId="167" fontId="9" fillId="0" borderId="0" xfId="105" applyNumberFormat="1"/>
    <xf numFmtId="4" fontId="75" fillId="0" borderId="13" xfId="105" applyNumberFormat="1" applyFont="1" applyBorder="1"/>
    <xf numFmtId="0" fontId="75" fillId="0" borderId="0" xfId="105" applyFont="1"/>
    <xf numFmtId="0" fontId="8" fillId="0" borderId="0" xfId="106"/>
    <xf numFmtId="14" fontId="8" fillId="0" borderId="0" xfId="106" applyNumberFormat="1"/>
    <xf numFmtId="4" fontId="8" fillId="0" borderId="0" xfId="106" applyNumberFormat="1"/>
    <xf numFmtId="4" fontId="75" fillId="0" borderId="15" xfId="106" applyNumberFormat="1" applyFont="1" applyBorder="1" applyAlignment="1">
      <alignment horizontal="center" wrapText="1"/>
    </xf>
    <xf numFmtId="4" fontId="75" fillId="0" borderId="16" xfId="106" applyNumberFormat="1" applyFont="1" applyBorder="1" applyAlignment="1">
      <alignment horizontal="center" wrapText="1"/>
    </xf>
    <xf numFmtId="167" fontId="8" fillId="0" borderId="14" xfId="106" applyNumberFormat="1" applyBorder="1"/>
    <xf numFmtId="167" fontId="8" fillId="0" borderId="19" xfId="106" applyNumberFormat="1" applyBorder="1"/>
    <xf numFmtId="4" fontId="8" fillId="0" borderId="14" xfId="106" applyNumberFormat="1" applyBorder="1"/>
    <xf numFmtId="167" fontId="66" fillId="0" borderId="14" xfId="106" applyNumberFormat="1" applyFont="1" applyBorder="1"/>
    <xf numFmtId="167" fontId="66" fillId="0" borderId="18" xfId="106" applyNumberFormat="1" applyFont="1" applyBorder="1"/>
    <xf numFmtId="167" fontId="8" fillId="0" borderId="0" xfId="106" applyNumberFormat="1"/>
    <xf numFmtId="4" fontId="75" fillId="0" borderId="13" xfId="106" applyNumberFormat="1" applyFont="1" applyBorder="1"/>
    <xf numFmtId="0" fontId="75" fillId="0" borderId="0" xfId="106" applyFont="1"/>
    <xf numFmtId="0" fontId="7" fillId="0" borderId="0" xfId="107"/>
    <xf numFmtId="14" fontId="7" fillId="0" borderId="0" xfId="107" applyNumberFormat="1"/>
    <xf numFmtId="4" fontId="7" fillId="0" borderId="0" xfId="107" applyNumberFormat="1"/>
    <xf numFmtId="4" fontId="75" fillId="0" borderId="15" xfId="107" applyNumberFormat="1" applyFont="1" applyBorder="1" applyAlignment="1">
      <alignment horizontal="center" wrapText="1"/>
    </xf>
    <xf numFmtId="4" fontId="75" fillId="0" borderId="16" xfId="107" applyNumberFormat="1" applyFont="1" applyBorder="1" applyAlignment="1">
      <alignment horizontal="center" wrapText="1"/>
    </xf>
    <xf numFmtId="167" fontId="7" fillId="0" borderId="14" xfId="107" applyNumberFormat="1" applyBorder="1"/>
    <xf numFmtId="167" fontId="7" fillId="0" borderId="19" xfId="107" applyNumberFormat="1" applyBorder="1"/>
    <xf numFmtId="4" fontId="7" fillId="0" borderId="14" xfId="107" applyNumberFormat="1" applyBorder="1"/>
    <xf numFmtId="167" fontId="66" fillId="0" borderId="14" xfId="107" applyNumberFormat="1" applyFont="1" applyBorder="1"/>
    <xf numFmtId="167" fontId="66" fillId="0" borderId="18" xfId="107" applyNumberFormat="1" applyFont="1" applyBorder="1"/>
    <xf numFmtId="4" fontId="75" fillId="0" borderId="13" xfId="107" applyNumberFormat="1" applyFont="1" applyBorder="1"/>
    <xf numFmtId="0" fontId="75" fillId="0" borderId="0" xfId="107" applyFont="1"/>
    <xf numFmtId="0" fontId="6" fillId="0" borderId="0" xfId="108"/>
    <xf numFmtId="14" fontId="6" fillId="0" borderId="0" xfId="108" applyNumberFormat="1"/>
    <xf numFmtId="4" fontId="6" fillId="0" borderId="0" xfId="108" applyNumberFormat="1"/>
    <xf numFmtId="4" fontId="75" fillId="0" borderId="15" xfId="108" applyNumberFormat="1" applyFont="1" applyBorder="1" applyAlignment="1">
      <alignment horizontal="center" wrapText="1"/>
    </xf>
    <xf numFmtId="4" fontId="75" fillId="0" borderId="16" xfId="108" applyNumberFormat="1" applyFont="1" applyBorder="1" applyAlignment="1">
      <alignment horizontal="center" wrapText="1"/>
    </xf>
    <xf numFmtId="167" fontId="6" fillId="0" borderId="14" xfId="108" applyNumberFormat="1" applyBorder="1"/>
    <xf numFmtId="167" fontId="6" fillId="0" borderId="19" xfId="108" applyNumberFormat="1" applyBorder="1"/>
    <xf numFmtId="4" fontId="6" fillId="0" borderId="14" xfId="108" applyNumberFormat="1" applyBorder="1"/>
    <xf numFmtId="167" fontId="66" fillId="0" borderId="14" xfId="108" applyNumberFormat="1" applyFont="1" applyBorder="1"/>
    <xf numFmtId="167" fontId="66" fillId="0" borderId="18" xfId="108" applyNumberFormat="1" applyFont="1" applyBorder="1"/>
    <xf numFmtId="167" fontId="6" fillId="0" borderId="0" xfId="108" applyNumberFormat="1"/>
    <xf numFmtId="4" fontId="75" fillId="0" borderId="13" xfId="108" applyNumberFormat="1" applyFont="1" applyBorder="1"/>
    <xf numFmtId="0" fontId="75" fillId="0" borderId="0" xfId="108" applyFont="1"/>
    <xf numFmtId="0" fontId="5" fillId="0" borderId="0" xfId="109"/>
    <xf numFmtId="14" fontId="5" fillId="0" borderId="0" xfId="109" applyNumberFormat="1"/>
    <xf numFmtId="4" fontId="5" fillId="0" borderId="0" xfId="109" applyNumberFormat="1"/>
    <xf numFmtId="4" fontId="75" fillId="0" borderId="15" xfId="109" applyNumberFormat="1" applyFont="1" applyBorder="1" applyAlignment="1">
      <alignment horizontal="center" wrapText="1"/>
    </xf>
    <xf numFmtId="4" fontId="75" fillId="0" borderId="16" xfId="109" applyNumberFormat="1" applyFont="1" applyBorder="1" applyAlignment="1">
      <alignment horizontal="center" wrapText="1"/>
    </xf>
    <xf numFmtId="167" fontId="5" fillId="0" borderId="14" xfId="109" applyNumberFormat="1" applyBorder="1"/>
    <xf numFmtId="167" fontId="5" fillId="0" borderId="19" xfId="109" applyNumberFormat="1" applyBorder="1"/>
    <xf numFmtId="4" fontId="5" fillId="0" borderId="14" xfId="109" applyNumberFormat="1" applyBorder="1"/>
    <xf numFmtId="167" fontId="66" fillId="0" borderId="14" xfId="109" applyNumberFormat="1" applyFont="1" applyBorder="1"/>
    <xf numFmtId="167" fontId="66" fillId="0" borderId="18" xfId="109" applyNumberFormat="1" applyFont="1" applyBorder="1"/>
    <xf numFmtId="167" fontId="5" fillId="0" borderId="0" xfId="109" applyNumberFormat="1"/>
    <xf numFmtId="4" fontId="75" fillId="0" borderId="13" xfId="109" applyNumberFormat="1" applyFont="1" applyBorder="1"/>
    <xf numFmtId="0" fontId="75" fillId="0" borderId="0" xfId="109" applyFont="1"/>
    <xf numFmtId="0" fontId="4" fillId="0" borderId="0" xfId="110"/>
    <xf numFmtId="14" fontId="4" fillId="0" borderId="0" xfId="110" applyNumberFormat="1"/>
    <xf numFmtId="4" fontId="4" fillId="0" borderId="0" xfId="110" applyNumberFormat="1"/>
    <xf numFmtId="4" fontId="75" fillId="0" borderId="15" xfId="110" applyNumberFormat="1" applyFont="1" applyBorder="1" applyAlignment="1">
      <alignment horizontal="center" wrapText="1"/>
    </xf>
    <xf numFmtId="4" fontId="75" fillId="0" borderId="16" xfId="110" applyNumberFormat="1" applyFont="1" applyBorder="1" applyAlignment="1">
      <alignment horizontal="center" wrapText="1"/>
    </xf>
    <xf numFmtId="167" fontId="4" fillId="0" borderId="14" xfId="110" applyNumberFormat="1" applyBorder="1"/>
    <xf numFmtId="167" fontId="4" fillId="0" borderId="19" xfId="110" applyNumberFormat="1" applyBorder="1"/>
    <xf numFmtId="4" fontId="4" fillId="0" borderId="14" xfId="110" applyNumberFormat="1" applyBorder="1"/>
    <xf numFmtId="167" fontId="66" fillId="0" borderId="14" xfId="110" applyNumberFormat="1" applyFont="1" applyBorder="1"/>
    <xf numFmtId="167" fontId="66" fillId="0" borderId="18" xfId="110" applyNumberFormat="1" applyFont="1" applyBorder="1"/>
    <xf numFmtId="167" fontId="4" fillId="0" borderId="0" xfId="110" applyNumberFormat="1"/>
    <xf numFmtId="4" fontId="75" fillId="0" borderId="13" xfId="110" applyNumberFormat="1" applyFont="1" applyBorder="1"/>
    <xf numFmtId="0" fontId="75" fillId="0" borderId="0" xfId="110" applyFont="1"/>
    <xf numFmtId="0" fontId="3" fillId="0" borderId="0" xfId="111"/>
    <xf numFmtId="14" fontId="3" fillId="0" borderId="0" xfId="111" applyNumberFormat="1"/>
    <xf numFmtId="4" fontId="3" fillId="0" borderId="0" xfId="111" applyNumberFormat="1"/>
    <xf numFmtId="4" fontId="75" fillId="0" borderId="15" xfId="111" applyNumberFormat="1" applyFont="1" applyBorder="1" applyAlignment="1">
      <alignment horizontal="center" wrapText="1"/>
    </xf>
    <xf numFmtId="4" fontId="75" fillId="0" borderId="16" xfId="111" applyNumberFormat="1" applyFont="1" applyBorder="1" applyAlignment="1">
      <alignment horizontal="center" wrapText="1"/>
    </xf>
    <xf numFmtId="167" fontId="3" fillId="0" borderId="14" xfId="111" applyNumberFormat="1" applyBorder="1"/>
    <xf numFmtId="167" fontId="3" fillId="0" borderId="19" xfId="111" applyNumberFormat="1" applyBorder="1"/>
    <xf numFmtId="4" fontId="3" fillId="0" borderId="14" xfId="111" applyNumberFormat="1" applyBorder="1"/>
    <xf numFmtId="167" fontId="66" fillId="0" borderId="14" xfId="111" applyNumberFormat="1" applyFont="1" applyBorder="1"/>
    <xf numFmtId="167" fontId="66" fillId="0" borderId="18" xfId="111" applyNumberFormat="1" applyFont="1" applyBorder="1"/>
    <xf numFmtId="4" fontId="75" fillId="0" borderId="13" xfId="111" applyNumberFormat="1" applyFont="1" applyBorder="1"/>
    <xf numFmtId="0" fontId="75" fillId="0" borderId="0" xfId="111" applyFont="1"/>
    <xf numFmtId="0" fontId="2" fillId="0" borderId="0" xfId="112"/>
    <xf numFmtId="14" fontId="2" fillId="0" borderId="0" xfId="112" applyNumberFormat="1"/>
    <xf numFmtId="4" fontId="2" fillId="0" borderId="0" xfId="112" applyNumberFormat="1"/>
    <xf numFmtId="4" fontId="75" fillId="0" borderId="15" xfId="112" applyNumberFormat="1" applyFont="1" applyBorder="1" applyAlignment="1">
      <alignment horizontal="center" wrapText="1"/>
    </xf>
    <xf numFmtId="4" fontId="75" fillId="0" borderId="16" xfId="112" applyNumberFormat="1" applyFont="1" applyBorder="1" applyAlignment="1">
      <alignment horizontal="center" wrapText="1"/>
    </xf>
    <xf numFmtId="167" fontId="2" fillId="0" borderId="14" xfId="112" applyNumberFormat="1" applyBorder="1"/>
    <xf numFmtId="167" fontId="2" fillId="0" borderId="19" xfId="112" applyNumberFormat="1" applyBorder="1"/>
    <xf numFmtId="4" fontId="2" fillId="0" borderId="14" xfId="112" applyNumberFormat="1" applyBorder="1"/>
    <xf numFmtId="167" fontId="66" fillId="0" borderId="14" xfId="112" applyNumberFormat="1" applyFont="1" applyBorder="1"/>
    <xf numFmtId="167" fontId="66" fillId="0" borderId="18" xfId="112" applyNumberFormat="1" applyFont="1" applyBorder="1"/>
    <xf numFmtId="167" fontId="2" fillId="0" borderId="0" xfId="112" applyNumberFormat="1"/>
    <xf numFmtId="4" fontId="75" fillId="0" borderId="13" xfId="112" applyNumberFormat="1" applyFont="1" applyBorder="1"/>
    <xf numFmtId="0" fontId="75" fillId="0" borderId="0" xfId="112" applyFont="1"/>
    <xf numFmtId="0" fontId="1" fillId="0" borderId="0" xfId="113"/>
    <xf numFmtId="14" fontId="1" fillId="0" borderId="0" xfId="113" applyNumberFormat="1"/>
    <xf numFmtId="4" fontId="1" fillId="0" borderId="0" xfId="113" applyNumberFormat="1"/>
    <xf numFmtId="4" fontId="75" fillId="0" borderId="15" xfId="113" applyNumberFormat="1" applyFont="1" applyBorder="1" applyAlignment="1">
      <alignment horizontal="center" wrapText="1"/>
    </xf>
    <xf numFmtId="4" fontId="75" fillId="0" borderId="16" xfId="113" applyNumberFormat="1" applyFont="1" applyBorder="1" applyAlignment="1">
      <alignment horizontal="center" wrapText="1"/>
    </xf>
    <xf numFmtId="167" fontId="1" fillId="0" borderId="14" xfId="113" applyNumberFormat="1" applyBorder="1"/>
    <xf numFmtId="167" fontId="1" fillId="0" borderId="19" xfId="113" applyNumberFormat="1" applyBorder="1"/>
    <xf numFmtId="4" fontId="1" fillId="0" borderId="14" xfId="113" applyNumberFormat="1" applyBorder="1"/>
    <xf numFmtId="167" fontId="66" fillId="0" borderId="14" xfId="113" applyNumberFormat="1" applyFont="1" applyBorder="1"/>
    <xf numFmtId="167" fontId="66" fillId="0" borderId="18" xfId="113" applyNumberFormat="1" applyFont="1" applyBorder="1"/>
    <xf numFmtId="167" fontId="1" fillId="0" borderId="0" xfId="113" applyNumberFormat="1"/>
    <xf numFmtId="4" fontId="75" fillId="0" borderId="13" xfId="113" applyNumberFormat="1" applyFont="1" applyBorder="1"/>
    <xf numFmtId="0" fontId="75" fillId="0" borderId="0" xfId="113" applyFont="1"/>
    <xf numFmtId="0" fontId="75" fillId="0" borderId="15" xfId="101" applyFont="1" applyBorder="1" applyAlignment="1">
      <alignment horizontal="center" wrapText="1"/>
    </xf>
    <xf numFmtId="0" fontId="13" fillId="0" borderId="16" xfId="101" applyBorder="1" applyAlignment="1">
      <alignment horizontal="center" wrapText="1"/>
    </xf>
    <xf numFmtId="0" fontId="75" fillId="0" borderId="17" xfId="101" applyFont="1" applyBorder="1" applyAlignment="1">
      <alignment horizontal="center"/>
    </xf>
    <xf numFmtId="0" fontId="75" fillId="0" borderId="0" xfId="101" applyFont="1" applyAlignment="1">
      <alignment horizontal="center"/>
    </xf>
    <xf numFmtId="14" fontId="75" fillId="0" borderId="17" xfId="101" applyNumberFormat="1" applyFont="1" applyBorder="1" applyAlignment="1">
      <alignment horizontal="center"/>
    </xf>
    <xf numFmtId="14" fontId="75" fillId="0" borderId="0" xfId="101" applyNumberFormat="1" applyFont="1" applyAlignment="1">
      <alignment horizontal="center"/>
    </xf>
    <xf numFmtId="0" fontId="0" fillId="0" borderId="20" xfId="101" applyFont="1" applyBorder="1" applyAlignment="1">
      <alignment horizontal="center"/>
    </xf>
    <xf numFmtId="0" fontId="75" fillId="0" borderId="15" xfId="101" applyFont="1" applyBorder="1" applyAlignment="1">
      <alignment horizontal="center" vertical="center"/>
    </xf>
    <xf numFmtId="0" fontId="75" fillId="0" borderId="16" xfId="101" applyFont="1" applyBorder="1" applyAlignment="1">
      <alignment horizontal="center" vertical="center"/>
    </xf>
    <xf numFmtId="4" fontId="75" fillId="0" borderId="15" xfId="101" applyNumberFormat="1" applyFont="1" applyBorder="1" applyAlignment="1">
      <alignment horizontal="center" wrapText="1"/>
    </xf>
    <xf numFmtId="4" fontId="13" fillId="0" borderId="16" xfId="101" applyNumberFormat="1" applyBorder="1" applyAlignment="1">
      <alignment horizontal="center" wrapText="1"/>
    </xf>
    <xf numFmtId="0" fontId="75" fillId="0" borderId="15" xfId="102" applyFont="1" applyBorder="1" applyAlignment="1">
      <alignment horizontal="center" wrapText="1"/>
    </xf>
    <xf numFmtId="0" fontId="12" fillId="0" borderId="16" xfId="102" applyBorder="1" applyAlignment="1">
      <alignment horizontal="center" wrapText="1"/>
    </xf>
    <xf numFmtId="0" fontId="75" fillId="0" borderId="17" xfId="102" applyFont="1" applyBorder="1" applyAlignment="1">
      <alignment horizontal="center"/>
    </xf>
    <xf numFmtId="0" fontId="75" fillId="0" borderId="0" xfId="102" applyFont="1" applyAlignment="1">
      <alignment horizontal="center"/>
    </xf>
    <xf numFmtId="14" fontId="75" fillId="0" borderId="17" xfId="102" applyNumberFormat="1" applyFont="1" applyBorder="1" applyAlignment="1">
      <alignment horizontal="center"/>
    </xf>
    <xf numFmtId="14" fontId="75" fillId="0" borderId="0" xfId="102" applyNumberFormat="1" applyFont="1" applyAlignment="1">
      <alignment horizontal="center"/>
    </xf>
    <xf numFmtId="0" fontId="0" fillId="0" borderId="20" xfId="102" applyFont="1" applyBorder="1" applyAlignment="1">
      <alignment horizontal="center"/>
    </xf>
    <xf numFmtId="0" fontId="75" fillId="0" borderId="15" xfId="102" applyFont="1" applyBorder="1" applyAlignment="1">
      <alignment horizontal="center" vertical="center"/>
    </xf>
    <xf numFmtId="0" fontId="75" fillId="0" borderId="16" xfId="102" applyFont="1" applyBorder="1" applyAlignment="1">
      <alignment horizontal="center" vertical="center"/>
    </xf>
    <xf numFmtId="4" fontId="75" fillId="0" borderId="15" xfId="102" applyNumberFormat="1" applyFont="1" applyBorder="1" applyAlignment="1">
      <alignment horizontal="center" wrapText="1"/>
    </xf>
    <xf numFmtId="4" fontId="12" fillId="0" borderId="16" xfId="102" applyNumberFormat="1" applyBorder="1" applyAlignment="1">
      <alignment horizontal="center" wrapText="1"/>
    </xf>
    <xf numFmtId="0" fontId="75" fillId="0" borderId="15" xfId="103" applyFont="1" applyBorder="1" applyAlignment="1">
      <alignment horizontal="center" wrapText="1"/>
    </xf>
    <xf numFmtId="0" fontId="11" fillId="0" borderId="16" xfId="103" applyBorder="1" applyAlignment="1">
      <alignment horizontal="center" wrapText="1"/>
    </xf>
    <xf numFmtId="0" fontId="75" fillId="0" borderId="17" xfId="103" applyFont="1" applyBorder="1" applyAlignment="1">
      <alignment horizontal="center"/>
    </xf>
    <xf numFmtId="0" fontId="75" fillId="0" borderId="0" xfId="103" applyFont="1" applyAlignment="1">
      <alignment horizontal="center"/>
    </xf>
    <xf numFmtId="14" fontId="75" fillId="0" borderId="17" xfId="103" applyNumberFormat="1" applyFont="1" applyBorder="1" applyAlignment="1">
      <alignment horizontal="center"/>
    </xf>
    <xf numFmtId="14" fontId="75" fillId="0" borderId="0" xfId="103" applyNumberFormat="1" applyFont="1" applyAlignment="1">
      <alignment horizontal="center"/>
    </xf>
    <xf numFmtId="0" fontId="0" fillId="0" borderId="20" xfId="103" applyFont="1" applyBorder="1" applyAlignment="1">
      <alignment horizontal="center"/>
    </xf>
    <xf numFmtId="0" fontId="75" fillId="0" borderId="15" xfId="103" applyFont="1" applyBorder="1" applyAlignment="1">
      <alignment horizontal="center" vertical="center"/>
    </xf>
    <xf numFmtId="0" fontId="75" fillId="0" borderId="16" xfId="103" applyFont="1" applyBorder="1" applyAlignment="1">
      <alignment horizontal="center" vertical="center"/>
    </xf>
    <xf numFmtId="4" fontId="75" fillId="0" borderId="15" xfId="103" applyNumberFormat="1" applyFont="1" applyBorder="1" applyAlignment="1">
      <alignment horizontal="center" wrapText="1"/>
    </xf>
    <xf numFmtId="4" fontId="11" fillId="0" borderId="16" xfId="103" applyNumberFormat="1" applyBorder="1" applyAlignment="1">
      <alignment horizontal="center" wrapText="1"/>
    </xf>
    <xf numFmtId="0" fontId="75" fillId="0" borderId="15" xfId="104" applyFont="1" applyBorder="1" applyAlignment="1">
      <alignment horizontal="center" wrapText="1"/>
    </xf>
    <xf numFmtId="0" fontId="10" fillId="0" borderId="16" xfId="104" applyBorder="1" applyAlignment="1">
      <alignment horizontal="center" wrapText="1"/>
    </xf>
    <xf numFmtId="0" fontId="75" fillId="0" borderId="17" xfId="104" applyFont="1" applyBorder="1" applyAlignment="1">
      <alignment horizontal="center"/>
    </xf>
    <xf numFmtId="0" fontId="75" fillId="0" borderId="0" xfId="104" applyFont="1" applyAlignment="1">
      <alignment horizontal="center"/>
    </xf>
    <xf numFmtId="14" fontId="75" fillId="0" borderId="17" xfId="104" applyNumberFormat="1" applyFont="1" applyBorder="1" applyAlignment="1">
      <alignment horizontal="center"/>
    </xf>
    <xf numFmtId="14" fontId="75" fillId="0" borderId="0" xfId="104" applyNumberFormat="1" applyFont="1" applyAlignment="1">
      <alignment horizontal="center"/>
    </xf>
    <xf numFmtId="0" fontId="0" fillId="0" borderId="20" xfId="104" applyFont="1" applyBorder="1" applyAlignment="1">
      <alignment horizontal="center"/>
    </xf>
    <xf numFmtId="0" fontId="75" fillId="0" borderId="15" xfId="104" applyFont="1" applyBorder="1" applyAlignment="1">
      <alignment horizontal="center" vertical="center"/>
    </xf>
    <xf numFmtId="0" fontId="75" fillId="0" borderId="16" xfId="104" applyFont="1" applyBorder="1" applyAlignment="1">
      <alignment horizontal="center" vertical="center"/>
    </xf>
    <xf numFmtId="4" fontId="75" fillId="0" borderId="15" xfId="104" applyNumberFormat="1" applyFont="1" applyBorder="1" applyAlignment="1">
      <alignment horizontal="center" wrapText="1"/>
    </xf>
    <xf numFmtId="4" fontId="10" fillId="0" borderId="16" xfId="104" applyNumberFormat="1" applyBorder="1" applyAlignment="1">
      <alignment horizontal="center" wrapText="1"/>
    </xf>
    <xf numFmtId="0" fontId="75" fillId="0" borderId="15" xfId="105" applyFont="1" applyBorder="1" applyAlignment="1">
      <alignment horizontal="center" wrapText="1"/>
    </xf>
    <xf numFmtId="0" fontId="9" fillId="0" borderId="16" xfId="105" applyBorder="1" applyAlignment="1">
      <alignment horizontal="center" wrapText="1"/>
    </xf>
    <xf numFmtId="0" fontId="75" fillId="0" borderId="17" xfId="105" applyFont="1" applyBorder="1" applyAlignment="1">
      <alignment horizontal="center"/>
    </xf>
    <xf numFmtId="0" fontId="75" fillId="0" borderId="0" xfId="105" applyFont="1" applyAlignment="1">
      <alignment horizontal="center"/>
    </xf>
    <xf numFmtId="14" fontId="75" fillId="0" borderId="17" xfId="105" applyNumberFormat="1" applyFont="1" applyBorder="1" applyAlignment="1">
      <alignment horizontal="center"/>
    </xf>
    <xf numFmtId="14" fontId="75" fillId="0" borderId="0" xfId="105" applyNumberFormat="1" applyFont="1" applyAlignment="1">
      <alignment horizontal="center"/>
    </xf>
    <xf numFmtId="0" fontId="0" fillId="0" borderId="20" xfId="105" applyFont="1" applyBorder="1" applyAlignment="1">
      <alignment horizontal="center"/>
    </xf>
    <xf numFmtId="0" fontId="75" fillId="0" borderId="15" xfId="105" applyFont="1" applyBorder="1" applyAlignment="1">
      <alignment horizontal="center" vertical="center"/>
    </xf>
    <xf numFmtId="0" fontId="75" fillId="0" borderId="16" xfId="105" applyFont="1" applyBorder="1" applyAlignment="1">
      <alignment horizontal="center" vertical="center"/>
    </xf>
    <xf numFmtId="4" fontId="75" fillId="0" borderId="15" xfId="105" applyNumberFormat="1" applyFont="1" applyBorder="1" applyAlignment="1">
      <alignment horizontal="center" wrapText="1"/>
    </xf>
    <xf numFmtId="4" fontId="9" fillId="0" borderId="16" xfId="105" applyNumberFormat="1" applyBorder="1" applyAlignment="1">
      <alignment horizontal="center" wrapText="1"/>
    </xf>
    <xf numFmtId="0" fontId="75" fillId="0" borderId="15" xfId="106" applyFont="1" applyBorder="1" applyAlignment="1">
      <alignment horizontal="center" wrapText="1"/>
    </xf>
    <xf numFmtId="0" fontId="8" fillId="0" borderId="16" xfId="106" applyBorder="1" applyAlignment="1">
      <alignment horizontal="center" wrapText="1"/>
    </xf>
    <xf numFmtId="0" fontId="75" fillId="0" borderId="17" xfId="106" applyFont="1" applyBorder="1" applyAlignment="1">
      <alignment horizontal="center"/>
    </xf>
    <xf numFmtId="0" fontId="75" fillId="0" borderId="0" xfId="106" applyFont="1" applyAlignment="1">
      <alignment horizontal="center"/>
    </xf>
    <xf numFmtId="14" fontId="75" fillId="0" borderId="17" xfId="106" applyNumberFormat="1" applyFont="1" applyBorder="1" applyAlignment="1">
      <alignment horizontal="center"/>
    </xf>
    <xf numFmtId="14" fontId="75" fillId="0" borderId="0" xfId="106" applyNumberFormat="1" applyFont="1" applyAlignment="1">
      <alignment horizontal="center"/>
    </xf>
    <xf numFmtId="0" fontId="0" fillId="0" borderId="20" xfId="106" applyFont="1" applyBorder="1" applyAlignment="1">
      <alignment horizontal="center"/>
    </xf>
    <xf numFmtId="0" fontId="75" fillId="0" borderId="15" xfId="106" applyFont="1" applyBorder="1" applyAlignment="1">
      <alignment horizontal="center" vertical="center"/>
    </xf>
    <xf numFmtId="0" fontId="75" fillId="0" borderId="16" xfId="106" applyFont="1" applyBorder="1" applyAlignment="1">
      <alignment horizontal="center" vertical="center"/>
    </xf>
    <xf numFmtId="4" fontId="75" fillId="0" borderId="15" xfId="106" applyNumberFormat="1" applyFont="1" applyBorder="1" applyAlignment="1">
      <alignment horizontal="center" wrapText="1"/>
    </xf>
    <xf numFmtId="4" fontId="8" fillId="0" borderId="16" xfId="106" applyNumberFormat="1" applyBorder="1" applyAlignment="1">
      <alignment horizontal="center" wrapText="1"/>
    </xf>
    <xf numFmtId="0" fontId="75" fillId="0" borderId="15" xfId="107" applyFont="1" applyBorder="1" applyAlignment="1">
      <alignment horizontal="center" wrapText="1"/>
    </xf>
    <xf numFmtId="0" fontId="7" fillId="0" borderId="16" xfId="107" applyBorder="1" applyAlignment="1">
      <alignment horizontal="center" wrapText="1"/>
    </xf>
    <xf numFmtId="0" fontId="75" fillId="0" borderId="17" xfId="107" applyFont="1" applyBorder="1" applyAlignment="1">
      <alignment horizontal="center"/>
    </xf>
    <xf numFmtId="0" fontId="75" fillId="0" borderId="0" xfId="107" applyFont="1" applyAlignment="1">
      <alignment horizontal="center"/>
    </xf>
    <xf numFmtId="14" fontId="75" fillId="0" borderId="17" xfId="107" applyNumberFormat="1" applyFont="1" applyBorder="1" applyAlignment="1">
      <alignment horizontal="center"/>
    </xf>
    <xf numFmtId="14" fontId="75" fillId="0" borderId="0" xfId="107" applyNumberFormat="1" applyFont="1" applyAlignment="1">
      <alignment horizontal="center"/>
    </xf>
    <xf numFmtId="0" fontId="0" fillId="0" borderId="20" xfId="107" applyFont="1" applyBorder="1" applyAlignment="1">
      <alignment horizontal="center"/>
    </xf>
    <xf numFmtId="0" fontId="75" fillId="0" borderId="15" xfId="107" applyFont="1" applyBorder="1" applyAlignment="1">
      <alignment horizontal="center" vertical="center"/>
    </xf>
    <xf numFmtId="0" fontId="75" fillId="0" borderId="16" xfId="107" applyFont="1" applyBorder="1" applyAlignment="1">
      <alignment horizontal="center" vertical="center"/>
    </xf>
    <xf numFmtId="4" fontId="75" fillId="0" borderId="15" xfId="107" applyNumberFormat="1" applyFont="1" applyBorder="1" applyAlignment="1">
      <alignment horizontal="center" wrapText="1"/>
    </xf>
    <xf numFmtId="4" fontId="7" fillId="0" borderId="16" xfId="107" applyNumberFormat="1" applyBorder="1" applyAlignment="1">
      <alignment horizontal="center" wrapText="1"/>
    </xf>
    <xf numFmtId="0" fontId="75" fillId="0" borderId="15" xfId="108" applyFont="1" applyBorder="1" applyAlignment="1">
      <alignment horizontal="center" wrapText="1"/>
    </xf>
    <xf numFmtId="0" fontId="6" fillId="0" borderId="16" xfId="108" applyBorder="1" applyAlignment="1">
      <alignment horizontal="center" wrapText="1"/>
    </xf>
    <xf numFmtId="0" fontId="75" fillId="0" borderId="17" xfId="108" applyFont="1" applyBorder="1" applyAlignment="1">
      <alignment horizontal="center"/>
    </xf>
    <xf numFmtId="0" fontId="75" fillId="0" borderId="0" xfId="108" applyFont="1" applyAlignment="1">
      <alignment horizontal="center"/>
    </xf>
    <xf numFmtId="14" fontId="75" fillId="0" borderId="17" xfId="108" applyNumberFormat="1" applyFont="1" applyBorder="1" applyAlignment="1">
      <alignment horizontal="center"/>
    </xf>
    <xf numFmtId="14" fontId="75" fillId="0" borderId="0" xfId="108" applyNumberFormat="1" applyFont="1" applyAlignment="1">
      <alignment horizontal="center"/>
    </xf>
    <xf numFmtId="0" fontId="0" fillId="0" borderId="20" xfId="108" applyFont="1" applyBorder="1" applyAlignment="1">
      <alignment horizontal="center"/>
    </xf>
    <xf numFmtId="0" fontId="75" fillId="0" borderId="15" xfId="108" applyFont="1" applyBorder="1" applyAlignment="1">
      <alignment horizontal="center" vertical="center"/>
    </xf>
    <xf numFmtId="0" fontId="75" fillId="0" borderId="16" xfId="108" applyFont="1" applyBorder="1" applyAlignment="1">
      <alignment horizontal="center" vertical="center"/>
    </xf>
    <xf numFmtId="4" fontId="75" fillId="0" borderId="15" xfId="108" applyNumberFormat="1" applyFont="1" applyBorder="1" applyAlignment="1">
      <alignment horizontal="center" wrapText="1"/>
    </xf>
    <xf numFmtId="4" fontId="6" fillId="0" borderId="16" xfId="108" applyNumberFormat="1" applyBorder="1" applyAlignment="1">
      <alignment horizontal="center" wrapText="1"/>
    </xf>
    <xf numFmtId="0" fontId="75" fillId="0" borderId="15" xfId="109" applyFont="1" applyBorder="1" applyAlignment="1">
      <alignment horizontal="center" wrapText="1"/>
    </xf>
    <xf numFmtId="0" fontId="5" fillId="0" borderId="16" xfId="109" applyBorder="1" applyAlignment="1">
      <alignment horizontal="center" wrapText="1"/>
    </xf>
    <xf numFmtId="0" fontId="75" fillId="0" borderId="17" xfId="109" applyFont="1" applyBorder="1" applyAlignment="1">
      <alignment horizontal="center"/>
    </xf>
    <xf numFmtId="0" fontId="75" fillId="0" borderId="0" xfId="109" applyFont="1" applyAlignment="1">
      <alignment horizontal="center"/>
    </xf>
    <xf numFmtId="14" fontId="75" fillId="0" borderId="17" xfId="109" applyNumberFormat="1" applyFont="1" applyBorder="1" applyAlignment="1">
      <alignment horizontal="center"/>
    </xf>
    <xf numFmtId="14" fontId="75" fillId="0" borderId="0" xfId="109" applyNumberFormat="1" applyFont="1" applyAlignment="1">
      <alignment horizontal="center"/>
    </xf>
    <xf numFmtId="0" fontId="0" fillId="0" borderId="20" xfId="109" applyFont="1" applyBorder="1" applyAlignment="1">
      <alignment horizontal="center"/>
    </xf>
    <xf numFmtId="0" fontId="75" fillId="0" borderId="15" xfId="109" applyFont="1" applyBorder="1" applyAlignment="1">
      <alignment horizontal="center" vertical="center"/>
    </xf>
    <xf numFmtId="0" fontId="75" fillId="0" borderId="16" xfId="109" applyFont="1" applyBorder="1" applyAlignment="1">
      <alignment horizontal="center" vertical="center"/>
    </xf>
    <xf numFmtId="4" fontId="75" fillId="0" borderId="15" xfId="109" applyNumberFormat="1" applyFont="1" applyBorder="1" applyAlignment="1">
      <alignment horizontal="center" wrapText="1"/>
    </xf>
    <xf numFmtId="4" fontId="5" fillId="0" borderId="16" xfId="109" applyNumberFormat="1" applyBorder="1" applyAlignment="1">
      <alignment horizontal="center" wrapText="1"/>
    </xf>
    <xf numFmtId="0" fontId="75" fillId="0" borderId="15" xfId="110" applyFont="1" applyBorder="1" applyAlignment="1">
      <alignment horizontal="center" wrapText="1"/>
    </xf>
    <xf numFmtId="0" fontId="4" fillId="0" borderId="16" xfId="110" applyBorder="1" applyAlignment="1">
      <alignment horizontal="center" wrapText="1"/>
    </xf>
    <xf numFmtId="0" fontId="75" fillId="0" borderId="17" xfId="110" applyFont="1" applyBorder="1" applyAlignment="1">
      <alignment horizontal="center"/>
    </xf>
    <xf numFmtId="0" fontId="75" fillId="0" borderId="0" xfId="110" applyFont="1" applyAlignment="1">
      <alignment horizontal="center"/>
    </xf>
    <xf numFmtId="14" fontId="75" fillId="0" borderId="17" xfId="110" applyNumberFormat="1" applyFont="1" applyBorder="1" applyAlignment="1">
      <alignment horizontal="center"/>
    </xf>
    <xf numFmtId="14" fontId="75" fillId="0" borderId="0" xfId="110" applyNumberFormat="1" applyFont="1" applyAlignment="1">
      <alignment horizontal="center"/>
    </xf>
    <xf numFmtId="0" fontId="0" fillId="0" borderId="20" xfId="110" applyFont="1" applyBorder="1" applyAlignment="1">
      <alignment horizontal="center"/>
    </xf>
    <xf numFmtId="0" fontId="75" fillId="0" borderId="15" xfId="110" applyFont="1" applyBorder="1" applyAlignment="1">
      <alignment horizontal="center" vertical="center"/>
    </xf>
    <xf numFmtId="0" fontId="75" fillId="0" borderId="16" xfId="110" applyFont="1" applyBorder="1" applyAlignment="1">
      <alignment horizontal="center" vertical="center"/>
    </xf>
    <xf numFmtId="4" fontId="75" fillId="0" borderId="15" xfId="110" applyNumberFormat="1" applyFont="1" applyBorder="1" applyAlignment="1">
      <alignment horizontal="center" wrapText="1"/>
    </xf>
    <xf numFmtId="4" fontId="4" fillId="0" borderId="16" xfId="110" applyNumberFormat="1" applyBorder="1" applyAlignment="1">
      <alignment horizontal="center" wrapText="1"/>
    </xf>
    <xf numFmtId="0" fontId="75" fillId="0" borderId="17" xfId="111" applyFont="1" applyBorder="1" applyAlignment="1">
      <alignment horizontal="center"/>
    </xf>
    <xf numFmtId="0" fontId="75" fillId="0" borderId="0" xfId="111" applyFont="1" applyAlignment="1">
      <alignment horizontal="center"/>
    </xf>
    <xf numFmtId="14" fontId="75" fillId="0" borderId="17" xfId="111" applyNumberFormat="1" applyFont="1" applyBorder="1" applyAlignment="1">
      <alignment horizontal="center"/>
    </xf>
    <xf numFmtId="14" fontId="75" fillId="0" borderId="0" xfId="111" applyNumberFormat="1" applyFont="1" applyAlignment="1">
      <alignment horizontal="center"/>
    </xf>
    <xf numFmtId="0" fontId="0" fillId="0" borderId="20" xfId="111" applyFont="1" applyBorder="1" applyAlignment="1">
      <alignment horizontal="center"/>
    </xf>
    <xf numFmtId="0" fontId="75" fillId="0" borderId="15" xfId="111" applyFont="1" applyBorder="1" applyAlignment="1">
      <alignment horizontal="center" vertical="center"/>
    </xf>
    <xf numFmtId="0" fontId="75" fillId="0" borderId="16" xfId="111" applyFont="1" applyBorder="1" applyAlignment="1">
      <alignment horizontal="center" vertical="center"/>
    </xf>
    <xf numFmtId="4" fontId="75" fillId="0" borderId="15" xfId="111" applyNumberFormat="1" applyFont="1" applyBorder="1" applyAlignment="1">
      <alignment horizontal="center" wrapText="1"/>
    </xf>
    <xf numFmtId="4" fontId="3" fillId="0" borderId="16" xfId="111" applyNumberFormat="1" applyBorder="1" applyAlignment="1">
      <alignment horizontal="center" wrapText="1"/>
    </xf>
    <xf numFmtId="0" fontId="75" fillId="0" borderId="15" xfId="111" applyFont="1" applyBorder="1" applyAlignment="1">
      <alignment horizontal="center" wrapText="1"/>
    </xf>
    <xf numFmtId="0" fontId="3" fillId="0" borderId="16" xfId="111" applyBorder="1" applyAlignment="1">
      <alignment horizontal="center" wrapText="1"/>
    </xf>
    <xf numFmtId="0" fontId="75" fillId="0" borderId="15" xfId="112" applyFont="1" applyBorder="1" applyAlignment="1">
      <alignment horizontal="center" wrapText="1"/>
    </xf>
    <xf numFmtId="0" fontId="2" fillId="0" borderId="16" xfId="112" applyBorder="1" applyAlignment="1">
      <alignment horizontal="center" wrapText="1"/>
    </xf>
    <xf numFmtId="0" fontId="75" fillId="0" borderId="17" xfId="112" applyFont="1" applyBorder="1" applyAlignment="1">
      <alignment horizontal="center"/>
    </xf>
    <xf numFmtId="0" fontId="75" fillId="0" borderId="0" xfId="112" applyFont="1" applyAlignment="1">
      <alignment horizontal="center"/>
    </xf>
    <xf numFmtId="14" fontId="75" fillId="0" borderId="17" xfId="112" applyNumberFormat="1" applyFont="1" applyBorder="1" applyAlignment="1">
      <alignment horizontal="center"/>
    </xf>
    <xf numFmtId="14" fontId="75" fillId="0" borderId="0" xfId="112" applyNumberFormat="1" applyFont="1" applyAlignment="1">
      <alignment horizontal="center"/>
    </xf>
    <xf numFmtId="0" fontId="0" fillId="0" borderId="20" xfId="112" applyFont="1" applyBorder="1" applyAlignment="1">
      <alignment horizontal="center"/>
    </xf>
    <xf numFmtId="0" fontId="75" fillId="0" borderId="15" xfId="112" applyFont="1" applyBorder="1" applyAlignment="1">
      <alignment horizontal="center" vertical="center"/>
    </xf>
    <xf numFmtId="0" fontId="75" fillId="0" borderId="16" xfId="112" applyFont="1" applyBorder="1" applyAlignment="1">
      <alignment horizontal="center" vertical="center"/>
    </xf>
    <xf numFmtId="4" fontId="75" fillId="0" borderId="15" xfId="112" applyNumberFormat="1" applyFont="1" applyBorder="1" applyAlignment="1">
      <alignment horizontal="center" wrapText="1"/>
    </xf>
    <xf numFmtId="4" fontId="2" fillId="0" borderId="16" xfId="112" applyNumberFormat="1" applyBorder="1" applyAlignment="1">
      <alignment horizontal="center" wrapText="1"/>
    </xf>
    <xf numFmtId="0" fontId="75" fillId="0" borderId="15" xfId="113" applyFont="1" applyBorder="1" applyAlignment="1">
      <alignment horizontal="center" wrapText="1"/>
    </xf>
    <xf numFmtId="0" fontId="1" fillId="0" borderId="16" xfId="113" applyBorder="1" applyAlignment="1">
      <alignment horizontal="center" wrapText="1"/>
    </xf>
    <xf numFmtId="0" fontId="75" fillId="0" borderId="17" xfId="113" applyFont="1" applyBorder="1" applyAlignment="1">
      <alignment horizontal="center"/>
    </xf>
    <xf numFmtId="0" fontId="75" fillId="0" borderId="0" xfId="113" applyFont="1" applyAlignment="1">
      <alignment horizontal="center"/>
    </xf>
    <xf numFmtId="14" fontId="75" fillId="0" borderId="17" xfId="113" applyNumberFormat="1" applyFont="1" applyBorder="1" applyAlignment="1">
      <alignment horizontal="center"/>
    </xf>
    <xf numFmtId="14" fontId="75" fillId="0" borderId="0" xfId="113" applyNumberFormat="1" applyFont="1" applyAlignment="1">
      <alignment horizontal="center"/>
    </xf>
    <xf numFmtId="0" fontId="0" fillId="0" borderId="20" xfId="113" applyFont="1" applyBorder="1" applyAlignment="1">
      <alignment horizontal="center"/>
    </xf>
    <xf numFmtId="0" fontId="75" fillId="0" borderId="15" xfId="113" applyFont="1" applyBorder="1" applyAlignment="1">
      <alignment horizontal="center" vertical="center"/>
    </xf>
    <xf numFmtId="0" fontId="75" fillId="0" borderId="16" xfId="113" applyFont="1" applyBorder="1" applyAlignment="1">
      <alignment horizontal="center" vertical="center"/>
    </xf>
    <xf numFmtId="4" fontId="75" fillId="0" borderId="15" xfId="113" applyNumberFormat="1" applyFont="1" applyBorder="1" applyAlignment="1">
      <alignment horizontal="center" wrapText="1"/>
    </xf>
    <xf numFmtId="4" fontId="1" fillId="0" borderId="16" xfId="113" applyNumberFormat="1" applyBorder="1" applyAlignment="1">
      <alignment horizontal="center" wrapText="1"/>
    </xf>
    <xf numFmtId="0" fontId="75" fillId="0" borderId="15" xfId="68" applyFont="1" applyBorder="1" applyAlignment="1">
      <alignment horizontal="center" wrapText="1"/>
    </xf>
    <xf numFmtId="0" fontId="46" fillId="0" borderId="16" xfId="68" applyBorder="1" applyAlignment="1">
      <alignment horizontal="center" wrapText="1"/>
    </xf>
    <xf numFmtId="0" fontId="75" fillId="0" borderId="17" xfId="68" applyFont="1" applyBorder="1" applyAlignment="1">
      <alignment horizontal="center"/>
    </xf>
    <xf numFmtId="0" fontId="75" fillId="0" borderId="0" xfId="68" applyFont="1" applyAlignment="1">
      <alignment horizontal="center"/>
    </xf>
    <xf numFmtId="14" fontId="75" fillId="0" borderId="17" xfId="68" applyNumberFormat="1" applyFont="1" applyBorder="1" applyAlignment="1">
      <alignment horizontal="center"/>
    </xf>
    <xf numFmtId="14" fontId="75" fillId="0" borderId="0" xfId="68" applyNumberFormat="1" applyFont="1" applyAlignment="1">
      <alignment horizontal="center"/>
    </xf>
    <xf numFmtId="0" fontId="75" fillId="0" borderId="15" xfId="68" applyFont="1" applyBorder="1" applyAlignment="1">
      <alignment horizontal="center" vertical="center"/>
    </xf>
    <xf numFmtId="0" fontId="75" fillId="0" borderId="16" xfId="68" applyFont="1" applyBorder="1" applyAlignment="1">
      <alignment horizontal="center" vertical="center"/>
    </xf>
    <xf numFmtId="4" fontId="75" fillId="0" borderId="15" xfId="68" applyNumberFormat="1" applyFont="1" applyBorder="1" applyAlignment="1">
      <alignment horizontal="center" wrapText="1"/>
    </xf>
    <xf numFmtId="4" fontId="46" fillId="0" borderId="16" xfId="68" applyNumberFormat="1" applyBorder="1" applyAlignment="1">
      <alignment horizontal="center" wrapText="1"/>
    </xf>
  </cellXfs>
  <cellStyles count="11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Euro" xfId="32" xr:uid="{00000000-0005-0000-0000-00001F000000}"/>
    <cellStyle name="F2" xfId="33" xr:uid="{00000000-0005-0000-0000-000020000000}"/>
    <cellStyle name="F3" xfId="34" xr:uid="{00000000-0005-0000-0000-000021000000}"/>
    <cellStyle name="F4" xfId="35" xr:uid="{00000000-0005-0000-0000-000022000000}"/>
    <cellStyle name="F5" xfId="36" xr:uid="{00000000-0005-0000-0000-000023000000}"/>
    <cellStyle name="F6" xfId="37" xr:uid="{00000000-0005-0000-0000-000024000000}"/>
    <cellStyle name="F7" xfId="38" xr:uid="{00000000-0005-0000-0000-000025000000}"/>
    <cellStyle name="F8" xfId="39" xr:uid="{00000000-0005-0000-0000-000026000000}"/>
    <cellStyle name="Incorrecto" xfId="40" builtinId="27" customBuiltin="1"/>
    <cellStyle name="Millares 2" xfId="41" xr:uid="{00000000-0005-0000-0000-000028000000}"/>
    <cellStyle name="Millares 3" xfId="42" xr:uid="{00000000-0005-0000-0000-000029000000}"/>
    <cellStyle name="Neutral" xfId="43" builtinId="28" customBuiltin="1"/>
    <cellStyle name="Normal" xfId="0" builtinId="0"/>
    <cellStyle name="Normal 10" xfId="64" xr:uid="{00000000-0005-0000-0000-00002C000000}"/>
    <cellStyle name="Normal 11" xfId="65" xr:uid="{00000000-0005-0000-0000-00002D000000}"/>
    <cellStyle name="Normal 12" xfId="66" xr:uid="{00000000-0005-0000-0000-00002E000000}"/>
    <cellStyle name="Normal 13" xfId="67" xr:uid="{00000000-0005-0000-0000-00002F000000}"/>
    <cellStyle name="Normal 14" xfId="68" xr:uid="{00000000-0005-0000-0000-000030000000}"/>
    <cellStyle name="Normal 15" xfId="69" xr:uid="{00000000-0005-0000-0000-000031000000}"/>
    <cellStyle name="Normal 16" xfId="70" xr:uid="{00000000-0005-0000-0000-000032000000}"/>
    <cellStyle name="Normal 17" xfId="71" xr:uid="{00000000-0005-0000-0000-000033000000}"/>
    <cellStyle name="Normal 18" xfId="72" xr:uid="{00000000-0005-0000-0000-000034000000}"/>
    <cellStyle name="Normal 19" xfId="73" xr:uid="{00000000-0005-0000-0000-000035000000}"/>
    <cellStyle name="Normal 2" xfId="55" xr:uid="{00000000-0005-0000-0000-000036000000}"/>
    <cellStyle name="Normal 20" xfId="74" xr:uid="{00000000-0005-0000-0000-000037000000}"/>
    <cellStyle name="Normal 20 10" xfId="83" xr:uid="{00000000-0005-0000-0000-000038000000}"/>
    <cellStyle name="Normal 20 10 2" xfId="84" xr:uid="{00000000-0005-0000-0000-000039000000}"/>
    <cellStyle name="Normal 20 10 3" xfId="85" xr:uid="{00000000-0005-0000-0000-00003A000000}"/>
    <cellStyle name="Normal 20 10 4" xfId="86" xr:uid="{00000000-0005-0000-0000-00003B000000}"/>
    <cellStyle name="Normal 20 10 5" xfId="87" xr:uid="{00000000-0005-0000-0000-00003C000000}"/>
    <cellStyle name="Normal 20 10 6" xfId="88" xr:uid="{00000000-0005-0000-0000-00003D000000}"/>
    <cellStyle name="Normal 20 10 7" xfId="89" xr:uid="{00000000-0005-0000-0000-00003E000000}"/>
    <cellStyle name="Normal 20 10 8" xfId="90" xr:uid="{00000000-0005-0000-0000-00003F000000}"/>
    <cellStyle name="Normal 20 10 9" xfId="91" xr:uid="{00000000-0005-0000-0000-000040000000}"/>
    <cellStyle name="Normal 20 10 9 10" xfId="100" xr:uid="{00000000-0005-0000-0000-000041000000}"/>
    <cellStyle name="Normal 20 10 9 11" xfId="101" xr:uid="{00000000-0005-0000-0000-000042000000}"/>
    <cellStyle name="Normal 20 10 9 12" xfId="102" xr:uid="{00000000-0005-0000-0000-000043000000}"/>
    <cellStyle name="Normal 20 10 9 12 10" xfId="111" xr:uid="{00000000-0005-0000-0000-000044000000}"/>
    <cellStyle name="Normal 20 10 9 12 11" xfId="112" xr:uid="{00000000-0005-0000-0000-000045000000}"/>
    <cellStyle name="Normal 20 10 9 12 12" xfId="113" xr:uid="{00000000-0005-0000-0000-000046000000}"/>
    <cellStyle name="Normal 20 10 9 12 2" xfId="103" xr:uid="{00000000-0005-0000-0000-000047000000}"/>
    <cellStyle name="Normal 20 10 9 12 3" xfId="104" xr:uid="{00000000-0005-0000-0000-000048000000}"/>
    <cellStyle name="Normal 20 10 9 12 4" xfId="105" xr:uid="{00000000-0005-0000-0000-000049000000}"/>
    <cellStyle name="Normal 20 10 9 12 5" xfId="106" xr:uid="{00000000-0005-0000-0000-00004A000000}"/>
    <cellStyle name="Normal 20 10 9 12 6" xfId="107" xr:uid="{00000000-0005-0000-0000-00004B000000}"/>
    <cellStyle name="Normal 20 10 9 12 7" xfId="108" xr:uid="{00000000-0005-0000-0000-00004C000000}"/>
    <cellStyle name="Normal 20 10 9 12 8" xfId="109" xr:uid="{00000000-0005-0000-0000-00004D000000}"/>
    <cellStyle name="Normal 20 10 9 12 9" xfId="110" xr:uid="{00000000-0005-0000-0000-00004E000000}"/>
    <cellStyle name="Normal 20 10 9 2" xfId="92" xr:uid="{00000000-0005-0000-0000-00004F000000}"/>
    <cellStyle name="Normal 20 10 9 3" xfId="93" xr:uid="{00000000-0005-0000-0000-000050000000}"/>
    <cellStyle name="Normal 20 10 9 4" xfId="94" xr:uid="{00000000-0005-0000-0000-000051000000}"/>
    <cellStyle name="Normal 20 10 9 5" xfId="95" xr:uid="{00000000-0005-0000-0000-000052000000}"/>
    <cellStyle name="Normal 20 10 9 6" xfId="96" xr:uid="{00000000-0005-0000-0000-000053000000}"/>
    <cellStyle name="Normal 20 10 9 7" xfId="97" xr:uid="{00000000-0005-0000-0000-000054000000}"/>
    <cellStyle name="Normal 20 10 9 8" xfId="98" xr:uid="{00000000-0005-0000-0000-000055000000}"/>
    <cellStyle name="Normal 20 10 9 9" xfId="99" xr:uid="{00000000-0005-0000-0000-000056000000}"/>
    <cellStyle name="Normal 20 2" xfId="75" xr:uid="{00000000-0005-0000-0000-000057000000}"/>
    <cellStyle name="Normal 20 3" xfId="76" xr:uid="{00000000-0005-0000-0000-000058000000}"/>
    <cellStyle name="Normal 20 4" xfId="77" xr:uid="{00000000-0005-0000-0000-000059000000}"/>
    <cellStyle name="Normal 20 5" xfId="78" xr:uid="{00000000-0005-0000-0000-00005A000000}"/>
    <cellStyle name="Normal 20 6" xfId="79" xr:uid="{00000000-0005-0000-0000-00005B000000}"/>
    <cellStyle name="Normal 20 7" xfId="80" xr:uid="{00000000-0005-0000-0000-00005C000000}"/>
    <cellStyle name="Normal 20 8" xfId="81" xr:uid="{00000000-0005-0000-0000-00005D000000}"/>
    <cellStyle name="Normal 20 9" xfId="82" xr:uid="{00000000-0005-0000-0000-00005E000000}"/>
    <cellStyle name="Normal 3" xfId="56" xr:uid="{00000000-0005-0000-0000-00005F000000}"/>
    <cellStyle name="Normal 4" xfId="57" xr:uid="{00000000-0005-0000-0000-000060000000}"/>
    <cellStyle name="Normal 4 2" xfId="59" xr:uid="{00000000-0005-0000-0000-000061000000}"/>
    <cellStyle name="Normal 5" xfId="58" xr:uid="{00000000-0005-0000-0000-000062000000}"/>
    <cellStyle name="Normal 6" xfId="60" xr:uid="{00000000-0005-0000-0000-000063000000}"/>
    <cellStyle name="Normal 7" xfId="61" xr:uid="{00000000-0005-0000-0000-000064000000}"/>
    <cellStyle name="Normal 8" xfId="62" xr:uid="{00000000-0005-0000-0000-000065000000}"/>
    <cellStyle name="Normal 9" xfId="63" xr:uid="{00000000-0005-0000-0000-000066000000}"/>
    <cellStyle name="Notas" xfId="44" builtinId="10" customBuiltin="1"/>
    <cellStyle name="Porcentual 2" xfId="45" xr:uid="{00000000-0005-0000-0000-000068000000}"/>
    <cellStyle name="Porcentual 3" xfId="46" xr:uid="{00000000-0005-0000-0000-000069000000}"/>
    <cellStyle name="Salida" xfId="47" builtinId="21" customBuiltin="1"/>
    <cellStyle name="Texto de advertencia" xfId="48" builtinId="11" customBuiltin="1"/>
    <cellStyle name="Texto explicativo" xfId="49" builtinId="53" customBuiltin="1"/>
    <cellStyle name="Título" xfId="50" builtinId="15" customBuiltin="1"/>
    <cellStyle name="Título 1" xfId="51" xr:uid="{00000000-0005-0000-0000-00006E000000}"/>
    <cellStyle name="Título 2" xfId="52" builtinId="17" customBuiltin="1"/>
    <cellStyle name="Título 3" xfId="53" builtinId="18" customBuiltin="1"/>
    <cellStyle name="Total" xfId="5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Gabriela\Dropbox\Oficina\Coparticipaci&#243;n\1%20Transferencias\Detalles%20transferencias\2022\Transferencias%20por%20municipio%203&#186;%20trimestre.xlsx" TargetMode="External"/><Relationship Id="rId1" Type="http://schemas.openxmlformats.org/officeDocument/2006/relationships/externalLinkPath" Target="Transferencias%20por%20municipio%203&#186;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01-07"/>
      <sheetName val="08-07"/>
      <sheetName val="15-07"/>
      <sheetName val="25-07"/>
      <sheetName val="01-08"/>
      <sheetName val="08-08"/>
      <sheetName val="16-08"/>
      <sheetName val="23-08"/>
      <sheetName val="01-09"/>
      <sheetName val="08-09"/>
      <sheetName val="16-09"/>
      <sheetName val="23-09"/>
      <sheetName val="Total Trimestre"/>
      <sheetName val="Total Acumulado 20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7">
          <cell r="B7">
            <v>39440978.349999994</v>
          </cell>
          <cell r="C7">
            <v>7052001.5900000008</v>
          </cell>
          <cell r="D7">
            <v>880943.66000000015</v>
          </cell>
          <cell r="E7">
            <v>164568.26</v>
          </cell>
          <cell r="F7">
            <v>47863802.609999999</v>
          </cell>
          <cell r="G7">
            <v>1869140.0799999998</v>
          </cell>
          <cell r="H7">
            <v>2666893.1</v>
          </cell>
          <cell r="I7">
            <v>0</v>
          </cell>
          <cell r="J7">
            <v>2536624.6799999997</v>
          </cell>
        </row>
        <row r="8">
          <cell r="B8">
            <v>37279158.859999999</v>
          </cell>
          <cell r="C8">
            <v>6665470.7600000007</v>
          </cell>
          <cell r="D8">
            <v>832657.80999999982</v>
          </cell>
          <cell r="E8">
            <v>155036.06</v>
          </cell>
          <cell r="F8">
            <v>35567690.440000005</v>
          </cell>
          <cell r="G8">
            <v>1388961.8900000001</v>
          </cell>
          <cell r="H8">
            <v>2603751.84</v>
          </cell>
          <cell r="I8">
            <v>0</v>
          </cell>
          <cell r="J8">
            <v>1884971.0399999998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13635990.91</v>
          </cell>
          <cell r="G9">
            <v>532502.14</v>
          </cell>
          <cell r="H9">
            <v>0</v>
          </cell>
          <cell r="I9">
            <v>1278335.17</v>
          </cell>
          <cell r="J9">
            <v>722662.83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15328469.33</v>
          </cell>
          <cell r="G10">
            <v>598595.5</v>
          </cell>
          <cell r="H10">
            <v>0</v>
          </cell>
          <cell r="I10">
            <v>2616127.7599999998</v>
          </cell>
          <cell r="J10">
            <v>812358.64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15238716.68</v>
          </cell>
          <cell r="G11">
            <v>595090.54</v>
          </cell>
          <cell r="H11">
            <v>0</v>
          </cell>
          <cell r="I11">
            <v>0</v>
          </cell>
          <cell r="J11">
            <v>807602.05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13366732.98</v>
          </cell>
          <cell r="G12">
            <v>521987.29</v>
          </cell>
          <cell r="H12">
            <v>0</v>
          </cell>
          <cell r="I12">
            <v>1063863.6499999999</v>
          </cell>
          <cell r="J12">
            <v>708393.04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16084955.890000002</v>
          </cell>
          <cell r="G13">
            <v>628137.22</v>
          </cell>
          <cell r="H13">
            <v>0</v>
          </cell>
          <cell r="I13">
            <v>0</v>
          </cell>
          <cell r="J13">
            <v>852449.94000000006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15443865.58</v>
          </cell>
          <cell r="G14">
            <v>603101.87</v>
          </cell>
          <cell r="H14">
            <v>0</v>
          </cell>
          <cell r="I14">
            <v>0</v>
          </cell>
          <cell r="J14">
            <v>818474.27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15450276.48</v>
          </cell>
          <cell r="G15">
            <v>603352.24</v>
          </cell>
          <cell r="H15">
            <v>0</v>
          </cell>
          <cell r="I15">
            <v>0</v>
          </cell>
          <cell r="J15">
            <v>818814.03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21508579.949999999</v>
          </cell>
          <cell r="G16">
            <v>839936.37</v>
          </cell>
          <cell r="H16">
            <v>0</v>
          </cell>
          <cell r="I16">
            <v>0</v>
          </cell>
          <cell r="J16">
            <v>1139884.25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14027056.000000002</v>
          </cell>
          <cell r="G17">
            <v>547773.69999999995</v>
          </cell>
          <cell r="H17">
            <v>0</v>
          </cell>
          <cell r="I17">
            <v>0</v>
          </cell>
          <cell r="J17">
            <v>743388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12584602.789999999</v>
          </cell>
          <cell r="G18">
            <v>491444.14999999997</v>
          </cell>
          <cell r="H18">
            <v>0</v>
          </cell>
          <cell r="I18">
            <v>445930.87</v>
          </cell>
          <cell r="J18">
            <v>666942.69999999995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14392477.470000001</v>
          </cell>
          <cell r="G19">
            <v>562043.86</v>
          </cell>
          <cell r="H19">
            <v>0</v>
          </cell>
          <cell r="I19">
            <v>1875033.1400000001</v>
          </cell>
          <cell r="J19">
            <v>762754.1399999999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20502068.140000001</v>
          </cell>
          <cell r="G20">
            <v>800630.87999999989</v>
          </cell>
          <cell r="H20">
            <v>0</v>
          </cell>
          <cell r="I20">
            <v>0</v>
          </cell>
          <cell r="J20">
            <v>1086542.43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19739170.670000002</v>
          </cell>
          <cell r="G21">
            <v>770838.79</v>
          </cell>
          <cell r="H21">
            <v>0</v>
          </cell>
          <cell r="I21">
            <v>0</v>
          </cell>
          <cell r="J21">
            <v>1046111.3500000001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14507873.710000001</v>
          </cell>
          <cell r="G22">
            <v>566550.24</v>
          </cell>
          <cell r="H22">
            <v>0</v>
          </cell>
          <cell r="I22">
            <v>1966342.7800000003</v>
          </cell>
          <cell r="J22">
            <v>768869.75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13674456.330000002</v>
          </cell>
          <cell r="G23">
            <v>534004.27</v>
          </cell>
          <cell r="H23">
            <v>0</v>
          </cell>
          <cell r="I23">
            <v>0</v>
          </cell>
          <cell r="J23">
            <v>724701.38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18181321.219999999</v>
          </cell>
          <cell r="G24">
            <v>710002.84</v>
          </cell>
          <cell r="H24">
            <v>0</v>
          </cell>
          <cell r="I24">
            <v>0</v>
          </cell>
          <cell r="J24">
            <v>963550.44000000006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14975869.649999999</v>
          </cell>
          <cell r="G25">
            <v>584826.06000000006</v>
          </cell>
          <cell r="H25">
            <v>0</v>
          </cell>
          <cell r="I25">
            <v>0</v>
          </cell>
          <cell r="J25">
            <v>793672.01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18072335.870000001</v>
          </cell>
          <cell r="G26">
            <v>705746.82000000007</v>
          </cell>
          <cell r="H26">
            <v>0</v>
          </cell>
          <cell r="I26">
            <v>0</v>
          </cell>
          <cell r="J26">
            <v>957774.56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14834829.800000001</v>
          </cell>
          <cell r="G27">
            <v>579318.31000000006</v>
          </cell>
          <cell r="H27">
            <v>0</v>
          </cell>
          <cell r="I27">
            <v>2221160.4299999997</v>
          </cell>
          <cell r="J27">
            <v>786197.36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18995505.899999999</v>
          </cell>
          <cell r="G28">
            <v>741797.76</v>
          </cell>
          <cell r="H28">
            <v>0</v>
          </cell>
          <cell r="I28">
            <v>0</v>
          </cell>
          <cell r="J28">
            <v>1006699.5499999999</v>
          </cell>
        </row>
        <row r="29">
          <cell r="B29">
            <v>43251062.980000004</v>
          </cell>
          <cell r="C29">
            <v>7733240.3500000006</v>
          </cell>
          <cell r="D29">
            <v>966044.72</v>
          </cell>
          <cell r="E29">
            <v>180532.53999999998</v>
          </cell>
          <cell r="F29">
            <v>39548861.270000003</v>
          </cell>
          <cell r="G29">
            <v>1544431.46</v>
          </cell>
          <cell r="H29">
            <v>2914178.0199999996</v>
          </cell>
          <cell r="I29">
            <v>13137972.870000001</v>
          </cell>
          <cell r="J29">
            <v>2095960.04</v>
          </cell>
        </row>
        <row r="30">
          <cell r="B30">
            <v>54769354.650000006</v>
          </cell>
          <cell r="C30">
            <v>9792697.6499999985</v>
          </cell>
          <cell r="D30">
            <v>1223314.3700000001</v>
          </cell>
          <cell r="E30">
            <v>218893.15000000002</v>
          </cell>
          <cell r="F30">
            <v>58775159.709999993</v>
          </cell>
          <cell r="G30">
            <v>2295241.9400000004</v>
          </cell>
          <cell r="H30">
            <v>4087021.36</v>
          </cell>
          <cell r="I30">
            <v>0</v>
          </cell>
          <cell r="J30">
            <v>3114890.84</v>
          </cell>
        </row>
        <row r="31">
          <cell r="B31">
            <v>1488598583.04</v>
          </cell>
          <cell r="C31">
            <v>266159715.59</v>
          </cell>
          <cell r="D31">
            <v>33248959.349999998</v>
          </cell>
          <cell r="E31">
            <v>5916055.4600000009</v>
          </cell>
          <cell r="F31">
            <v>2564361242.8400002</v>
          </cell>
          <cell r="G31">
            <v>100141446.56999999</v>
          </cell>
          <cell r="H31">
            <v>48738670.32</v>
          </cell>
          <cell r="I31">
            <v>1794808054.8400002</v>
          </cell>
          <cell r="J31">
            <v>135902741.88</v>
          </cell>
        </row>
        <row r="32">
          <cell r="B32">
            <v>46567157.120000005</v>
          </cell>
          <cell r="C32">
            <v>8326154.1399999997</v>
          </cell>
          <cell r="D32">
            <v>1040112.1699999999</v>
          </cell>
          <cell r="E32">
            <v>196467.86</v>
          </cell>
          <cell r="F32">
            <v>50357643.930000007</v>
          </cell>
          <cell r="G32">
            <v>1966527.6500000001</v>
          </cell>
          <cell r="H32">
            <v>3715213.95</v>
          </cell>
          <cell r="I32">
            <v>0</v>
          </cell>
          <cell r="J32">
            <v>2668790.11</v>
          </cell>
        </row>
        <row r="33">
          <cell r="B33">
            <v>74621900.680000007</v>
          </cell>
          <cell r="C33">
            <v>13342310.09</v>
          </cell>
          <cell r="D33">
            <v>1666735.7599999998</v>
          </cell>
          <cell r="E33">
            <v>283909.23</v>
          </cell>
          <cell r="F33">
            <v>81040226.200000003</v>
          </cell>
          <cell r="G33">
            <v>3164720.08</v>
          </cell>
          <cell r="H33">
            <v>3825656.17</v>
          </cell>
          <cell r="I33">
            <v>0</v>
          </cell>
          <cell r="J33">
            <v>4294866.41</v>
          </cell>
        </row>
        <row r="34">
          <cell r="B34">
            <v>54485676.969999999</v>
          </cell>
          <cell r="C34">
            <v>9741976.4099999983</v>
          </cell>
          <cell r="D34">
            <v>1216978.19</v>
          </cell>
          <cell r="E34">
            <v>226600.07</v>
          </cell>
          <cell r="F34">
            <v>73603578.579999998</v>
          </cell>
          <cell r="G34">
            <v>2874309.87</v>
          </cell>
          <cell r="H34">
            <v>3764934.95</v>
          </cell>
          <cell r="I34">
            <v>0</v>
          </cell>
          <cell r="J34">
            <v>3900748.46</v>
          </cell>
        </row>
        <row r="35">
          <cell r="B35">
            <v>77267928.580000013</v>
          </cell>
          <cell r="C35">
            <v>13815416.799999999</v>
          </cell>
          <cell r="D35">
            <v>1725836.73</v>
          </cell>
          <cell r="E35">
            <v>299757.64</v>
          </cell>
          <cell r="F35">
            <v>104023313.82000001</v>
          </cell>
          <cell r="G35">
            <v>4062237.76</v>
          </cell>
          <cell r="H35">
            <v>5113561.8</v>
          </cell>
          <cell r="I35">
            <v>0</v>
          </cell>
          <cell r="J35">
            <v>5512894.7199999988</v>
          </cell>
        </row>
        <row r="36">
          <cell r="B36">
            <v>45833507.980000004</v>
          </cell>
          <cell r="C36">
            <v>8194978.5499999998</v>
          </cell>
          <cell r="D36">
            <v>1023725.58</v>
          </cell>
          <cell r="E36">
            <v>190615.25</v>
          </cell>
          <cell r="F36">
            <v>48895957.980000004</v>
          </cell>
          <cell r="G36">
            <v>1909447.07</v>
          </cell>
          <cell r="H36">
            <v>3388287.45</v>
          </cell>
          <cell r="I36">
            <v>0</v>
          </cell>
          <cell r="J36">
            <v>2591325.54</v>
          </cell>
        </row>
        <row r="37">
          <cell r="B37">
            <v>293738447.19</v>
          </cell>
          <cell r="C37">
            <v>52520096.730000004</v>
          </cell>
          <cell r="D37">
            <v>6560867.1699999999</v>
          </cell>
          <cell r="E37">
            <v>1194336.8500000001</v>
          </cell>
          <cell r="F37">
            <v>284528701.69</v>
          </cell>
          <cell r="G37">
            <v>11111194.26</v>
          </cell>
          <cell r="H37">
            <v>15670251.969999999</v>
          </cell>
          <cell r="I37">
            <v>0</v>
          </cell>
          <cell r="J37">
            <v>15079088.720000001</v>
          </cell>
        </row>
        <row r="38">
          <cell r="B38">
            <v>95956417.99000001</v>
          </cell>
          <cell r="C38">
            <v>17156897.25</v>
          </cell>
          <cell r="D38">
            <v>2143258.1399999997</v>
          </cell>
          <cell r="E38">
            <v>372625.44</v>
          </cell>
          <cell r="F38">
            <v>105497821.53</v>
          </cell>
          <cell r="G38">
            <v>4119819.12</v>
          </cell>
          <cell r="H38">
            <v>5154262.6099999994</v>
          </cell>
          <cell r="I38">
            <v>0</v>
          </cell>
          <cell r="J38">
            <v>5591038.79</v>
          </cell>
        </row>
        <row r="39">
          <cell r="B39">
            <v>59117448.619999997</v>
          </cell>
          <cell r="C39">
            <v>10570131.84</v>
          </cell>
          <cell r="D39">
            <v>1320432.29</v>
          </cell>
          <cell r="E39">
            <v>236364.07</v>
          </cell>
          <cell r="F39">
            <v>61788284.149999999</v>
          </cell>
          <cell r="G39">
            <v>2412908.16</v>
          </cell>
          <cell r="H39">
            <v>3677813.22</v>
          </cell>
          <cell r="I39">
            <v>24067526.199999999</v>
          </cell>
          <cell r="J39">
            <v>3274576.56</v>
          </cell>
        </row>
        <row r="40">
          <cell r="B40">
            <v>41739745.730000004</v>
          </cell>
          <cell r="C40">
            <v>7463018.5499999998</v>
          </cell>
          <cell r="D40">
            <v>932288.32</v>
          </cell>
          <cell r="E40">
            <v>173607.96</v>
          </cell>
          <cell r="F40">
            <v>68327405.320000008</v>
          </cell>
          <cell r="G40">
            <v>2668268.84</v>
          </cell>
          <cell r="H40">
            <v>3198203.6799999997</v>
          </cell>
          <cell r="I40">
            <v>0</v>
          </cell>
          <cell r="J40">
            <v>3621128.57</v>
          </cell>
        </row>
        <row r="41">
          <cell r="B41">
            <v>53918321.649999999</v>
          </cell>
          <cell r="C41">
            <v>9640533.9199999999</v>
          </cell>
          <cell r="D41">
            <v>1204305.93</v>
          </cell>
          <cell r="E41">
            <v>214402.34000000003</v>
          </cell>
          <cell r="F41">
            <v>46068749.739999995</v>
          </cell>
          <cell r="G41">
            <v>1799041.1</v>
          </cell>
          <cell r="H41">
            <v>3553730.74</v>
          </cell>
          <cell r="I41">
            <v>16342304.710000001</v>
          </cell>
          <cell r="J41">
            <v>2441492.75</v>
          </cell>
        </row>
        <row r="42">
          <cell r="B42">
            <v>76813066.129999995</v>
          </cell>
          <cell r="C42">
            <v>13734087.92</v>
          </cell>
          <cell r="D42">
            <v>1715677.12</v>
          </cell>
          <cell r="E42">
            <v>319459.44999999995</v>
          </cell>
          <cell r="F42">
            <v>137353599.07999998</v>
          </cell>
          <cell r="G42">
            <v>5363826.24</v>
          </cell>
          <cell r="H42">
            <v>4343106.46</v>
          </cell>
          <cell r="I42">
            <v>0</v>
          </cell>
          <cell r="J42">
            <v>7279290.6200000001</v>
          </cell>
        </row>
        <row r="43">
          <cell r="B43">
            <v>43070096.150000006</v>
          </cell>
          <cell r="C43">
            <v>7700883.6700000009</v>
          </cell>
          <cell r="D43">
            <v>962002.7</v>
          </cell>
          <cell r="E43">
            <v>180097.96000000002</v>
          </cell>
          <cell r="F43">
            <v>72622710.430000007</v>
          </cell>
          <cell r="G43">
            <v>2836005.7800000003</v>
          </cell>
          <cell r="H43">
            <v>3012519.9699999997</v>
          </cell>
          <cell r="I43">
            <v>0</v>
          </cell>
          <cell r="J43">
            <v>3848765.6400000006</v>
          </cell>
        </row>
        <row r="44">
          <cell r="B44">
            <v>625460356.47000003</v>
          </cell>
          <cell r="C44">
            <v>111831592.78</v>
          </cell>
          <cell r="D44">
            <v>13970123.350000001</v>
          </cell>
          <cell r="E44">
            <v>2601221.7200000002</v>
          </cell>
          <cell r="F44">
            <v>621851190.5</v>
          </cell>
          <cell r="G44">
            <v>24284050.460000001</v>
          </cell>
          <cell r="H44">
            <v>19607890.350000001</v>
          </cell>
          <cell r="I44">
            <v>0</v>
          </cell>
          <cell r="J44">
            <v>32956075.129999999</v>
          </cell>
        </row>
        <row r="45">
          <cell r="B45">
            <v>98930142.580000013</v>
          </cell>
          <cell r="C45">
            <v>17688595.800000001</v>
          </cell>
          <cell r="D45">
            <v>2209678.5200000005</v>
          </cell>
          <cell r="E45">
            <v>411420.67000000004</v>
          </cell>
          <cell r="F45">
            <v>122448249.34</v>
          </cell>
          <cell r="G45">
            <v>4781754.0500000007</v>
          </cell>
          <cell r="H45">
            <v>2784375.44</v>
          </cell>
          <cell r="I45">
            <v>92254603.469999999</v>
          </cell>
          <cell r="J45">
            <v>6489355.9300000006</v>
          </cell>
        </row>
        <row r="46">
          <cell r="B46">
            <v>262798016.99999997</v>
          </cell>
          <cell r="C46">
            <v>46987983.360000007</v>
          </cell>
          <cell r="D46">
            <v>5869789.6499999994</v>
          </cell>
          <cell r="E46">
            <v>1092959.3</v>
          </cell>
          <cell r="F46">
            <v>277874184.26999998</v>
          </cell>
          <cell r="G46">
            <v>10851327.15</v>
          </cell>
          <cell r="H46">
            <v>15400306.579999998</v>
          </cell>
          <cell r="I46">
            <v>0</v>
          </cell>
          <cell r="J46">
            <v>14726421.110000001</v>
          </cell>
        </row>
        <row r="47">
          <cell r="B47">
            <v>60462472.069999993</v>
          </cell>
          <cell r="C47">
            <v>10810620.5</v>
          </cell>
          <cell r="D47">
            <v>1350474.42</v>
          </cell>
          <cell r="E47">
            <v>255312.59999999998</v>
          </cell>
          <cell r="F47">
            <v>70378894.319999993</v>
          </cell>
          <cell r="G47">
            <v>2748382.01</v>
          </cell>
          <cell r="H47">
            <v>3541190.49</v>
          </cell>
          <cell r="I47">
            <v>28295375.57</v>
          </cell>
          <cell r="J47">
            <v>3729850.75</v>
          </cell>
        </row>
        <row r="48">
          <cell r="B48">
            <v>47105166.509999998</v>
          </cell>
          <cell r="C48">
            <v>8422349.6099999994</v>
          </cell>
          <cell r="D48">
            <v>1052129.0299999998</v>
          </cell>
          <cell r="E48">
            <v>196496.84</v>
          </cell>
          <cell r="F48">
            <v>39612970.32</v>
          </cell>
          <cell r="G48">
            <v>1546934.99</v>
          </cell>
          <cell r="H48">
            <v>3378387.25</v>
          </cell>
          <cell r="I48">
            <v>13169825.09</v>
          </cell>
          <cell r="J48">
            <v>2099357.5999999996</v>
          </cell>
        </row>
        <row r="49">
          <cell r="B49">
            <v>54945430.439999998</v>
          </cell>
          <cell r="C49">
            <v>9824179.8000000007</v>
          </cell>
          <cell r="D49">
            <v>1227247.1100000001</v>
          </cell>
          <cell r="E49">
            <v>223934.53</v>
          </cell>
          <cell r="F49">
            <v>47741995.450000003</v>
          </cell>
          <cell r="G49">
            <v>1864383.3800000001</v>
          </cell>
          <cell r="H49">
            <v>3218884.07</v>
          </cell>
          <cell r="I49">
            <v>17164091.619999997</v>
          </cell>
          <cell r="J49">
            <v>2530169.2999999998</v>
          </cell>
        </row>
        <row r="50">
          <cell r="B50">
            <v>138131462.22</v>
          </cell>
          <cell r="C50">
            <v>24697746.659999996</v>
          </cell>
          <cell r="D50">
            <v>3085269.24</v>
          </cell>
          <cell r="E50">
            <v>516448.85</v>
          </cell>
          <cell r="F50">
            <v>136315032.78</v>
          </cell>
          <cell r="G50">
            <v>5323268.95</v>
          </cell>
          <cell r="H50">
            <v>8800175.1899999995</v>
          </cell>
          <cell r="I50">
            <v>112773794.03</v>
          </cell>
          <cell r="J50">
            <v>7224250.0099999998</v>
          </cell>
        </row>
        <row r="51">
          <cell r="B51">
            <v>48626265.740000002</v>
          </cell>
          <cell r="C51">
            <v>8694320.4499999993</v>
          </cell>
          <cell r="D51">
            <v>1086103.8799999999</v>
          </cell>
          <cell r="E51">
            <v>194990.21999999997</v>
          </cell>
          <cell r="F51">
            <v>38337200.57</v>
          </cell>
          <cell r="G51">
            <v>1497114.5999999999</v>
          </cell>
          <cell r="H51">
            <v>3099861.71</v>
          </cell>
          <cell r="I51">
            <v>0</v>
          </cell>
          <cell r="J51">
            <v>2031745.99</v>
          </cell>
        </row>
        <row r="52">
          <cell r="B52">
            <v>837749074.92000008</v>
          </cell>
          <cell r="C52">
            <v>149788571.61000001</v>
          </cell>
          <cell r="D52">
            <v>18711750.300000001</v>
          </cell>
          <cell r="E52">
            <v>3548532.31</v>
          </cell>
          <cell r="F52">
            <v>741292726.25999999</v>
          </cell>
          <cell r="G52">
            <v>28948388.669999998</v>
          </cell>
          <cell r="H52">
            <v>34258642.049999997</v>
          </cell>
          <cell r="I52">
            <v>0</v>
          </cell>
          <cell r="J52">
            <v>39286085.100000001</v>
          </cell>
        </row>
        <row r="53">
          <cell r="B53">
            <v>90317101.550000012</v>
          </cell>
          <cell r="C53">
            <v>16148593.940000001</v>
          </cell>
          <cell r="D53">
            <v>2017299.7999999998</v>
          </cell>
          <cell r="E53">
            <v>9408640.3399999999</v>
          </cell>
          <cell r="F53">
            <v>114280758.79000001</v>
          </cell>
          <cell r="G53">
            <v>4462803.55</v>
          </cell>
          <cell r="H53">
            <v>6486609.129999999</v>
          </cell>
          <cell r="I53">
            <v>0</v>
          </cell>
          <cell r="J53">
            <v>6056505.7000000002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6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57" sqref="B57"/>
    </sheetView>
  </sheetViews>
  <sheetFormatPr baseColWidth="10" defaultRowHeight="12.75" x14ac:dyDescent="0.2"/>
  <cols>
    <col min="1" max="1" width="44.7109375" style="3" customWidth="1"/>
    <col min="2" max="4" width="17.140625" style="18" customWidth="1"/>
    <col min="5" max="5" width="17.7109375" style="18" customWidth="1"/>
    <col min="6" max="6" width="14.28515625" style="16" bestFit="1" customWidth="1"/>
    <col min="7" max="7" width="12.7109375" style="16" bestFit="1" customWidth="1"/>
    <col min="8" max="8" width="12.7109375" style="16" customWidth="1"/>
    <col min="9" max="10" width="17.140625" style="16" customWidth="1"/>
    <col min="11" max="11" width="15.42578125" style="16" bestFit="1" customWidth="1"/>
    <col min="12" max="16384" width="11.42578125" style="16"/>
  </cols>
  <sheetData>
    <row r="1" spans="1:11" x14ac:dyDescent="0.2">
      <c r="A1" s="183" t="s">
        <v>14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</row>
    <row r="2" spans="1:11" x14ac:dyDescent="0.2">
      <c r="A2" s="185">
        <v>44837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</row>
    <row r="3" spans="1:11" ht="11.25" x14ac:dyDescent="0.2">
      <c r="A3" s="17"/>
      <c r="B3" s="16"/>
      <c r="C3" s="16"/>
      <c r="E3" s="16"/>
    </row>
    <row r="4" spans="1:11" ht="13.5" customHeight="1" thickBot="1" x14ac:dyDescent="0.25">
      <c r="A4" s="17"/>
      <c r="B4" s="16"/>
      <c r="C4" s="187"/>
      <c r="D4" s="187"/>
      <c r="E4" s="16"/>
    </row>
    <row r="5" spans="1:11" ht="12.75" customHeight="1" x14ac:dyDescent="0.2">
      <c r="A5" s="188" t="s">
        <v>0</v>
      </c>
      <c r="B5" s="190" t="s">
        <v>9</v>
      </c>
      <c r="C5" s="19" t="s">
        <v>10</v>
      </c>
      <c r="D5" s="19" t="s">
        <v>10</v>
      </c>
      <c r="E5" s="190" t="s">
        <v>1</v>
      </c>
      <c r="F5" s="181" t="s">
        <v>7</v>
      </c>
      <c r="G5" s="181" t="s">
        <v>8</v>
      </c>
      <c r="H5" s="181" t="s">
        <v>2</v>
      </c>
      <c r="I5" s="181" t="s">
        <v>3</v>
      </c>
      <c r="J5" s="181" t="s">
        <v>4</v>
      </c>
      <c r="K5" s="181" t="s">
        <v>5</v>
      </c>
    </row>
    <row r="6" spans="1:11" ht="23.25" customHeight="1" thickBot="1" x14ac:dyDescent="0.25">
      <c r="A6" s="189"/>
      <c r="B6" s="191"/>
      <c r="C6" s="20" t="s">
        <v>11</v>
      </c>
      <c r="D6" s="20" t="s">
        <v>12</v>
      </c>
      <c r="E6" s="191" t="s">
        <v>6</v>
      </c>
      <c r="F6" s="182" t="s">
        <v>6</v>
      </c>
      <c r="G6" s="182" t="s">
        <v>6</v>
      </c>
      <c r="H6" s="182"/>
      <c r="I6" s="182"/>
      <c r="J6" s="182"/>
      <c r="K6" s="182" t="s">
        <v>6</v>
      </c>
    </row>
    <row r="7" spans="1:11" x14ac:dyDescent="0.2">
      <c r="A7" s="1" t="s">
        <v>15</v>
      </c>
      <c r="B7" s="21">
        <v>2360983.31</v>
      </c>
      <c r="C7" s="21">
        <v>317429.69</v>
      </c>
      <c r="D7" s="21">
        <v>33018.33</v>
      </c>
      <c r="E7" s="21"/>
      <c r="F7" s="21"/>
      <c r="G7" s="21"/>
      <c r="H7" s="22"/>
      <c r="I7" s="23"/>
      <c r="J7" s="22"/>
      <c r="K7" s="23">
        <v>2711431.33</v>
      </c>
    </row>
    <row r="8" spans="1:11" x14ac:dyDescent="0.2">
      <c r="A8" s="2" t="s">
        <v>16</v>
      </c>
      <c r="B8" s="21">
        <v>2231574.2599999998</v>
      </c>
      <c r="C8" s="21">
        <v>300030.89</v>
      </c>
      <c r="D8" s="21">
        <v>31208.55</v>
      </c>
      <c r="E8" s="21"/>
      <c r="F8" s="21"/>
      <c r="G8" s="21"/>
      <c r="H8" s="22"/>
      <c r="I8" s="23"/>
      <c r="J8" s="22"/>
      <c r="K8" s="23">
        <v>2562813.7000000002</v>
      </c>
    </row>
    <row r="9" spans="1:11" x14ac:dyDescent="0.2">
      <c r="A9" s="2" t="s">
        <v>17</v>
      </c>
      <c r="B9" s="21"/>
      <c r="C9" s="21"/>
      <c r="E9" s="21"/>
      <c r="F9" s="21"/>
      <c r="G9" s="21"/>
      <c r="H9" s="22"/>
      <c r="I9" s="23"/>
      <c r="J9" s="22"/>
      <c r="K9" s="23"/>
    </row>
    <row r="10" spans="1:11" x14ac:dyDescent="0.2">
      <c r="A10" s="2" t="s">
        <v>18</v>
      </c>
      <c r="B10" s="21"/>
      <c r="C10" s="21"/>
      <c r="D10" s="21"/>
      <c r="E10" s="21"/>
      <c r="F10" s="21"/>
      <c r="G10" s="21"/>
      <c r="H10" s="22"/>
      <c r="I10" s="23"/>
      <c r="J10" s="22"/>
      <c r="K10" s="23"/>
    </row>
    <row r="11" spans="1:11" x14ac:dyDescent="0.2">
      <c r="A11" s="2" t="s">
        <v>19</v>
      </c>
      <c r="B11" s="21"/>
      <c r="C11" s="21"/>
      <c r="D11" s="21"/>
      <c r="E11" s="21"/>
      <c r="F11" s="21"/>
      <c r="G11" s="21"/>
      <c r="H11" s="22"/>
      <c r="I11" s="23"/>
      <c r="J11" s="22"/>
      <c r="K11" s="23"/>
    </row>
    <row r="12" spans="1:11" x14ac:dyDescent="0.2">
      <c r="A12" s="2" t="s">
        <v>20</v>
      </c>
      <c r="B12" s="21"/>
      <c r="C12" s="21"/>
      <c r="D12" s="21"/>
      <c r="E12" s="21"/>
      <c r="F12" s="21"/>
      <c r="G12" s="21"/>
      <c r="H12" s="22"/>
      <c r="I12" s="23"/>
      <c r="J12" s="22"/>
      <c r="K12" s="23"/>
    </row>
    <row r="13" spans="1:11" x14ac:dyDescent="0.2">
      <c r="A13" s="2" t="s">
        <v>21</v>
      </c>
      <c r="B13" s="21"/>
      <c r="C13" s="21"/>
      <c r="D13" s="21"/>
      <c r="E13" s="21"/>
      <c r="F13" s="21"/>
      <c r="G13" s="21"/>
      <c r="H13" s="22"/>
      <c r="I13" s="23"/>
      <c r="J13" s="22"/>
      <c r="K13" s="23"/>
    </row>
    <row r="14" spans="1:11" x14ac:dyDescent="0.2">
      <c r="A14" s="2" t="s">
        <v>22</v>
      </c>
      <c r="B14" s="21"/>
      <c r="C14" s="21"/>
      <c r="D14" s="21"/>
      <c r="E14" s="21"/>
      <c r="F14" s="21"/>
      <c r="G14" s="21"/>
      <c r="H14" s="22"/>
      <c r="I14" s="23"/>
      <c r="J14" s="22"/>
      <c r="K14" s="23"/>
    </row>
    <row r="15" spans="1:11" x14ac:dyDescent="0.2">
      <c r="A15" s="2" t="s">
        <v>23</v>
      </c>
      <c r="B15" s="21"/>
      <c r="C15" s="21"/>
      <c r="D15" s="21"/>
      <c r="E15" s="21"/>
      <c r="F15" s="21"/>
      <c r="G15" s="21"/>
      <c r="H15" s="22"/>
      <c r="I15" s="23"/>
      <c r="J15" s="22"/>
      <c r="K15" s="23"/>
    </row>
    <row r="16" spans="1:11" x14ac:dyDescent="0.2">
      <c r="A16" s="2" t="s">
        <v>24</v>
      </c>
      <c r="B16" s="21"/>
      <c r="C16" s="21"/>
      <c r="D16" s="21"/>
      <c r="E16" s="21"/>
      <c r="F16" s="21"/>
      <c r="G16" s="21"/>
      <c r="H16" s="22"/>
      <c r="I16" s="23"/>
      <c r="J16" s="22"/>
      <c r="K16" s="23"/>
    </row>
    <row r="17" spans="1:11" x14ac:dyDescent="0.2">
      <c r="A17" s="2" t="s">
        <v>25</v>
      </c>
      <c r="B17" s="21"/>
      <c r="C17" s="21"/>
      <c r="D17" s="21"/>
      <c r="E17" s="21"/>
      <c r="F17" s="21"/>
      <c r="G17" s="21"/>
      <c r="H17" s="22"/>
      <c r="I17" s="23"/>
      <c r="J17" s="22"/>
      <c r="K17" s="23"/>
    </row>
    <row r="18" spans="1:11" x14ac:dyDescent="0.2">
      <c r="A18" s="2" t="s">
        <v>26</v>
      </c>
      <c r="B18" s="21"/>
      <c r="C18" s="21"/>
      <c r="D18" s="21"/>
      <c r="E18" s="21"/>
      <c r="F18" s="21"/>
      <c r="G18" s="21"/>
      <c r="H18" s="22"/>
      <c r="I18" s="23"/>
      <c r="J18" s="22"/>
      <c r="K18" s="23"/>
    </row>
    <row r="19" spans="1:11" x14ac:dyDescent="0.2">
      <c r="A19" s="2" t="s">
        <v>27</v>
      </c>
      <c r="B19" s="21"/>
      <c r="C19" s="21"/>
      <c r="D19" s="21"/>
      <c r="E19" s="21"/>
      <c r="F19" s="21"/>
      <c r="G19" s="21"/>
      <c r="H19" s="22"/>
      <c r="I19" s="23"/>
      <c r="J19" s="22"/>
      <c r="K19" s="23"/>
    </row>
    <row r="20" spans="1:11" x14ac:dyDescent="0.2">
      <c r="A20" s="2" t="s">
        <v>28</v>
      </c>
      <c r="B20" s="21"/>
      <c r="C20" s="21"/>
      <c r="D20" s="21"/>
      <c r="E20" s="21"/>
      <c r="F20" s="21"/>
      <c r="G20" s="21"/>
      <c r="H20" s="23"/>
      <c r="I20" s="23"/>
      <c r="J20" s="23"/>
      <c r="K20" s="23"/>
    </row>
    <row r="21" spans="1:11" x14ac:dyDescent="0.2">
      <c r="A21" s="2" t="s">
        <v>29</v>
      </c>
      <c r="B21" s="21"/>
      <c r="C21" s="21"/>
      <c r="D21" s="21"/>
      <c r="E21" s="21"/>
      <c r="F21" s="21"/>
      <c r="G21" s="21"/>
      <c r="H21" s="23"/>
      <c r="I21" s="23"/>
      <c r="J21" s="23"/>
      <c r="K21" s="23"/>
    </row>
    <row r="22" spans="1:11" x14ac:dyDescent="0.2">
      <c r="A22" s="2" t="s">
        <v>30</v>
      </c>
      <c r="B22" s="21"/>
      <c r="C22" s="21"/>
      <c r="D22" s="21"/>
      <c r="E22" s="21"/>
      <c r="F22" s="21"/>
      <c r="G22" s="21"/>
      <c r="H22" s="23"/>
      <c r="I22" s="23"/>
      <c r="J22" s="23"/>
      <c r="K22" s="23"/>
    </row>
    <row r="23" spans="1:11" x14ac:dyDescent="0.2">
      <c r="A23" s="2" t="s">
        <v>31</v>
      </c>
      <c r="B23" s="21"/>
      <c r="C23" s="21"/>
      <c r="D23" s="21"/>
      <c r="E23" s="21"/>
      <c r="F23" s="21"/>
      <c r="G23" s="21"/>
      <c r="H23" s="23"/>
      <c r="I23" s="23"/>
      <c r="J23" s="23"/>
      <c r="K23" s="23"/>
    </row>
    <row r="24" spans="1:11" x14ac:dyDescent="0.2">
      <c r="A24" s="2" t="s">
        <v>32</v>
      </c>
      <c r="B24" s="21"/>
      <c r="C24" s="21"/>
      <c r="D24" s="21"/>
      <c r="E24" s="21"/>
      <c r="F24" s="21"/>
      <c r="G24" s="21"/>
      <c r="H24" s="23"/>
      <c r="I24" s="23"/>
      <c r="J24" s="23"/>
      <c r="K24" s="23"/>
    </row>
    <row r="25" spans="1:11" x14ac:dyDescent="0.2">
      <c r="A25" s="2" t="s">
        <v>33</v>
      </c>
      <c r="B25" s="21"/>
      <c r="C25" s="21"/>
      <c r="D25" s="21"/>
      <c r="E25" s="21"/>
      <c r="F25" s="21"/>
      <c r="G25" s="21"/>
      <c r="H25" s="23"/>
      <c r="I25" s="23"/>
      <c r="J25" s="23"/>
      <c r="K25" s="23"/>
    </row>
    <row r="26" spans="1:11" x14ac:dyDescent="0.2">
      <c r="A26" s="2" t="s">
        <v>34</v>
      </c>
      <c r="B26" s="21"/>
      <c r="C26" s="21"/>
      <c r="D26" s="21"/>
      <c r="E26" s="21"/>
      <c r="F26" s="21"/>
      <c r="G26" s="21"/>
      <c r="H26" s="23"/>
      <c r="I26" s="23"/>
      <c r="J26" s="23"/>
      <c r="K26" s="23"/>
    </row>
    <row r="27" spans="1:11" x14ac:dyDescent="0.2">
      <c r="A27" s="2" t="s">
        <v>35</v>
      </c>
      <c r="B27" s="21"/>
      <c r="C27" s="21"/>
      <c r="D27" s="21"/>
      <c r="E27" s="21"/>
      <c r="F27" s="21"/>
      <c r="G27" s="21"/>
      <c r="H27" s="23"/>
      <c r="I27" s="23"/>
      <c r="J27" s="23"/>
      <c r="K27" s="23"/>
    </row>
    <row r="28" spans="1:11" x14ac:dyDescent="0.2">
      <c r="A28" s="2" t="s">
        <v>36</v>
      </c>
      <c r="B28" s="21"/>
      <c r="C28" s="21"/>
      <c r="D28" s="21"/>
      <c r="E28" s="21"/>
      <c r="F28" s="21"/>
      <c r="G28" s="21"/>
      <c r="H28" s="23"/>
      <c r="I28" s="23"/>
      <c r="J28" s="23"/>
      <c r="K28" s="23"/>
    </row>
    <row r="29" spans="1:11" x14ac:dyDescent="0.2">
      <c r="A29" s="2" t="s">
        <v>37</v>
      </c>
      <c r="B29" s="21">
        <v>2589059.4500000002</v>
      </c>
      <c r="C29" s="21">
        <v>348094.09</v>
      </c>
      <c r="D29" s="21">
        <v>36207.97</v>
      </c>
      <c r="E29" s="21"/>
      <c r="F29" s="21"/>
      <c r="G29" s="21"/>
      <c r="H29" s="23"/>
      <c r="I29" s="23"/>
      <c r="J29" s="23"/>
      <c r="K29" s="23">
        <v>2973361.51</v>
      </c>
    </row>
    <row r="30" spans="1:11" x14ac:dyDescent="0.2">
      <c r="A30" s="2" t="s">
        <v>38</v>
      </c>
      <c r="B30" s="21">
        <v>3278557.93</v>
      </c>
      <c r="C30" s="21">
        <v>440795.85</v>
      </c>
      <c r="D30" s="21">
        <v>45850.6</v>
      </c>
      <c r="E30" s="21"/>
      <c r="F30" s="21"/>
      <c r="G30" s="21"/>
      <c r="H30" s="23"/>
      <c r="I30" s="23"/>
      <c r="J30" s="23"/>
      <c r="K30" s="23">
        <v>3765204.38</v>
      </c>
    </row>
    <row r="31" spans="1:11" x14ac:dyDescent="0.2">
      <c r="A31" s="2" t="s">
        <v>39</v>
      </c>
      <c r="B31" s="21">
        <v>89109260.359999999</v>
      </c>
      <c r="C31" s="21">
        <v>11980569.73</v>
      </c>
      <c r="D31" s="21">
        <v>1246192.23</v>
      </c>
      <c r="E31" s="21"/>
      <c r="F31" s="21"/>
      <c r="G31" s="21"/>
      <c r="H31" s="23"/>
      <c r="I31" s="23"/>
      <c r="J31" s="23"/>
      <c r="K31" s="23">
        <v>102336022.31999999</v>
      </c>
    </row>
    <row r="32" spans="1:11" x14ac:dyDescent="0.2">
      <c r="A32" s="2" t="s">
        <v>40</v>
      </c>
      <c r="B32" s="21">
        <v>2787564.74</v>
      </c>
      <c r="C32" s="21">
        <v>374782.75</v>
      </c>
      <c r="D32" s="21">
        <v>38984.07</v>
      </c>
      <c r="E32" s="21"/>
      <c r="F32" s="21"/>
      <c r="G32" s="21"/>
      <c r="H32" s="23"/>
      <c r="I32" s="23"/>
      <c r="J32" s="23"/>
      <c r="K32" s="23">
        <v>3201331.56</v>
      </c>
    </row>
    <row r="33" spans="1:11" x14ac:dyDescent="0.2">
      <c r="A33" s="2" t="s">
        <v>41</v>
      </c>
      <c r="B33" s="21">
        <v>4466954.66</v>
      </c>
      <c r="C33" s="21">
        <v>600573.52</v>
      </c>
      <c r="D33" s="21">
        <v>62470.32</v>
      </c>
      <c r="E33" s="21"/>
      <c r="F33" s="21"/>
      <c r="G33" s="21"/>
      <c r="H33" s="23"/>
      <c r="I33" s="23"/>
      <c r="J33" s="23"/>
      <c r="K33" s="23">
        <v>5129998.5</v>
      </c>
    </row>
    <row r="34" spans="1:11" x14ac:dyDescent="0.2">
      <c r="A34" s="2" t="s">
        <v>42</v>
      </c>
      <c r="B34" s="21">
        <v>3261576.65</v>
      </c>
      <c r="C34" s="21">
        <v>438512.75</v>
      </c>
      <c r="D34" s="21">
        <v>45613.120000000003</v>
      </c>
      <c r="E34" s="21"/>
      <c r="F34" s="21"/>
      <c r="G34" s="21"/>
      <c r="H34" s="23"/>
      <c r="I34" s="23"/>
      <c r="J34" s="23"/>
      <c r="K34" s="23">
        <v>3745702.52</v>
      </c>
    </row>
    <row r="35" spans="1:11" x14ac:dyDescent="0.2">
      <c r="A35" s="2" t="s">
        <v>43</v>
      </c>
      <c r="B35" s="21">
        <v>4625349</v>
      </c>
      <c r="C35" s="21">
        <v>621869.32999999996</v>
      </c>
      <c r="D35" s="21">
        <v>64685.46</v>
      </c>
      <c r="E35" s="21"/>
      <c r="F35" s="21"/>
      <c r="G35" s="21"/>
      <c r="H35" s="23"/>
      <c r="I35" s="23"/>
      <c r="J35" s="23"/>
      <c r="K35" s="23">
        <v>5311903.79</v>
      </c>
    </row>
    <row r="36" spans="1:11" x14ac:dyDescent="0.2">
      <c r="A36" s="2" t="s">
        <v>44</v>
      </c>
      <c r="B36" s="21">
        <v>2743647.64</v>
      </c>
      <c r="C36" s="21">
        <v>368878.18</v>
      </c>
      <c r="D36" s="21">
        <v>38369.89</v>
      </c>
      <c r="E36" s="21"/>
      <c r="F36" s="21"/>
      <c r="G36" s="21"/>
      <c r="H36" s="23"/>
      <c r="I36" s="23"/>
      <c r="J36" s="23"/>
      <c r="K36" s="23">
        <v>3150895.71</v>
      </c>
    </row>
    <row r="37" spans="1:11" x14ac:dyDescent="0.2">
      <c r="A37" s="2" t="s">
        <v>45</v>
      </c>
      <c r="B37" s="21">
        <v>17583528.609999999</v>
      </c>
      <c r="C37" s="21">
        <v>2364071.81</v>
      </c>
      <c r="D37" s="21">
        <v>245905.49</v>
      </c>
      <c r="E37" s="21"/>
      <c r="F37" s="21"/>
      <c r="G37" s="21"/>
      <c r="H37" s="22"/>
      <c r="I37" s="23"/>
      <c r="J37" s="22"/>
      <c r="K37" s="23">
        <v>20193505.91</v>
      </c>
    </row>
    <row r="38" spans="1:11" x14ac:dyDescent="0.2">
      <c r="A38" s="2" t="s">
        <v>46</v>
      </c>
      <c r="B38" s="21">
        <v>5744063.9400000004</v>
      </c>
      <c r="C38" s="21">
        <v>772278.42</v>
      </c>
      <c r="D38" s="21">
        <v>80330.679999999993</v>
      </c>
      <c r="E38" s="21"/>
      <c r="F38" s="21"/>
      <c r="G38" s="21"/>
      <c r="H38" s="22"/>
      <c r="I38" s="23"/>
      <c r="J38" s="22"/>
      <c r="K38" s="23">
        <v>6596673.04</v>
      </c>
    </row>
    <row r="39" spans="1:11" x14ac:dyDescent="0.2">
      <c r="A39" s="2" t="s">
        <v>47</v>
      </c>
      <c r="B39" s="21">
        <v>3538839.94</v>
      </c>
      <c r="C39" s="21">
        <v>475790.27</v>
      </c>
      <c r="D39" s="21">
        <v>49490.65</v>
      </c>
      <c r="E39" s="21"/>
      <c r="F39" s="21"/>
      <c r="G39" s="24"/>
      <c r="H39" s="22"/>
      <c r="I39" s="23"/>
      <c r="J39" s="22"/>
      <c r="K39" s="23">
        <v>4064120.86</v>
      </c>
    </row>
    <row r="40" spans="1:11" x14ac:dyDescent="0.2">
      <c r="A40" s="2" t="s">
        <v>48</v>
      </c>
      <c r="B40" s="21">
        <v>2498590.2200000002</v>
      </c>
      <c r="C40" s="21">
        <v>335930.68</v>
      </c>
      <c r="D40" s="21">
        <v>34942.76</v>
      </c>
      <c r="E40" s="21"/>
      <c r="F40" s="21"/>
      <c r="G40" s="25"/>
      <c r="H40" s="22"/>
      <c r="I40" s="23"/>
      <c r="J40" s="22"/>
      <c r="K40" s="23">
        <v>2869463.66</v>
      </c>
    </row>
    <row r="41" spans="1:11" x14ac:dyDescent="0.2">
      <c r="A41" s="2" t="s">
        <v>49</v>
      </c>
      <c r="B41" s="21">
        <v>3227614.09</v>
      </c>
      <c r="C41" s="21">
        <v>433946.54</v>
      </c>
      <c r="D41" s="21">
        <v>45138.15</v>
      </c>
      <c r="E41" s="21"/>
      <c r="F41" s="21"/>
      <c r="G41" s="21"/>
      <c r="H41" s="22"/>
      <c r="I41" s="23"/>
      <c r="J41" s="22"/>
      <c r="K41" s="23">
        <v>3706698.78</v>
      </c>
    </row>
    <row r="42" spans="1:11" x14ac:dyDescent="0.2">
      <c r="A42" s="2" t="s">
        <v>50</v>
      </c>
      <c r="B42" s="21">
        <v>4598120.4000000004</v>
      </c>
      <c r="C42" s="21">
        <v>618208.5</v>
      </c>
      <c r="D42" s="21">
        <v>64304.67</v>
      </c>
      <c r="E42" s="21"/>
      <c r="F42" s="21"/>
      <c r="G42" s="21"/>
      <c r="H42" s="22"/>
      <c r="I42" s="23"/>
      <c r="J42" s="22"/>
      <c r="K42" s="23">
        <v>5280633.57</v>
      </c>
    </row>
    <row r="43" spans="1:11" x14ac:dyDescent="0.2">
      <c r="A43" s="2" t="s">
        <v>51</v>
      </c>
      <c r="B43" s="21">
        <v>2578226.5699999998</v>
      </c>
      <c r="C43" s="21">
        <v>346637.63</v>
      </c>
      <c r="D43" s="21">
        <v>36056.480000000003</v>
      </c>
      <c r="E43" s="21"/>
      <c r="F43" s="21"/>
      <c r="G43" s="21"/>
      <c r="H43" s="22"/>
      <c r="I43" s="23"/>
      <c r="J43" s="22"/>
      <c r="K43" s="23">
        <v>2960920.68</v>
      </c>
    </row>
    <row r="44" spans="1:11" x14ac:dyDescent="0.2">
      <c r="A44" s="2" t="s">
        <v>52</v>
      </c>
      <c r="B44" s="21">
        <v>37440791.890000001</v>
      </c>
      <c r="C44" s="21">
        <v>5033842.9000000004</v>
      </c>
      <c r="D44" s="21">
        <v>523609.14</v>
      </c>
      <c r="E44" s="21"/>
      <c r="F44" s="21"/>
      <c r="G44" s="21"/>
      <c r="H44" s="22"/>
      <c r="I44" s="23"/>
      <c r="J44" s="22"/>
      <c r="K44" s="23">
        <v>42998243.93</v>
      </c>
    </row>
    <row r="45" spans="1:11" x14ac:dyDescent="0.2">
      <c r="A45" s="2" t="s">
        <v>53</v>
      </c>
      <c r="B45" s="21">
        <v>5922074.5800000001</v>
      </c>
      <c r="C45" s="21">
        <v>796211.61</v>
      </c>
      <c r="D45" s="21">
        <v>82820.160000000003</v>
      </c>
      <c r="E45" s="21"/>
      <c r="F45" s="21"/>
      <c r="G45" s="21"/>
      <c r="H45" s="22"/>
      <c r="I45" s="23"/>
      <c r="J45" s="22"/>
      <c r="K45" s="23">
        <v>6801106.3499999996</v>
      </c>
    </row>
    <row r="46" spans="1:11" x14ac:dyDescent="0.2">
      <c r="A46" s="2" t="s">
        <v>54</v>
      </c>
      <c r="B46" s="21">
        <v>15731398.1</v>
      </c>
      <c r="C46" s="21">
        <v>2115056.4</v>
      </c>
      <c r="D46" s="21">
        <v>220003.46</v>
      </c>
      <c r="E46" s="21"/>
      <c r="F46" s="21"/>
      <c r="G46" s="21"/>
      <c r="H46" s="22"/>
      <c r="I46" s="23"/>
      <c r="J46" s="22"/>
      <c r="K46" s="23">
        <v>18066457.960000001</v>
      </c>
    </row>
    <row r="47" spans="1:11" x14ac:dyDescent="0.2">
      <c r="A47" s="2" t="s">
        <v>55</v>
      </c>
      <c r="B47" s="21">
        <v>3619354.62</v>
      </c>
      <c r="C47" s="21">
        <v>486615.31</v>
      </c>
      <c r="D47" s="21">
        <v>50616.639999999999</v>
      </c>
      <c r="E47" s="21"/>
      <c r="F47" s="21"/>
      <c r="G47" s="21"/>
      <c r="H47" s="22"/>
      <c r="I47" s="23"/>
      <c r="J47" s="22"/>
      <c r="K47" s="23">
        <v>4156586.57</v>
      </c>
    </row>
    <row r="48" spans="1:11" x14ac:dyDescent="0.2">
      <c r="A48" s="2" t="s">
        <v>56</v>
      </c>
      <c r="B48" s="21">
        <v>2819770.62</v>
      </c>
      <c r="C48" s="21">
        <v>379112.77</v>
      </c>
      <c r="D48" s="21">
        <v>39434.47</v>
      </c>
      <c r="E48" s="21"/>
      <c r="F48" s="21"/>
      <c r="G48" s="21"/>
      <c r="H48" s="22"/>
      <c r="I48" s="23"/>
      <c r="J48" s="22"/>
      <c r="K48" s="23">
        <v>3238317.86</v>
      </c>
    </row>
    <row r="49" spans="1:11" x14ac:dyDescent="0.2">
      <c r="A49" s="2" t="s">
        <v>57</v>
      </c>
      <c r="B49" s="21">
        <v>3289098.03</v>
      </c>
      <c r="C49" s="21">
        <v>442212.94</v>
      </c>
      <c r="D49" s="21">
        <v>45998.01</v>
      </c>
      <c r="E49" s="21"/>
      <c r="F49" s="21"/>
      <c r="G49" s="21"/>
      <c r="H49" s="22"/>
      <c r="I49" s="23"/>
      <c r="J49" s="22"/>
      <c r="K49" s="23">
        <v>3777308.98</v>
      </c>
    </row>
    <row r="50" spans="1:11" x14ac:dyDescent="0.2">
      <c r="A50" s="2" t="s">
        <v>58</v>
      </c>
      <c r="B50" s="21">
        <v>8268711.6399999997</v>
      </c>
      <c r="C50" s="21">
        <v>1111712.47</v>
      </c>
      <c r="D50" s="21">
        <v>115637.86</v>
      </c>
      <c r="E50" s="21"/>
      <c r="F50" s="21"/>
      <c r="G50" s="21"/>
      <c r="H50" s="22"/>
      <c r="I50" s="23"/>
      <c r="J50" s="22"/>
      <c r="K50" s="23">
        <v>9496061.9700000007</v>
      </c>
    </row>
    <row r="51" spans="1:11" x14ac:dyDescent="0.2">
      <c r="A51" s="2" t="s">
        <v>59</v>
      </c>
      <c r="B51" s="21">
        <v>2910825.41</v>
      </c>
      <c r="C51" s="21">
        <v>391354.91</v>
      </c>
      <c r="D51" s="21">
        <v>40707.870000000003</v>
      </c>
      <c r="E51" s="21"/>
      <c r="F51" s="21"/>
      <c r="G51" s="21"/>
      <c r="H51" s="22"/>
      <c r="I51" s="23"/>
      <c r="J51" s="22"/>
      <c r="K51" s="23">
        <v>3342888.19</v>
      </c>
    </row>
    <row r="52" spans="1:11" x14ac:dyDescent="0.2">
      <c r="A52" s="2" t="s">
        <v>60</v>
      </c>
      <c r="B52" s="21">
        <v>50148644.020000003</v>
      </c>
      <c r="C52" s="21">
        <v>6742389.3399999999</v>
      </c>
      <c r="D52" s="21">
        <v>701328.35</v>
      </c>
      <c r="E52" s="21"/>
      <c r="F52" s="21"/>
      <c r="G52" s="21"/>
      <c r="H52" s="22"/>
      <c r="I52" s="23"/>
      <c r="J52" s="22"/>
      <c r="K52" s="23">
        <v>57592361.710000001</v>
      </c>
    </row>
    <row r="53" spans="1:11" ht="13.5" thickBot="1" x14ac:dyDescent="0.25">
      <c r="A53" s="4" t="s">
        <v>61</v>
      </c>
      <c r="B53" s="21">
        <v>5406487.8200000003</v>
      </c>
      <c r="C53" s="21">
        <v>726891.95</v>
      </c>
      <c r="D53" s="21">
        <v>75609.679999999993</v>
      </c>
      <c r="E53" s="21"/>
      <c r="F53" s="21"/>
      <c r="G53" s="21"/>
      <c r="H53" s="22"/>
      <c r="I53" s="23"/>
      <c r="J53" s="22"/>
      <c r="K53" s="23">
        <v>6208989.4500000002</v>
      </c>
    </row>
    <row r="54" spans="1:11" s="27" customFormat="1" ht="13.5" thickBot="1" x14ac:dyDescent="0.25">
      <c r="A54" s="5" t="s">
        <v>13</v>
      </c>
      <c r="B54" s="26">
        <v>292780668.5</v>
      </c>
      <c r="C54" s="26">
        <v>39363801.229999997</v>
      </c>
      <c r="D54" s="26">
        <v>4094535.06</v>
      </c>
      <c r="E54" s="26">
        <v>0</v>
      </c>
      <c r="F54" s="26">
        <v>0</v>
      </c>
      <c r="G54" s="26">
        <v>0</v>
      </c>
      <c r="H54" s="26">
        <v>0</v>
      </c>
      <c r="I54" s="26">
        <v>0</v>
      </c>
      <c r="J54" s="26">
        <v>0</v>
      </c>
      <c r="K54" s="26">
        <v>336239004.79000002</v>
      </c>
    </row>
    <row r="55" spans="1:11" x14ac:dyDescent="0.2">
      <c r="F55" s="18"/>
      <c r="G55" s="18"/>
      <c r="H55" s="18"/>
      <c r="I55" s="18"/>
      <c r="J55" s="18"/>
    </row>
    <row r="56" spans="1:11" x14ac:dyDescent="0.2">
      <c r="F56" s="18"/>
      <c r="G56" s="18"/>
      <c r="H56" s="18"/>
      <c r="I56" s="18"/>
      <c r="J56" s="18"/>
    </row>
    <row r="57" spans="1:11" s="18" customFormat="1" x14ac:dyDescent="0.2">
      <c r="A57" s="15"/>
    </row>
    <row r="58" spans="1:11" s="18" customFormat="1" x14ac:dyDescent="0.2">
      <c r="A58" s="15"/>
    </row>
    <row r="59" spans="1:11" x14ac:dyDescent="0.2">
      <c r="F59" s="18"/>
      <c r="G59" s="18"/>
      <c r="H59" s="18"/>
      <c r="I59" s="18"/>
      <c r="J59" s="18"/>
    </row>
    <row r="60" spans="1:11" x14ac:dyDescent="0.2">
      <c r="F60" s="18"/>
      <c r="G60" s="18"/>
      <c r="H60" s="18"/>
      <c r="I60" s="18"/>
      <c r="J60" s="18"/>
    </row>
    <row r="61" spans="1:11" x14ac:dyDescent="0.2">
      <c r="F61" s="18"/>
      <c r="G61" s="18"/>
      <c r="H61" s="18"/>
      <c r="I61" s="18"/>
      <c r="J61" s="18"/>
    </row>
    <row r="62" spans="1:11" x14ac:dyDescent="0.2">
      <c r="F62" s="18"/>
      <c r="G62" s="18"/>
      <c r="H62" s="18"/>
      <c r="I62" s="18"/>
      <c r="J62" s="18"/>
    </row>
    <row r="63" spans="1:11" x14ac:dyDescent="0.2">
      <c r="G63" s="18"/>
      <c r="H63" s="18"/>
      <c r="I63" s="18"/>
      <c r="J63" s="18"/>
    </row>
    <row r="64" spans="1:11" x14ac:dyDescent="0.2">
      <c r="G64" s="18"/>
      <c r="H64" s="18"/>
      <c r="I64" s="18"/>
      <c r="J64" s="18"/>
    </row>
    <row r="65" spans="7:10" x14ac:dyDescent="0.2">
      <c r="G65" s="18"/>
      <c r="H65" s="18"/>
      <c r="I65" s="18"/>
      <c r="J65" s="18"/>
    </row>
    <row r="66" spans="7:10" x14ac:dyDescent="0.2">
      <c r="G66" s="18"/>
      <c r="H66" s="18"/>
      <c r="I66" s="18"/>
      <c r="J66" s="18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66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52" sqref="B52"/>
    </sheetView>
  </sheetViews>
  <sheetFormatPr baseColWidth="10" defaultRowHeight="12.75" x14ac:dyDescent="0.2"/>
  <cols>
    <col min="1" max="1" width="44.7109375" style="3" customWidth="1"/>
    <col min="2" max="4" width="17.140625" style="132" customWidth="1"/>
    <col min="5" max="5" width="17.7109375" style="132" customWidth="1"/>
    <col min="6" max="6" width="14.28515625" style="130" bestFit="1" customWidth="1"/>
    <col min="7" max="7" width="12.7109375" style="130" bestFit="1" customWidth="1"/>
    <col min="8" max="8" width="12.7109375" style="130" customWidth="1"/>
    <col min="9" max="10" width="17.140625" style="130" customWidth="1"/>
    <col min="11" max="11" width="15.42578125" style="130" bestFit="1" customWidth="1"/>
    <col min="12" max="12" width="11.28515625" style="130" bestFit="1" customWidth="1"/>
    <col min="13" max="16384" width="11.42578125" style="130"/>
  </cols>
  <sheetData>
    <row r="1" spans="1:11" x14ac:dyDescent="0.2">
      <c r="A1" s="282" t="s">
        <v>14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</row>
    <row r="2" spans="1:11" x14ac:dyDescent="0.2">
      <c r="A2" s="284">
        <v>44907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</row>
    <row r="3" spans="1:11" ht="11.25" x14ac:dyDescent="0.2">
      <c r="A3" s="131"/>
      <c r="B3" s="130"/>
      <c r="C3" s="130"/>
      <c r="E3" s="130"/>
    </row>
    <row r="4" spans="1:11" ht="13.5" customHeight="1" thickBot="1" x14ac:dyDescent="0.25">
      <c r="A4" s="131"/>
      <c r="B4" s="130"/>
      <c r="C4" s="286"/>
      <c r="D4" s="286"/>
      <c r="E4" s="130"/>
    </row>
    <row r="5" spans="1:11" ht="12.75" customHeight="1" x14ac:dyDescent="0.2">
      <c r="A5" s="287" t="s">
        <v>0</v>
      </c>
      <c r="B5" s="289" t="s">
        <v>9</v>
      </c>
      <c r="C5" s="133" t="s">
        <v>10</v>
      </c>
      <c r="D5" s="133" t="s">
        <v>10</v>
      </c>
      <c r="E5" s="289" t="s">
        <v>1</v>
      </c>
      <c r="F5" s="280" t="s">
        <v>7</v>
      </c>
      <c r="G5" s="280" t="s">
        <v>8</v>
      </c>
      <c r="H5" s="280" t="s">
        <v>2</v>
      </c>
      <c r="I5" s="280" t="s">
        <v>3</v>
      </c>
      <c r="J5" s="280" t="s">
        <v>4</v>
      </c>
      <c r="K5" s="280" t="s">
        <v>5</v>
      </c>
    </row>
    <row r="6" spans="1:11" ht="23.25" customHeight="1" thickBot="1" x14ac:dyDescent="0.25">
      <c r="A6" s="288"/>
      <c r="B6" s="290"/>
      <c r="C6" s="134" t="s">
        <v>11</v>
      </c>
      <c r="D6" s="134" t="s">
        <v>12</v>
      </c>
      <c r="E6" s="290" t="s">
        <v>6</v>
      </c>
      <c r="F6" s="281" t="s">
        <v>6</v>
      </c>
      <c r="G6" s="281" t="s">
        <v>6</v>
      </c>
      <c r="H6" s="281"/>
      <c r="I6" s="281"/>
      <c r="J6" s="281"/>
      <c r="K6" s="281" t="s">
        <v>6</v>
      </c>
    </row>
    <row r="7" spans="1:11" x14ac:dyDescent="0.2">
      <c r="A7" s="1" t="s">
        <v>15</v>
      </c>
      <c r="B7" s="135">
        <v>402815.5</v>
      </c>
      <c r="C7" s="135">
        <v>62896.76</v>
      </c>
      <c r="D7" s="135">
        <v>31899.91</v>
      </c>
      <c r="E7" s="135"/>
      <c r="F7" s="135">
        <v>1302353.46</v>
      </c>
      <c r="G7" s="135">
        <v>22479.67</v>
      </c>
      <c r="H7" s="136"/>
      <c r="I7" s="137"/>
      <c r="J7" s="136"/>
      <c r="K7" s="137">
        <v>1822445.3</v>
      </c>
    </row>
    <row r="8" spans="1:11" x14ac:dyDescent="0.2">
      <c r="A8" s="2" t="s">
        <v>16</v>
      </c>
      <c r="B8" s="135">
        <v>380736.58</v>
      </c>
      <c r="C8" s="135">
        <v>59449.29</v>
      </c>
      <c r="D8" s="135">
        <v>30151.42</v>
      </c>
      <c r="E8" s="135"/>
      <c r="F8" s="135">
        <v>967781.54</v>
      </c>
      <c r="G8" s="135">
        <v>16704.689999999999</v>
      </c>
      <c r="H8" s="136"/>
      <c r="I8" s="137"/>
      <c r="J8" s="136"/>
      <c r="K8" s="137">
        <v>1454823.52</v>
      </c>
    </row>
    <row r="9" spans="1:11" x14ac:dyDescent="0.2">
      <c r="A9" s="2" t="s">
        <v>17</v>
      </c>
      <c r="B9" s="135"/>
      <c r="C9" s="135"/>
      <c r="E9" s="135"/>
      <c r="F9" s="135">
        <v>371029.44</v>
      </c>
      <c r="G9" s="135">
        <v>6404.27</v>
      </c>
      <c r="H9" s="136"/>
      <c r="I9" s="137"/>
      <c r="J9" s="136"/>
      <c r="K9" s="137">
        <v>377433.71</v>
      </c>
    </row>
    <row r="10" spans="1:11" x14ac:dyDescent="0.2">
      <c r="A10" s="2" t="s">
        <v>18</v>
      </c>
      <c r="B10" s="135"/>
      <c r="C10" s="135"/>
      <c r="D10" s="135"/>
      <c r="E10" s="135"/>
      <c r="F10" s="135">
        <v>417081.05</v>
      </c>
      <c r="G10" s="135">
        <v>7199.15</v>
      </c>
      <c r="H10" s="136"/>
      <c r="I10" s="137"/>
      <c r="J10" s="136"/>
      <c r="K10" s="137">
        <v>424280.2</v>
      </c>
    </row>
    <row r="11" spans="1:11" x14ac:dyDescent="0.2">
      <c r="A11" s="2" t="s">
        <v>19</v>
      </c>
      <c r="B11" s="135"/>
      <c r="C11" s="135"/>
      <c r="D11" s="135"/>
      <c r="E11" s="135"/>
      <c r="F11" s="135">
        <v>414638.92</v>
      </c>
      <c r="G11" s="135">
        <v>7157</v>
      </c>
      <c r="H11" s="136"/>
      <c r="I11" s="137"/>
      <c r="J11" s="136"/>
      <c r="K11" s="137">
        <v>421795.92</v>
      </c>
    </row>
    <row r="12" spans="1:11" x14ac:dyDescent="0.2">
      <c r="A12" s="2" t="s">
        <v>20</v>
      </c>
      <c r="B12" s="135"/>
      <c r="C12" s="135"/>
      <c r="D12" s="135"/>
      <c r="E12" s="135"/>
      <c r="F12" s="135">
        <v>363703.05</v>
      </c>
      <c r="G12" s="135">
        <v>6277.81</v>
      </c>
      <c r="H12" s="136"/>
      <c r="I12" s="137"/>
      <c r="J12" s="136"/>
      <c r="K12" s="137">
        <v>369980.86</v>
      </c>
    </row>
    <row r="13" spans="1:11" x14ac:dyDescent="0.2">
      <c r="A13" s="2" t="s">
        <v>21</v>
      </c>
      <c r="B13" s="135"/>
      <c r="C13" s="135"/>
      <c r="D13" s="135"/>
      <c r="E13" s="135"/>
      <c r="F13" s="135">
        <v>437664.73</v>
      </c>
      <c r="G13" s="135">
        <v>7554.44</v>
      </c>
      <c r="H13" s="136"/>
      <c r="I13" s="137"/>
      <c r="J13" s="136"/>
      <c r="K13" s="137">
        <v>445219.17</v>
      </c>
    </row>
    <row r="14" spans="1:11" x14ac:dyDescent="0.2">
      <c r="A14" s="2" t="s">
        <v>22</v>
      </c>
      <c r="B14" s="135"/>
      <c r="C14" s="135"/>
      <c r="D14" s="135"/>
      <c r="E14" s="135"/>
      <c r="F14" s="135">
        <v>420220.93</v>
      </c>
      <c r="G14" s="135">
        <v>7253.35</v>
      </c>
      <c r="H14" s="136"/>
      <c r="I14" s="137"/>
      <c r="J14" s="136"/>
      <c r="K14" s="137">
        <v>427474.28</v>
      </c>
    </row>
    <row r="15" spans="1:11" x14ac:dyDescent="0.2">
      <c r="A15" s="2" t="s">
        <v>23</v>
      </c>
      <c r="B15" s="135"/>
      <c r="C15" s="135"/>
      <c r="D15" s="135"/>
      <c r="E15" s="135"/>
      <c r="F15" s="135">
        <v>420395.37</v>
      </c>
      <c r="G15" s="135">
        <v>7256.36</v>
      </c>
      <c r="H15" s="136"/>
      <c r="I15" s="137"/>
      <c r="J15" s="136"/>
      <c r="K15" s="137">
        <v>427651.73</v>
      </c>
    </row>
    <row r="16" spans="1:11" x14ac:dyDescent="0.2">
      <c r="A16" s="2" t="s">
        <v>24</v>
      </c>
      <c r="B16" s="135"/>
      <c r="C16" s="135"/>
      <c r="D16" s="135"/>
      <c r="E16" s="135"/>
      <c r="F16" s="135">
        <v>585239.19999999995</v>
      </c>
      <c r="G16" s="135">
        <v>10101.700000000001</v>
      </c>
      <c r="H16" s="136"/>
      <c r="I16" s="137"/>
      <c r="J16" s="136"/>
      <c r="K16" s="137">
        <v>595340.9</v>
      </c>
    </row>
    <row r="17" spans="1:11" x14ac:dyDescent="0.2">
      <c r="A17" s="2" t="s">
        <v>25</v>
      </c>
      <c r="B17" s="135"/>
      <c r="C17" s="135"/>
      <c r="D17" s="135"/>
      <c r="E17" s="135"/>
      <c r="F17" s="135">
        <v>381670.15</v>
      </c>
      <c r="G17" s="135">
        <v>6587.93</v>
      </c>
      <c r="H17" s="136"/>
      <c r="I17" s="137"/>
      <c r="J17" s="136"/>
      <c r="K17" s="137">
        <v>388258.08</v>
      </c>
    </row>
    <row r="18" spans="1:11" x14ac:dyDescent="0.2">
      <c r="A18" s="2" t="s">
        <v>26</v>
      </c>
      <c r="B18" s="135"/>
      <c r="C18" s="135"/>
      <c r="D18" s="135"/>
      <c r="E18" s="135"/>
      <c r="F18" s="135">
        <v>342421.62</v>
      </c>
      <c r="G18" s="135">
        <v>5910.47</v>
      </c>
      <c r="H18" s="136"/>
      <c r="I18" s="137"/>
      <c r="J18" s="136"/>
      <c r="K18" s="137">
        <v>348332.09</v>
      </c>
    </row>
    <row r="19" spans="1:11" x14ac:dyDescent="0.2">
      <c r="A19" s="2" t="s">
        <v>27</v>
      </c>
      <c r="B19" s="135"/>
      <c r="C19" s="135"/>
      <c r="D19" s="135"/>
      <c r="E19" s="135"/>
      <c r="F19" s="135">
        <v>391613.12</v>
      </c>
      <c r="G19" s="135">
        <v>6759.56</v>
      </c>
      <c r="H19" s="136"/>
      <c r="I19" s="137"/>
      <c r="J19" s="136"/>
      <c r="K19" s="137">
        <v>398372.68</v>
      </c>
    </row>
    <row r="20" spans="1:11" x14ac:dyDescent="0.2">
      <c r="A20" s="2" t="s">
        <v>28</v>
      </c>
      <c r="B20" s="135"/>
      <c r="C20" s="135"/>
      <c r="D20" s="135"/>
      <c r="E20" s="135"/>
      <c r="F20" s="135">
        <v>557852.44999999995</v>
      </c>
      <c r="G20" s="135">
        <v>9628.98</v>
      </c>
      <c r="H20" s="137"/>
      <c r="I20" s="137"/>
      <c r="J20" s="137"/>
      <c r="K20" s="137">
        <v>567481.43000000005</v>
      </c>
    </row>
    <row r="21" spans="1:11" x14ac:dyDescent="0.2">
      <c r="A21" s="2" t="s">
        <v>29</v>
      </c>
      <c r="B21" s="135"/>
      <c r="C21" s="135"/>
      <c r="D21" s="135"/>
      <c r="E21" s="135"/>
      <c r="F21" s="135">
        <v>537094.34</v>
      </c>
      <c r="G21" s="135">
        <v>9270.68</v>
      </c>
      <c r="H21" s="137"/>
      <c r="I21" s="137"/>
      <c r="J21" s="137"/>
      <c r="K21" s="137">
        <v>546365.02</v>
      </c>
    </row>
    <row r="22" spans="1:11" x14ac:dyDescent="0.2">
      <c r="A22" s="2" t="s">
        <v>30</v>
      </c>
      <c r="B22" s="135"/>
      <c r="C22" s="135"/>
      <c r="D22" s="135"/>
      <c r="E22" s="135"/>
      <c r="F22" s="135">
        <v>394753</v>
      </c>
      <c r="G22" s="135">
        <v>6813.75</v>
      </c>
      <c r="H22" s="137"/>
      <c r="I22" s="137"/>
      <c r="J22" s="137"/>
      <c r="K22" s="137">
        <v>401566.75</v>
      </c>
    </row>
    <row r="23" spans="1:11" x14ac:dyDescent="0.2">
      <c r="A23" s="2" t="s">
        <v>31</v>
      </c>
      <c r="B23" s="135"/>
      <c r="C23" s="135"/>
      <c r="D23" s="135"/>
      <c r="E23" s="135"/>
      <c r="F23" s="135">
        <v>372076.07</v>
      </c>
      <c r="G23" s="135">
        <v>6422.33</v>
      </c>
      <c r="H23" s="137"/>
      <c r="I23" s="137"/>
      <c r="J23" s="137"/>
      <c r="K23" s="137">
        <v>378498.4</v>
      </c>
    </row>
    <row r="24" spans="1:11" x14ac:dyDescent="0.2">
      <c r="A24" s="2" t="s">
        <v>32</v>
      </c>
      <c r="B24" s="135"/>
      <c r="C24" s="135"/>
      <c r="D24" s="135"/>
      <c r="E24" s="135"/>
      <c r="F24" s="135">
        <v>494705.91999999998</v>
      </c>
      <c r="G24" s="135">
        <v>8539.02</v>
      </c>
      <c r="H24" s="137"/>
      <c r="I24" s="137"/>
      <c r="J24" s="137"/>
      <c r="K24" s="137">
        <v>503244.94</v>
      </c>
    </row>
    <row r="25" spans="1:11" x14ac:dyDescent="0.2">
      <c r="A25" s="2" t="s">
        <v>33</v>
      </c>
      <c r="B25" s="135"/>
      <c r="C25" s="135"/>
      <c r="D25" s="135"/>
      <c r="E25" s="135"/>
      <c r="F25" s="135">
        <v>407486.97</v>
      </c>
      <c r="G25" s="135">
        <v>7033.55</v>
      </c>
      <c r="H25" s="137"/>
      <c r="I25" s="137"/>
      <c r="J25" s="137"/>
      <c r="K25" s="137">
        <v>414520.52</v>
      </c>
    </row>
    <row r="26" spans="1:11" x14ac:dyDescent="0.2">
      <c r="A26" s="2" t="s">
        <v>34</v>
      </c>
      <c r="B26" s="135"/>
      <c r="C26" s="135"/>
      <c r="D26" s="135"/>
      <c r="E26" s="135"/>
      <c r="F26" s="135">
        <v>491740.48</v>
      </c>
      <c r="G26" s="135">
        <v>8487.84</v>
      </c>
      <c r="H26" s="137"/>
      <c r="I26" s="137"/>
      <c r="J26" s="137"/>
      <c r="K26" s="137">
        <v>500228.32</v>
      </c>
    </row>
    <row r="27" spans="1:11" x14ac:dyDescent="0.2">
      <c r="A27" s="2" t="s">
        <v>35</v>
      </c>
      <c r="B27" s="135"/>
      <c r="C27" s="135"/>
      <c r="D27" s="135"/>
      <c r="E27" s="135"/>
      <c r="F27" s="135">
        <v>403649.33</v>
      </c>
      <c r="G27" s="135">
        <v>6967.31</v>
      </c>
      <c r="H27" s="137"/>
      <c r="I27" s="137"/>
      <c r="J27" s="137"/>
      <c r="K27" s="137">
        <v>410616.64</v>
      </c>
    </row>
    <row r="28" spans="1:11" x14ac:dyDescent="0.2">
      <c r="A28" s="2" t="s">
        <v>36</v>
      </c>
      <c r="B28" s="135"/>
      <c r="C28" s="135"/>
      <c r="D28" s="135"/>
      <c r="E28" s="135"/>
      <c r="F28" s="135">
        <v>516859.54</v>
      </c>
      <c r="G28" s="135">
        <v>8921.41</v>
      </c>
      <c r="H28" s="137"/>
      <c r="I28" s="137"/>
      <c r="J28" s="137"/>
      <c r="K28" s="137">
        <v>525780.94999999995</v>
      </c>
    </row>
    <row r="29" spans="1:11" x14ac:dyDescent="0.2">
      <c r="A29" s="2" t="s">
        <v>37</v>
      </c>
      <c r="B29" s="135">
        <v>441728.36</v>
      </c>
      <c r="C29" s="135">
        <v>68972.72</v>
      </c>
      <c r="D29" s="135">
        <v>34981.51</v>
      </c>
      <c r="E29" s="135"/>
      <c r="F29" s="135">
        <v>1076107.49</v>
      </c>
      <c r="G29" s="135">
        <v>18574.48</v>
      </c>
      <c r="H29" s="137"/>
      <c r="I29" s="137"/>
      <c r="J29" s="137"/>
      <c r="K29" s="137">
        <v>1640364.56</v>
      </c>
    </row>
    <row r="30" spans="1:11" x14ac:dyDescent="0.2">
      <c r="A30" s="2" t="s">
        <v>38</v>
      </c>
      <c r="B30" s="135">
        <v>559366.06999999995</v>
      </c>
      <c r="C30" s="135">
        <v>87341.01</v>
      </c>
      <c r="D30" s="135">
        <v>44297.51</v>
      </c>
      <c r="E30" s="135"/>
      <c r="F30" s="135">
        <v>1599246.79</v>
      </c>
      <c r="G30" s="135">
        <v>27604.28</v>
      </c>
      <c r="H30" s="137"/>
      <c r="I30" s="137"/>
      <c r="J30" s="137"/>
      <c r="K30" s="137">
        <v>2317855.66</v>
      </c>
    </row>
    <row r="31" spans="1:11" x14ac:dyDescent="0.2">
      <c r="A31" s="2" t="s">
        <v>39</v>
      </c>
      <c r="B31" s="135">
        <v>15203238.07</v>
      </c>
      <c r="C31" s="135">
        <v>2373876.7400000002</v>
      </c>
      <c r="D31" s="135">
        <v>1203980.1200000001</v>
      </c>
      <c r="E31" s="135"/>
      <c r="F31" s="135">
        <v>69775165.430000007</v>
      </c>
      <c r="G31" s="135">
        <v>1204375.45</v>
      </c>
      <c r="H31" s="137"/>
      <c r="I31" s="137"/>
      <c r="J31" s="137"/>
      <c r="K31" s="137">
        <v>89760635.810000002</v>
      </c>
    </row>
    <row r="32" spans="1:11" x14ac:dyDescent="0.2">
      <c r="A32" s="2" t="s">
        <v>40</v>
      </c>
      <c r="B32" s="135">
        <v>475596.03</v>
      </c>
      <c r="C32" s="135">
        <v>74260.91</v>
      </c>
      <c r="D32" s="135">
        <v>37663.57</v>
      </c>
      <c r="E32" s="135"/>
      <c r="F32" s="135">
        <v>1370209.81</v>
      </c>
      <c r="G32" s="135">
        <v>23650.92</v>
      </c>
      <c r="H32" s="137"/>
      <c r="I32" s="137"/>
      <c r="J32" s="137"/>
      <c r="K32" s="137">
        <v>1981381.24</v>
      </c>
    </row>
    <row r="33" spans="1:11" x14ac:dyDescent="0.2">
      <c r="A33" s="2" t="s">
        <v>41</v>
      </c>
      <c r="B33" s="135">
        <v>762122.53</v>
      </c>
      <c r="C33" s="135">
        <v>118999.98</v>
      </c>
      <c r="D33" s="135">
        <v>60354.27</v>
      </c>
      <c r="E33" s="135"/>
      <c r="F33" s="135">
        <v>2205069.67</v>
      </c>
      <c r="G33" s="135">
        <v>38061.269999999997</v>
      </c>
      <c r="H33" s="137"/>
      <c r="I33" s="137"/>
      <c r="J33" s="137"/>
      <c r="K33" s="137">
        <v>3184607.72</v>
      </c>
    </row>
    <row r="34" spans="1:11" x14ac:dyDescent="0.2">
      <c r="A34" s="2" t="s">
        <v>42</v>
      </c>
      <c r="B34" s="135">
        <v>556468.82999999996</v>
      </c>
      <c r="C34" s="135">
        <v>86888.62</v>
      </c>
      <c r="D34" s="135">
        <v>44068.07</v>
      </c>
      <c r="E34" s="135"/>
      <c r="F34" s="135">
        <v>2002721.69</v>
      </c>
      <c r="G34" s="135">
        <v>34568.589999999997</v>
      </c>
      <c r="H34" s="137"/>
      <c r="I34" s="137"/>
      <c r="J34" s="137"/>
      <c r="K34" s="137">
        <v>2724715.8</v>
      </c>
    </row>
    <row r="35" spans="1:11" x14ac:dyDescent="0.2">
      <c r="A35" s="2" t="s">
        <v>43</v>
      </c>
      <c r="B35" s="135">
        <v>789146.74</v>
      </c>
      <c r="C35" s="135">
        <v>123219.61</v>
      </c>
      <c r="D35" s="135">
        <v>62494.38</v>
      </c>
      <c r="E35" s="135"/>
      <c r="F35" s="135">
        <v>2830429.59</v>
      </c>
      <c r="G35" s="135">
        <v>48855.49</v>
      </c>
      <c r="H35" s="137"/>
      <c r="I35" s="137"/>
      <c r="J35" s="137"/>
      <c r="K35" s="137">
        <v>3854145.81</v>
      </c>
    </row>
    <row r="36" spans="1:11" x14ac:dyDescent="0.2">
      <c r="A36" s="2" t="s">
        <v>44</v>
      </c>
      <c r="B36" s="135">
        <v>468103.18</v>
      </c>
      <c r="C36" s="135">
        <v>73090.960000000006</v>
      </c>
      <c r="D36" s="135">
        <v>37070.19</v>
      </c>
      <c r="E36" s="135"/>
      <c r="F36" s="135">
        <v>1330437.97</v>
      </c>
      <c r="G36" s="135">
        <v>22964.43</v>
      </c>
      <c r="H36" s="137"/>
      <c r="I36" s="137"/>
      <c r="J36" s="137"/>
      <c r="K36" s="137">
        <v>1931666.73</v>
      </c>
    </row>
    <row r="37" spans="1:11" x14ac:dyDescent="0.2">
      <c r="A37" s="2" t="s">
        <v>45</v>
      </c>
      <c r="B37" s="135">
        <v>2999986.43</v>
      </c>
      <c r="C37" s="135">
        <v>468426.4</v>
      </c>
      <c r="D37" s="135">
        <v>237575.97</v>
      </c>
      <c r="E37" s="135"/>
      <c r="F37" s="135">
        <v>7741903.4800000004</v>
      </c>
      <c r="G37" s="135">
        <v>133631.48000000001</v>
      </c>
      <c r="H37" s="136"/>
      <c r="I37" s="137"/>
      <c r="J37" s="136"/>
      <c r="K37" s="137">
        <v>11581523.76</v>
      </c>
    </row>
    <row r="38" spans="1:11" x14ac:dyDescent="0.2">
      <c r="A38" s="2" t="s">
        <v>46</v>
      </c>
      <c r="B38" s="135">
        <v>980014.55</v>
      </c>
      <c r="C38" s="135">
        <v>153022.25</v>
      </c>
      <c r="D38" s="135">
        <v>77609.649999999994</v>
      </c>
      <c r="E38" s="135"/>
      <c r="F38" s="135">
        <v>2870550.31</v>
      </c>
      <c r="G38" s="135">
        <v>49548.01</v>
      </c>
      <c r="H38" s="136"/>
      <c r="I38" s="137"/>
      <c r="J38" s="136"/>
      <c r="K38" s="137">
        <v>4130744.77</v>
      </c>
    </row>
    <row r="39" spans="1:11" x14ac:dyDescent="0.2">
      <c r="A39" s="2" t="s">
        <v>47</v>
      </c>
      <c r="B39" s="135">
        <v>603773.68000000005</v>
      </c>
      <c r="C39" s="135">
        <v>94274.94</v>
      </c>
      <c r="D39" s="135">
        <v>47814.26</v>
      </c>
      <c r="E39" s="135"/>
      <c r="F39" s="135">
        <v>1681232.61</v>
      </c>
      <c r="G39" s="138">
        <v>29019.43</v>
      </c>
      <c r="H39" s="136"/>
      <c r="I39" s="137"/>
      <c r="J39" s="136"/>
      <c r="K39" s="137">
        <v>2456114.92</v>
      </c>
    </row>
    <row r="40" spans="1:11" x14ac:dyDescent="0.2">
      <c r="A40" s="2" t="s">
        <v>48</v>
      </c>
      <c r="B40" s="135">
        <v>426293.09</v>
      </c>
      <c r="C40" s="135">
        <v>66562.61</v>
      </c>
      <c r="D40" s="135">
        <v>33759.15</v>
      </c>
      <c r="E40" s="135"/>
      <c r="F40" s="135">
        <v>1859159.28</v>
      </c>
      <c r="G40" s="139">
        <v>32090.58</v>
      </c>
      <c r="H40" s="136"/>
      <c r="I40" s="137"/>
      <c r="J40" s="136"/>
      <c r="K40" s="137">
        <v>2417864.71</v>
      </c>
    </row>
    <row r="41" spans="1:11" x14ac:dyDescent="0.2">
      <c r="A41" s="2" t="s">
        <v>49</v>
      </c>
      <c r="B41" s="135">
        <v>550674.37</v>
      </c>
      <c r="C41" s="135">
        <v>85983.86</v>
      </c>
      <c r="D41" s="135">
        <v>43609.2</v>
      </c>
      <c r="E41" s="135"/>
      <c r="F41" s="135">
        <v>1253510.8500000001</v>
      </c>
      <c r="G41" s="135">
        <v>21636.6</v>
      </c>
      <c r="H41" s="136"/>
      <c r="I41" s="137"/>
      <c r="J41" s="136"/>
      <c r="K41" s="137">
        <v>1955414.88</v>
      </c>
    </row>
    <row r="42" spans="1:11" x14ac:dyDescent="0.2">
      <c r="A42" s="2" t="s">
        <v>50</v>
      </c>
      <c r="B42" s="135">
        <v>784501.17</v>
      </c>
      <c r="C42" s="135">
        <v>122494.24</v>
      </c>
      <c r="D42" s="135">
        <v>62126.49</v>
      </c>
      <c r="E42" s="135"/>
      <c r="F42" s="135">
        <v>3737332.3</v>
      </c>
      <c r="G42" s="135">
        <v>64509.36</v>
      </c>
      <c r="H42" s="136"/>
      <c r="I42" s="137"/>
      <c r="J42" s="136"/>
      <c r="K42" s="137">
        <v>4770963.5599999996</v>
      </c>
    </row>
    <row r="43" spans="1:11" x14ac:dyDescent="0.2">
      <c r="A43" s="2" t="s">
        <v>51</v>
      </c>
      <c r="B43" s="135">
        <v>439880.12</v>
      </c>
      <c r="C43" s="135">
        <v>68684.13</v>
      </c>
      <c r="D43" s="135">
        <v>34835.14</v>
      </c>
      <c r="E43" s="135"/>
      <c r="F43" s="135">
        <v>1976032.69</v>
      </c>
      <c r="G43" s="135">
        <v>34107.910000000003</v>
      </c>
      <c r="H43" s="136"/>
      <c r="I43" s="137"/>
      <c r="J43" s="136"/>
      <c r="K43" s="137">
        <v>2553539.9900000002</v>
      </c>
    </row>
    <row r="44" spans="1:11" x14ac:dyDescent="0.2">
      <c r="A44" s="2" t="s">
        <v>52</v>
      </c>
      <c r="B44" s="135">
        <v>6387902.5700000003</v>
      </c>
      <c r="C44" s="135">
        <v>997425.24</v>
      </c>
      <c r="D44" s="135">
        <v>505873</v>
      </c>
      <c r="E44" s="135"/>
      <c r="F44" s="135">
        <v>16920303.170000002</v>
      </c>
      <c r="G44" s="135">
        <v>292058.03000000003</v>
      </c>
      <c r="H44" s="136"/>
      <c r="I44" s="137"/>
      <c r="J44" s="136"/>
      <c r="K44" s="137">
        <v>25103562.010000002</v>
      </c>
    </row>
    <row r="45" spans="1:11" x14ac:dyDescent="0.2">
      <c r="A45" s="2" t="s">
        <v>53</v>
      </c>
      <c r="B45" s="135">
        <v>1010385.56</v>
      </c>
      <c r="C45" s="135">
        <v>157764.47</v>
      </c>
      <c r="D45" s="135">
        <v>80014.81</v>
      </c>
      <c r="E45" s="135"/>
      <c r="F45" s="135">
        <v>3331764.15</v>
      </c>
      <c r="G45" s="135">
        <v>57508.93</v>
      </c>
      <c r="H45" s="136"/>
      <c r="I45" s="137"/>
      <c r="J45" s="136"/>
      <c r="K45" s="137">
        <v>4637437.92</v>
      </c>
    </row>
    <row r="46" spans="1:11" x14ac:dyDescent="0.2">
      <c r="A46" s="2" t="s">
        <v>54</v>
      </c>
      <c r="B46" s="135">
        <v>2683988.06</v>
      </c>
      <c r="C46" s="135">
        <v>419085.51</v>
      </c>
      <c r="D46" s="135">
        <v>212551.32</v>
      </c>
      <c r="E46" s="135"/>
      <c r="F46" s="135">
        <v>7560836.9299999997</v>
      </c>
      <c r="G46" s="135">
        <v>130506.12</v>
      </c>
      <c r="H46" s="136"/>
      <c r="I46" s="137"/>
      <c r="J46" s="136"/>
      <c r="K46" s="137">
        <v>11006967.939999999</v>
      </c>
    </row>
    <row r="47" spans="1:11" x14ac:dyDescent="0.2">
      <c r="A47" s="2" t="s">
        <v>55</v>
      </c>
      <c r="B47" s="135">
        <v>617510.56999999995</v>
      </c>
      <c r="C47" s="135">
        <v>96419.85</v>
      </c>
      <c r="D47" s="135">
        <v>48902.11</v>
      </c>
      <c r="E47" s="135"/>
      <c r="F47" s="135">
        <v>1914979.42</v>
      </c>
      <c r="G47" s="135">
        <v>33054.080000000002</v>
      </c>
      <c r="H47" s="136"/>
      <c r="I47" s="137"/>
      <c r="J47" s="136"/>
      <c r="K47" s="137">
        <v>2710866.03</v>
      </c>
    </row>
    <row r="48" spans="1:11" x14ac:dyDescent="0.2">
      <c r="A48" s="2" t="s">
        <v>56</v>
      </c>
      <c r="B48" s="135">
        <v>481090.79</v>
      </c>
      <c r="C48" s="135">
        <v>75118.880000000005</v>
      </c>
      <c r="D48" s="135">
        <v>38098.71</v>
      </c>
      <c r="E48" s="135"/>
      <c r="F48" s="135">
        <v>1077851.8700000001</v>
      </c>
      <c r="G48" s="135">
        <v>18604.59</v>
      </c>
      <c r="H48" s="136"/>
      <c r="I48" s="137"/>
      <c r="J48" s="136"/>
      <c r="K48" s="137">
        <v>1690764.84</v>
      </c>
    </row>
    <row r="49" spans="1:12" x14ac:dyDescent="0.2">
      <c r="A49" s="2" t="s">
        <v>57</v>
      </c>
      <c r="B49" s="135">
        <v>561164.35</v>
      </c>
      <c r="C49" s="135">
        <v>87621.79</v>
      </c>
      <c r="D49" s="135">
        <v>44439.92</v>
      </c>
      <c r="E49" s="135"/>
      <c r="F49" s="135">
        <v>1299039.1399999999</v>
      </c>
      <c r="G49" s="135">
        <v>22422.46</v>
      </c>
      <c r="H49" s="136"/>
      <c r="I49" s="137"/>
      <c r="J49" s="136"/>
      <c r="K49" s="137">
        <v>2014687.66</v>
      </c>
    </row>
    <row r="50" spans="1:12" x14ac:dyDescent="0.2">
      <c r="A50" s="2" t="s">
        <v>58</v>
      </c>
      <c r="B50" s="135">
        <v>1410753.4</v>
      </c>
      <c r="C50" s="135">
        <v>220279.04000000001</v>
      </c>
      <c r="D50" s="135">
        <v>111720.87</v>
      </c>
      <c r="E50" s="135"/>
      <c r="F50" s="135">
        <v>3709073.36</v>
      </c>
      <c r="G50" s="135">
        <v>64021.59</v>
      </c>
      <c r="H50" s="136"/>
      <c r="I50" s="137"/>
      <c r="J50" s="136"/>
      <c r="K50" s="137">
        <v>5515848.2599999998</v>
      </c>
    </row>
    <row r="51" spans="1:12" x14ac:dyDescent="0.2">
      <c r="A51" s="2" t="s">
        <v>59</v>
      </c>
      <c r="B51" s="135">
        <v>496625.96</v>
      </c>
      <c r="C51" s="135">
        <v>77544.59</v>
      </c>
      <c r="D51" s="135">
        <v>39328.980000000003</v>
      </c>
      <c r="E51" s="135"/>
      <c r="F51" s="135">
        <v>1043138.72</v>
      </c>
      <c r="G51" s="135">
        <v>18005.41</v>
      </c>
      <c r="H51" s="136"/>
      <c r="I51" s="137"/>
      <c r="J51" s="136"/>
      <c r="K51" s="137">
        <v>1674643.66</v>
      </c>
    </row>
    <row r="52" spans="1:12" x14ac:dyDescent="0.2">
      <c r="A52" s="2" t="s">
        <v>60</v>
      </c>
      <c r="B52" s="135">
        <v>8556033.0099999998</v>
      </c>
      <c r="C52" s="135">
        <v>1335963.28</v>
      </c>
      <c r="D52" s="135">
        <v>677572.35</v>
      </c>
      <c r="E52" s="135"/>
      <c r="F52" s="135">
        <v>20170255.940000001</v>
      </c>
      <c r="G52" s="135">
        <v>348154.84</v>
      </c>
      <c r="H52" s="136"/>
      <c r="I52" s="137"/>
      <c r="J52" s="136"/>
      <c r="K52" s="137">
        <v>31087979.420000002</v>
      </c>
      <c r="L52" s="140"/>
    </row>
    <row r="53" spans="1:12" ht="13.5" thickBot="1" x14ac:dyDescent="0.25">
      <c r="A53" s="4" t="s">
        <v>61</v>
      </c>
      <c r="B53" s="135">
        <v>922419.52</v>
      </c>
      <c r="C53" s="135">
        <v>144029.20000000001</v>
      </c>
      <c r="D53" s="135">
        <v>73048.570000000007</v>
      </c>
      <c r="E53" s="135"/>
      <c r="F53" s="135">
        <v>3109530.25</v>
      </c>
      <c r="G53" s="135">
        <v>53672.99</v>
      </c>
      <c r="H53" s="136"/>
      <c r="I53" s="137"/>
      <c r="J53" s="136"/>
      <c r="K53" s="137">
        <v>4302700.53</v>
      </c>
    </row>
    <row r="54" spans="1:12" s="142" customFormat="1" ht="13.5" thickBot="1" x14ac:dyDescent="0.25">
      <c r="A54" s="5" t="s">
        <v>13</v>
      </c>
      <c r="B54" s="141">
        <v>49952319.090000004</v>
      </c>
      <c r="C54" s="141">
        <v>7799696.8799999999</v>
      </c>
      <c r="D54" s="141">
        <v>3955841.45</v>
      </c>
      <c r="E54" s="141">
        <v>0</v>
      </c>
      <c r="F54" s="141">
        <v>174437913.59</v>
      </c>
      <c r="G54" s="141">
        <v>3010938.59</v>
      </c>
      <c r="H54" s="141">
        <v>0</v>
      </c>
      <c r="I54" s="141">
        <v>0</v>
      </c>
      <c r="J54" s="141">
        <v>0</v>
      </c>
      <c r="K54" s="141">
        <v>239156709.59999999</v>
      </c>
    </row>
    <row r="55" spans="1:12" x14ac:dyDescent="0.2">
      <c r="F55" s="132"/>
      <c r="G55" s="132"/>
      <c r="H55" s="132"/>
      <c r="I55" s="132"/>
      <c r="J55" s="132"/>
    </row>
    <row r="56" spans="1:12" x14ac:dyDescent="0.2">
      <c r="F56" s="132"/>
      <c r="G56" s="132"/>
      <c r="H56" s="132"/>
      <c r="I56" s="132"/>
      <c r="J56" s="132"/>
    </row>
    <row r="57" spans="1:12" s="132" customFormat="1" x14ac:dyDescent="0.2">
      <c r="A57" s="15"/>
    </row>
    <row r="58" spans="1:12" s="132" customFormat="1" x14ac:dyDescent="0.2">
      <c r="A58" s="15"/>
    </row>
    <row r="59" spans="1:12" x14ac:dyDescent="0.2">
      <c r="F59" s="132"/>
      <c r="G59" s="132"/>
      <c r="H59" s="132"/>
      <c r="I59" s="132"/>
      <c r="J59" s="132"/>
    </row>
    <row r="60" spans="1:12" x14ac:dyDescent="0.2">
      <c r="F60" s="132"/>
      <c r="G60" s="132"/>
      <c r="H60" s="132"/>
      <c r="I60" s="132"/>
      <c r="J60" s="132"/>
    </row>
    <row r="61" spans="1:12" x14ac:dyDescent="0.2">
      <c r="F61" s="132"/>
      <c r="G61" s="132"/>
      <c r="H61" s="132"/>
      <c r="I61" s="132"/>
      <c r="J61" s="132"/>
    </row>
    <row r="62" spans="1:12" x14ac:dyDescent="0.2">
      <c r="F62" s="132"/>
      <c r="G62" s="132"/>
      <c r="H62" s="132"/>
      <c r="I62" s="132"/>
      <c r="J62" s="132"/>
    </row>
    <row r="63" spans="1:12" x14ac:dyDescent="0.2">
      <c r="G63" s="132"/>
      <c r="H63" s="132"/>
      <c r="I63" s="132"/>
      <c r="J63" s="132"/>
    </row>
    <row r="64" spans="1:12" x14ac:dyDescent="0.2">
      <c r="G64" s="132"/>
      <c r="H64" s="132"/>
      <c r="I64" s="132"/>
      <c r="J64" s="132"/>
    </row>
    <row r="65" spans="7:10" x14ac:dyDescent="0.2">
      <c r="G65" s="132"/>
      <c r="H65" s="132"/>
      <c r="I65" s="132"/>
      <c r="J65" s="132"/>
    </row>
    <row r="66" spans="7:10" x14ac:dyDescent="0.2">
      <c r="G66" s="132"/>
      <c r="H66" s="132"/>
      <c r="I66" s="132"/>
      <c r="J66" s="132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66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145" customWidth="1"/>
    <col min="5" max="5" width="17.7109375" style="145" customWidth="1"/>
    <col min="6" max="6" width="14.28515625" style="143" bestFit="1" customWidth="1"/>
    <col min="7" max="7" width="12.7109375" style="143" bestFit="1" customWidth="1"/>
    <col min="8" max="8" width="12.7109375" style="143" customWidth="1"/>
    <col min="9" max="10" width="17.140625" style="143" customWidth="1"/>
    <col min="11" max="11" width="15.42578125" style="143" bestFit="1" customWidth="1"/>
    <col min="12" max="16384" width="11.42578125" style="143"/>
  </cols>
  <sheetData>
    <row r="1" spans="1:11" x14ac:dyDescent="0.2">
      <c r="A1" s="291" t="s">
        <v>14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</row>
    <row r="2" spans="1:11" x14ac:dyDescent="0.2">
      <c r="A2" s="293">
        <v>44910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</row>
    <row r="3" spans="1:11" ht="11.25" x14ac:dyDescent="0.2">
      <c r="A3" s="144"/>
      <c r="B3" s="143"/>
      <c r="C3" s="143"/>
      <c r="E3" s="143"/>
    </row>
    <row r="4" spans="1:11" ht="13.5" customHeight="1" thickBot="1" x14ac:dyDescent="0.25">
      <c r="A4" s="144"/>
      <c r="B4" s="143"/>
      <c r="C4" s="295"/>
      <c r="D4" s="295"/>
      <c r="E4" s="143"/>
    </row>
    <row r="5" spans="1:11" ht="12.75" customHeight="1" x14ac:dyDescent="0.2">
      <c r="A5" s="296" t="s">
        <v>0</v>
      </c>
      <c r="B5" s="298" t="s">
        <v>9</v>
      </c>
      <c r="C5" s="146" t="s">
        <v>10</v>
      </c>
      <c r="D5" s="146" t="s">
        <v>10</v>
      </c>
      <c r="E5" s="298" t="s">
        <v>1</v>
      </c>
      <c r="F5" s="300" t="s">
        <v>7</v>
      </c>
      <c r="G5" s="300" t="s">
        <v>8</v>
      </c>
      <c r="H5" s="300" t="s">
        <v>2</v>
      </c>
      <c r="I5" s="300" t="s">
        <v>3</v>
      </c>
      <c r="J5" s="300" t="s">
        <v>4</v>
      </c>
      <c r="K5" s="300" t="s">
        <v>5</v>
      </c>
    </row>
    <row r="6" spans="1:11" ht="23.25" customHeight="1" thickBot="1" x14ac:dyDescent="0.25">
      <c r="A6" s="297"/>
      <c r="B6" s="299"/>
      <c r="C6" s="147" t="s">
        <v>11</v>
      </c>
      <c r="D6" s="147" t="s">
        <v>12</v>
      </c>
      <c r="E6" s="299" t="s">
        <v>6</v>
      </c>
      <c r="F6" s="301" t="s">
        <v>6</v>
      </c>
      <c r="G6" s="301" t="s">
        <v>6</v>
      </c>
      <c r="H6" s="301"/>
      <c r="I6" s="301"/>
      <c r="J6" s="301"/>
      <c r="K6" s="301" t="s">
        <v>6</v>
      </c>
    </row>
    <row r="7" spans="1:11" x14ac:dyDescent="0.2">
      <c r="A7" s="1" t="s">
        <v>15</v>
      </c>
      <c r="B7" s="148">
        <v>1051023.99</v>
      </c>
      <c r="C7" s="148">
        <v>241084.29</v>
      </c>
      <c r="D7" s="148">
        <v>19139.939999999999</v>
      </c>
      <c r="E7" s="148"/>
      <c r="F7" s="148"/>
      <c r="G7" s="148"/>
      <c r="H7" s="149">
        <v>421281.95</v>
      </c>
      <c r="I7" s="150"/>
      <c r="J7" s="149"/>
      <c r="K7" s="150">
        <v>1732530.17</v>
      </c>
    </row>
    <row r="8" spans="1:11" x14ac:dyDescent="0.2">
      <c r="A8" s="2" t="s">
        <v>16</v>
      </c>
      <c r="B8" s="148">
        <v>993415.78</v>
      </c>
      <c r="C8" s="148">
        <v>227870.1</v>
      </c>
      <c r="D8" s="148">
        <v>18090.849999999999</v>
      </c>
      <c r="E8" s="148"/>
      <c r="F8" s="148"/>
      <c r="G8" s="148"/>
      <c r="H8" s="149">
        <v>411307.69</v>
      </c>
      <c r="I8" s="150"/>
      <c r="J8" s="149"/>
      <c r="K8" s="150">
        <v>1650684.42</v>
      </c>
    </row>
    <row r="9" spans="1:11" x14ac:dyDescent="0.2">
      <c r="A9" s="2" t="s">
        <v>17</v>
      </c>
      <c r="B9" s="148"/>
      <c r="C9" s="148"/>
      <c r="E9" s="148"/>
      <c r="F9" s="148"/>
      <c r="G9" s="148"/>
      <c r="H9" s="149"/>
      <c r="I9" s="150"/>
      <c r="J9" s="149"/>
      <c r="K9" s="150"/>
    </row>
    <row r="10" spans="1:11" x14ac:dyDescent="0.2">
      <c r="A10" s="2" t="s">
        <v>18</v>
      </c>
      <c r="B10" s="148"/>
      <c r="C10" s="148"/>
      <c r="D10" s="148"/>
      <c r="E10" s="148"/>
      <c r="F10" s="148"/>
      <c r="G10" s="148"/>
      <c r="H10" s="149"/>
      <c r="I10" s="150"/>
      <c r="J10" s="149"/>
      <c r="K10" s="150"/>
    </row>
    <row r="11" spans="1:11" x14ac:dyDescent="0.2">
      <c r="A11" s="2" t="s">
        <v>19</v>
      </c>
      <c r="B11" s="148"/>
      <c r="C11" s="148"/>
      <c r="D11" s="148"/>
      <c r="E11" s="148"/>
      <c r="F11" s="148"/>
      <c r="G11" s="148"/>
      <c r="H11" s="149"/>
      <c r="I11" s="150"/>
      <c r="J11" s="149"/>
      <c r="K11" s="150"/>
    </row>
    <row r="12" spans="1:11" x14ac:dyDescent="0.2">
      <c r="A12" s="2" t="s">
        <v>20</v>
      </c>
      <c r="B12" s="148"/>
      <c r="C12" s="148"/>
      <c r="D12" s="148"/>
      <c r="E12" s="148"/>
      <c r="F12" s="148"/>
      <c r="G12" s="148"/>
      <c r="H12" s="149"/>
      <c r="I12" s="150"/>
      <c r="J12" s="149"/>
      <c r="K12" s="150"/>
    </row>
    <row r="13" spans="1:11" x14ac:dyDescent="0.2">
      <c r="A13" s="2" t="s">
        <v>21</v>
      </c>
      <c r="B13" s="148"/>
      <c r="C13" s="148"/>
      <c r="D13" s="148"/>
      <c r="E13" s="148"/>
      <c r="F13" s="148"/>
      <c r="G13" s="148"/>
      <c r="H13" s="149"/>
      <c r="I13" s="150"/>
      <c r="J13" s="149"/>
      <c r="K13" s="150"/>
    </row>
    <row r="14" spans="1:11" x14ac:dyDescent="0.2">
      <c r="A14" s="2" t="s">
        <v>22</v>
      </c>
      <c r="B14" s="148"/>
      <c r="C14" s="148"/>
      <c r="D14" s="148"/>
      <c r="E14" s="148"/>
      <c r="F14" s="148"/>
      <c r="G14" s="148"/>
      <c r="H14" s="149"/>
      <c r="I14" s="150"/>
      <c r="J14" s="149"/>
      <c r="K14" s="150"/>
    </row>
    <row r="15" spans="1:11" x14ac:dyDescent="0.2">
      <c r="A15" s="2" t="s">
        <v>23</v>
      </c>
      <c r="B15" s="148"/>
      <c r="C15" s="148"/>
      <c r="D15" s="148"/>
      <c r="E15" s="148"/>
      <c r="F15" s="148"/>
      <c r="G15" s="148"/>
      <c r="H15" s="149"/>
      <c r="I15" s="150"/>
      <c r="J15" s="149"/>
      <c r="K15" s="150"/>
    </row>
    <row r="16" spans="1:11" x14ac:dyDescent="0.2">
      <c r="A16" s="2" t="s">
        <v>24</v>
      </c>
      <c r="B16" s="148"/>
      <c r="C16" s="148"/>
      <c r="D16" s="148"/>
      <c r="E16" s="148"/>
      <c r="F16" s="148"/>
      <c r="G16" s="148"/>
      <c r="H16" s="149"/>
      <c r="I16" s="150"/>
      <c r="J16" s="149"/>
      <c r="K16" s="150"/>
    </row>
    <row r="17" spans="1:11" x14ac:dyDescent="0.2">
      <c r="A17" s="2" t="s">
        <v>25</v>
      </c>
      <c r="B17" s="148"/>
      <c r="C17" s="148"/>
      <c r="D17" s="148"/>
      <c r="E17" s="148"/>
      <c r="F17" s="148"/>
      <c r="G17" s="148"/>
      <c r="H17" s="149"/>
      <c r="I17" s="150"/>
      <c r="J17" s="149"/>
      <c r="K17" s="150"/>
    </row>
    <row r="18" spans="1:11" x14ac:dyDescent="0.2">
      <c r="A18" s="2" t="s">
        <v>26</v>
      </c>
      <c r="B18" s="148"/>
      <c r="C18" s="148"/>
      <c r="D18" s="148"/>
      <c r="E18" s="148"/>
      <c r="F18" s="148"/>
      <c r="G18" s="148"/>
      <c r="H18" s="149"/>
      <c r="I18" s="150"/>
      <c r="J18" s="149"/>
      <c r="K18" s="150"/>
    </row>
    <row r="19" spans="1:11" x14ac:dyDescent="0.2">
      <c r="A19" s="2" t="s">
        <v>27</v>
      </c>
      <c r="B19" s="148"/>
      <c r="C19" s="148"/>
      <c r="D19" s="148"/>
      <c r="E19" s="148"/>
      <c r="F19" s="148"/>
      <c r="G19" s="148"/>
      <c r="H19" s="149"/>
      <c r="I19" s="150"/>
      <c r="J19" s="149"/>
      <c r="K19" s="150"/>
    </row>
    <row r="20" spans="1:11" x14ac:dyDescent="0.2">
      <c r="A20" s="2" t="s">
        <v>28</v>
      </c>
      <c r="B20" s="148"/>
      <c r="C20" s="148"/>
      <c r="D20" s="148"/>
      <c r="E20" s="148"/>
      <c r="F20" s="148"/>
      <c r="G20" s="148"/>
      <c r="H20" s="150"/>
      <c r="I20" s="150"/>
      <c r="J20" s="150"/>
      <c r="K20" s="150"/>
    </row>
    <row r="21" spans="1:11" x14ac:dyDescent="0.2">
      <c r="A21" s="2" t="s">
        <v>29</v>
      </c>
      <c r="B21" s="148"/>
      <c r="C21" s="148"/>
      <c r="D21" s="148"/>
      <c r="E21" s="148"/>
      <c r="F21" s="148"/>
      <c r="G21" s="148"/>
      <c r="H21" s="150"/>
      <c r="I21" s="150"/>
      <c r="J21" s="150"/>
      <c r="K21" s="150"/>
    </row>
    <row r="22" spans="1:11" x14ac:dyDescent="0.2">
      <c r="A22" s="2" t="s">
        <v>30</v>
      </c>
      <c r="B22" s="148"/>
      <c r="C22" s="148"/>
      <c r="D22" s="148"/>
      <c r="E22" s="148"/>
      <c r="F22" s="148"/>
      <c r="G22" s="148"/>
      <c r="H22" s="150"/>
      <c r="I22" s="150"/>
      <c r="J22" s="150"/>
      <c r="K22" s="150"/>
    </row>
    <row r="23" spans="1:11" x14ac:dyDescent="0.2">
      <c r="A23" s="2" t="s">
        <v>31</v>
      </c>
      <c r="B23" s="148"/>
      <c r="C23" s="148"/>
      <c r="D23" s="148"/>
      <c r="E23" s="148"/>
      <c r="F23" s="148"/>
      <c r="G23" s="148"/>
      <c r="H23" s="150"/>
      <c r="I23" s="150"/>
      <c r="J23" s="150"/>
      <c r="K23" s="150"/>
    </row>
    <row r="24" spans="1:11" x14ac:dyDescent="0.2">
      <c r="A24" s="2" t="s">
        <v>32</v>
      </c>
      <c r="B24" s="148"/>
      <c r="C24" s="148"/>
      <c r="D24" s="148"/>
      <c r="E24" s="148"/>
      <c r="F24" s="148"/>
      <c r="G24" s="148"/>
      <c r="H24" s="150"/>
      <c r="I24" s="150"/>
      <c r="J24" s="150"/>
      <c r="K24" s="150"/>
    </row>
    <row r="25" spans="1:11" x14ac:dyDescent="0.2">
      <c r="A25" s="2" t="s">
        <v>33</v>
      </c>
      <c r="B25" s="148"/>
      <c r="C25" s="148"/>
      <c r="D25" s="148"/>
      <c r="E25" s="148"/>
      <c r="F25" s="148"/>
      <c r="G25" s="148"/>
      <c r="H25" s="150"/>
      <c r="I25" s="150"/>
      <c r="J25" s="150"/>
      <c r="K25" s="150"/>
    </row>
    <row r="26" spans="1:11" x14ac:dyDescent="0.2">
      <c r="A26" s="2" t="s">
        <v>34</v>
      </c>
      <c r="B26" s="148"/>
      <c r="C26" s="148"/>
      <c r="D26" s="148"/>
      <c r="E26" s="148"/>
      <c r="F26" s="148"/>
      <c r="G26" s="148"/>
      <c r="H26" s="150"/>
      <c r="I26" s="150"/>
      <c r="J26" s="150"/>
      <c r="K26" s="150"/>
    </row>
    <row r="27" spans="1:11" x14ac:dyDescent="0.2">
      <c r="A27" s="2" t="s">
        <v>35</v>
      </c>
      <c r="B27" s="148"/>
      <c r="C27" s="148"/>
      <c r="D27" s="148"/>
      <c r="E27" s="148"/>
      <c r="F27" s="148"/>
      <c r="G27" s="148"/>
      <c r="H27" s="150"/>
      <c r="I27" s="150"/>
      <c r="J27" s="150"/>
      <c r="K27" s="150"/>
    </row>
    <row r="28" spans="1:11" x14ac:dyDescent="0.2">
      <c r="A28" s="2" t="s">
        <v>36</v>
      </c>
      <c r="B28" s="148"/>
      <c r="C28" s="148"/>
      <c r="D28" s="148"/>
      <c r="E28" s="148"/>
      <c r="F28" s="148"/>
      <c r="G28" s="148"/>
      <c r="H28" s="150"/>
      <c r="I28" s="150"/>
      <c r="J28" s="150"/>
      <c r="K28" s="150"/>
    </row>
    <row r="29" spans="1:11" x14ac:dyDescent="0.2">
      <c r="A29" s="2" t="s">
        <v>37</v>
      </c>
      <c r="B29" s="148">
        <v>1152555.21</v>
      </c>
      <c r="C29" s="148">
        <v>264373.56</v>
      </c>
      <c r="D29" s="148">
        <v>20988.9</v>
      </c>
      <c r="E29" s="148"/>
      <c r="F29" s="148"/>
      <c r="G29" s="148"/>
      <c r="H29" s="150">
        <v>460344.88</v>
      </c>
      <c r="I29" s="150"/>
      <c r="J29" s="150"/>
      <c r="K29" s="150">
        <v>1898262.55</v>
      </c>
    </row>
    <row r="30" spans="1:11" x14ac:dyDescent="0.2">
      <c r="A30" s="2" t="s">
        <v>38</v>
      </c>
      <c r="B30" s="148">
        <v>1459494.88</v>
      </c>
      <c r="C30" s="148">
        <v>334779.5</v>
      </c>
      <c r="D30" s="148">
        <v>26578.51</v>
      </c>
      <c r="E30" s="148"/>
      <c r="F30" s="148"/>
      <c r="G30" s="148"/>
      <c r="H30" s="150">
        <v>645615.80000000005</v>
      </c>
      <c r="I30" s="150"/>
      <c r="J30" s="150"/>
      <c r="K30" s="150">
        <v>2466468.69</v>
      </c>
    </row>
    <row r="31" spans="1:11" x14ac:dyDescent="0.2">
      <c r="A31" s="2" t="s">
        <v>39</v>
      </c>
      <c r="B31" s="148">
        <v>39668205.359999999</v>
      </c>
      <c r="C31" s="148">
        <v>9099108.4100000001</v>
      </c>
      <c r="D31" s="148">
        <v>722388.08</v>
      </c>
      <c r="E31" s="148"/>
      <c r="F31" s="148"/>
      <c r="G31" s="148"/>
      <c r="H31" s="150">
        <v>7699117.0099999998</v>
      </c>
      <c r="I31" s="150"/>
      <c r="J31" s="150"/>
      <c r="K31" s="150">
        <v>57188818.859999999</v>
      </c>
    </row>
    <row r="32" spans="1:11" x14ac:dyDescent="0.2">
      <c r="A32" s="2" t="s">
        <v>40</v>
      </c>
      <c r="B32" s="148">
        <v>1240922.55</v>
      </c>
      <c r="C32" s="148">
        <v>284643.3</v>
      </c>
      <c r="D32" s="148">
        <v>22598.14</v>
      </c>
      <c r="E32" s="148"/>
      <c r="F32" s="148"/>
      <c r="G32" s="148"/>
      <c r="H32" s="150">
        <v>586882.38</v>
      </c>
      <c r="I32" s="150"/>
      <c r="J32" s="150"/>
      <c r="K32" s="150">
        <v>2135046.37</v>
      </c>
    </row>
    <row r="33" spans="1:11" x14ac:dyDescent="0.2">
      <c r="A33" s="2" t="s">
        <v>41</v>
      </c>
      <c r="B33" s="148">
        <v>1988525.93</v>
      </c>
      <c r="C33" s="148">
        <v>456128.85</v>
      </c>
      <c r="D33" s="148">
        <v>36212.559999999998</v>
      </c>
      <c r="E33" s="148"/>
      <c r="F33" s="148"/>
      <c r="G33" s="148"/>
      <c r="H33" s="150">
        <v>604328.64</v>
      </c>
      <c r="I33" s="150"/>
      <c r="J33" s="150"/>
      <c r="K33" s="150">
        <v>3085195.98</v>
      </c>
    </row>
    <row r="34" spans="1:11" x14ac:dyDescent="0.2">
      <c r="A34" s="2" t="s">
        <v>42</v>
      </c>
      <c r="B34" s="148">
        <v>1451935.43</v>
      </c>
      <c r="C34" s="148">
        <v>333045.51</v>
      </c>
      <c r="D34" s="148">
        <v>26440.84</v>
      </c>
      <c r="E34" s="148"/>
      <c r="F34" s="148"/>
      <c r="G34" s="148"/>
      <c r="H34" s="150">
        <v>594736.67000000004</v>
      </c>
      <c r="I34" s="150"/>
      <c r="J34" s="150"/>
      <c r="K34" s="150">
        <v>2406158.4500000002</v>
      </c>
    </row>
    <row r="35" spans="1:11" x14ac:dyDescent="0.2">
      <c r="A35" s="2" t="s">
        <v>43</v>
      </c>
      <c r="B35" s="148">
        <v>2059037.34</v>
      </c>
      <c r="C35" s="148">
        <v>472302.79</v>
      </c>
      <c r="D35" s="148">
        <v>37496.629999999997</v>
      </c>
      <c r="E35" s="148"/>
      <c r="F35" s="148"/>
      <c r="G35" s="148"/>
      <c r="H35" s="150">
        <v>807775.64</v>
      </c>
      <c r="I35" s="150"/>
      <c r="J35" s="150"/>
      <c r="K35" s="150">
        <v>3376612.4</v>
      </c>
    </row>
    <row r="36" spans="1:11" x14ac:dyDescent="0.2">
      <c r="A36" s="2" t="s">
        <v>44</v>
      </c>
      <c r="B36" s="148">
        <v>1221372.25</v>
      </c>
      <c r="C36" s="148">
        <v>280158.84000000003</v>
      </c>
      <c r="D36" s="148">
        <v>22242.11</v>
      </c>
      <c r="E36" s="148"/>
      <c r="F36" s="148"/>
      <c r="G36" s="148"/>
      <c r="H36" s="150">
        <v>535238.68000000005</v>
      </c>
      <c r="I36" s="150"/>
      <c r="J36" s="150"/>
      <c r="K36" s="150">
        <v>2059011.88</v>
      </c>
    </row>
    <row r="37" spans="1:11" x14ac:dyDescent="0.2">
      <c r="A37" s="2" t="s">
        <v>45</v>
      </c>
      <c r="B37" s="148">
        <v>7827548.1200000001</v>
      </c>
      <c r="C37" s="148">
        <v>1795486.04</v>
      </c>
      <c r="D37" s="148">
        <v>142545.59</v>
      </c>
      <c r="E37" s="148"/>
      <c r="F37" s="148"/>
      <c r="G37" s="148"/>
      <c r="H37" s="149">
        <v>2475387.67</v>
      </c>
      <c r="I37" s="150"/>
      <c r="J37" s="149"/>
      <c r="K37" s="150">
        <v>12240967.42</v>
      </c>
    </row>
    <row r="38" spans="1:11" x14ac:dyDescent="0.2">
      <c r="A38" s="2" t="s">
        <v>46</v>
      </c>
      <c r="B38" s="148">
        <v>2557048.58</v>
      </c>
      <c r="C38" s="148">
        <v>586536.80000000005</v>
      </c>
      <c r="D38" s="148">
        <v>46565.79</v>
      </c>
      <c r="E38" s="148"/>
      <c r="F38" s="148"/>
      <c r="G38" s="148"/>
      <c r="H38" s="149">
        <v>814205.04</v>
      </c>
      <c r="I38" s="150"/>
      <c r="J38" s="149"/>
      <c r="K38" s="150">
        <v>4004356.21</v>
      </c>
    </row>
    <row r="39" spans="1:11" x14ac:dyDescent="0.2">
      <c r="A39" s="2" t="s">
        <v>47</v>
      </c>
      <c r="B39" s="148">
        <v>1575362.97</v>
      </c>
      <c r="C39" s="148">
        <v>361357.37</v>
      </c>
      <c r="D39" s="148">
        <v>28688.55</v>
      </c>
      <c r="E39" s="148"/>
      <c r="F39" s="148"/>
      <c r="G39" s="151"/>
      <c r="H39" s="149">
        <v>580974.29</v>
      </c>
      <c r="I39" s="150"/>
      <c r="J39" s="149"/>
      <c r="K39" s="150">
        <v>2546383.1800000002</v>
      </c>
    </row>
    <row r="40" spans="1:11" x14ac:dyDescent="0.2">
      <c r="A40" s="2" t="s">
        <v>48</v>
      </c>
      <c r="B40" s="148">
        <v>1112281.5900000001</v>
      </c>
      <c r="C40" s="148">
        <v>255135.59</v>
      </c>
      <c r="D40" s="148">
        <v>20255.490000000002</v>
      </c>
      <c r="E40" s="148"/>
      <c r="F40" s="148"/>
      <c r="G40" s="152"/>
      <c r="H40" s="149">
        <v>505211.65</v>
      </c>
      <c r="I40" s="150"/>
      <c r="J40" s="149"/>
      <c r="K40" s="150">
        <v>1892884.32</v>
      </c>
    </row>
    <row r="41" spans="1:11" x14ac:dyDescent="0.2">
      <c r="A41" s="2" t="s">
        <v>49</v>
      </c>
      <c r="B41" s="148">
        <v>1436816.53</v>
      </c>
      <c r="C41" s="148">
        <v>329577.53999999998</v>
      </c>
      <c r="D41" s="148">
        <v>26165.52</v>
      </c>
      <c r="E41" s="148"/>
      <c r="F41" s="148"/>
      <c r="G41" s="148"/>
      <c r="H41" s="149">
        <v>561373.31000000006</v>
      </c>
      <c r="I41" s="150"/>
      <c r="J41" s="149"/>
      <c r="K41" s="150">
        <v>2353932.9</v>
      </c>
    </row>
    <row r="42" spans="1:11" x14ac:dyDescent="0.2">
      <c r="A42" s="2" t="s">
        <v>50</v>
      </c>
      <c r="B42" s="148">
        <v>2046916.15</v>
      </c>
      <c r="C42" s="148">
        <v>469522.42</v>
      </c>
      <c r="D42" s="148">
        <v>37275.89</v>
      </c>
      <c r="E42" s="148"/>
      <c r="F42" s="148"/>
      <c r="G42" s="148"/>
      <c r="H42" s="149">
        <v>686068.88</v>
      </c>
      <c r="I42" s="150"/>
      <c r="J42" s="149"/>
      <c r="K42" s="150">
        <v>3239783.34</v>
      </c>
    </row>
    <row r="43" spans="1:11" x14ac:dyDescent="0.2">
      <c r="A43" s="2" t="s">
        <v>51</v>
      </c>
      <c r="B43" s="148">
        <v>1147732.8</v>
      </c>
      <c r="C43" s="148">
        <v>263267.40000000002</v>
      </c>
      <c r="D43" s="148">
        <v>20901.080000000002</v>
      </c>
      <c r="E43" s="148"/>
      <c r="F43" s="148"/>
      <c r="G43" s="148"/>
      <c r="H43" s="149">
        <v>475879.7</v>
      </c>
      <c r="I43" s="150"/>
      <c r="J43" s="149"/>
      <c r="K43" s="150">
        <v>1907780.98</v>
      </c>
    </row>
    <row r="44" spans="1:11" x14ac:dyDescent="0.2">
      <c r="A44" s="2" t="s">
        <v>52</v>
      </c>
      <c r="B44" s="148">
        <v>16667280.310000001</v>
      </c>
      <c r="C44" s="148">
        <v>3823147.26</v>
      </c>
      <c r="D44" s="148">
        <v>303523.81</v>
      </c>
      <c r="E44" s="148"/>
      <c r="F44" s="148"/>
      <c r="G44" s="148"/>
      <c r="H44" s="149">
        <v>3097405.84</v>
      </c>
      <c r="I44" s="150"/>
      <c r="J44" s="149"/>
      <c r="K44" s="150">
        <v>23891357.219999999</v>
      </c>
    </row>
    <row r="45" spans="1:11" x14ac:dyDescent="0.2">
      <c r="A45" s="2" t="s">
        <v>53</v>
      </c>
      <c r="B45" s="148">
        <v>2636292.4500000002</v>
      </c>
      <c r="C45" s="148">
        <v>604713.79</v>
      </c>
      <c r="D45" s="148">
        <v>48008.88</v>
      </c>
      <c r="E45" s="148"/>
      <c r="F45" s="148"/>
      <c r="G45" s="148"/>
      <c r="H45" s="149">
        <v>439840.32</v>
      </c>
      <c r="I45" s="150"/>
      <c r="J45" s="149"/>
      <c r="K45" s="150">
        <v>3728855.44</v>
      </c>
    </row>
    <row r="46" spans="1:11" x14ac:dyDescent="0.2">
      <c r="A46" s="2" t="s">
        <v>54</v>
      </c>
      <c r="B46" s="148">
        <v>7003046.9100000001</v>
      </c>
      <c r="C46" s="148">
        <v>1606361.63</v>
      </c>
      <c r="D46" s="148">
        <v>127530.79</v>
      </c>
      <c r="E46" s="148"/>
      <c r="F46" s="148"/>
      <c r="G46" s="148"/>
      <c r="H46" s="149">
        <v>2432745.12</v>
      </c>
      <c r="I46" s="150"/>
      <c r="J46" s="149"/>
      <c r="K46" s="150">
        <v>11169684.449999999</v>
      </c>
    </row>
    <row r="47" spans="1:11" x14ac:dyDescent="0.2">
      <c r="A47" s="2" t="s">
        <v>55</v>
      </c>
      <c r="B47" s="148">
        <v>1611205.19</v>
      </c>
      <c r="C47" s="148">
        <v>369578.87</v>
      </c>
      <c r="D47" s="148">
        <v>29341.27</v>
      </c>
      <c r="E47" s="148"/>
      <c r="F47" s="148"/>
      <c r="G47" s="148"/>
      <c r="H47" s="149">
        <v>559392.36</v>
      </c>
      <c r="I47" s="150"/>
      <c r="J47" s="149"/>
      <c r="K47" s="150">
        <v>2569517.69</v>
      </c>
    </row>
    <row r="48" spans="1:11" x14ac:dyDescent="0.2">
      <c r="A48" s="2" t="s">
        <v>56</v>
      </c>
      <c r="B48" s="148">
        <v>1255259.44</v>
      </c>
      <c r="C48" s="148">
        <v>287931.90000000002</v>
      </c>
      <c r="D48" s="148">
        <v>22859.23</v>
      </c>
      <c r="E48" s="148"/>
      <c r="F48" s="148"/>
      <c r="G48" s="148"/>
      <c r="H48" s="149">
        <v>533674.77</v>
      </c>
      <c r="I48" s="150"/>
      <c r="J48" s="149"/>
      <c r="K48" s="150">
        <v>2099725.34</v>
      </c>
    </row>
    <row r="49" spans="1:11" x14ac:dyDescent="0.2">
      <c r="A49" s="2" t="s">
        <v>57</v>
      </c>
      <c r="B49" s="148">
        <v>1464186.95</v>
      </c>
      <c r="C49" s="148">
        <v>335855.77</v>
      </c>
      <c r="D49" s="148">
        <v>26663.95</v>
      </c>
      <c r="E49" s="148"/>
      <c r="F49" s="148"/>
      <c r="G49" s="148"/>
      <c r="H49" s="149">
        <v>508478.48</v>
      </c>
      <c r="I49" s="150"/>
      <c r="J49" s="149"/>
      <c r="K49" s="150">
        <v>2335185.15</v>
      </c>
    </row>
    <row r="50" spans="1:11" x14ac:dyDescent="0.2">
      <c r="A50" s="2" t="s">
        <v>58</v>
      </c>
      <c r="B50" s="148">
        <v>3680930.02</v>
      </c>
      <c r="C50" s="148">
        <v>844333.16</v>
      </c>
      <c r="D50" s="148">
        <v>67032.52</v>
      </c>
      <c r="E50" s="148"/>
      <c r="F50" s="148"/>
      <c r="G50" s="148"/>
      <c r="H50" s="149">
        <v>1390140.07</v>
      </c>
      <c r="I50" s="150"/>
      <c r="J50" s="149"/>
      <c r="K50" s="150">
        <v>5982435.7699999996</v>
      </c>
    </row>
    <row r="51" spans="1:11" x14ac:dyDescent="0.2">
      <c r="A51" s="2" t="s">
        <v>59</v>
      </c>
      <c r="B51" s="148">
        <v>1295793.72</v>
      </c>
      <c r="C51" s="148">
        <v>297229.67</v>
      </c>
      <c r="D51" s="148">
        <v>23597.39</v>
      </c>
      <c r="E51" s="148"/>
      <c r="F51" s="148"/>
      <c r="G51" s="148"/>
      <c r="H51" s="149">
        <v>489676.84</v>
      </c>
      <c r="I51" s="150"/>
      <c r="J51" s="149"/>
      <c r="K51" s="150">
        <v>2106297.62</v>
      </c>
    </row>
    <row r="52" spans="1:11" x14ac:dyDescent="0.2">
      <c r="A52" s="2" t="s">
        <v>60</v>
      </c>
      <c r="B52" s="148">
        <v>22324354.41</v>
      </c>
      <c r="C52" s="148">
        <v>5120769.12</v>
      </c>
      <c r="D52" s="148">
        <v>406543.42</v>
      </c>
      <c r="E52" s="148"/>
      <c r="F52" s="148"/>
      <c r="G52" s="148"/>
      <c r="H52" s="149">
        <v>5411745.79</v>
      </c>
      <c r="I52" s="150"/>
      <c r="J52" s="149"/>
      <c r="K52" s="150">
        <v>33263412.739999998</v>
      </c>
    </row>
    <row r="53" spans="1:11" ht="13.5" thickBot="1" x14ac:dyDescent="0.25">
      <c r="A53" s="4" t="s">
        <v>61</v>
      </c>
      <c r="B53" s="148">
        <v>2406771.96</v>
      </c>
      <c r="C53" s="148">
        <v>552066.29</v>
      </c>
      <c r="D53" s="148">
        <v>43829.14</v>
      </c>
      <c r="E53" s="148"/>
      <c r="F53" s="148"/>
      <c r="G53" s="148"/>
      <c r="H53" s="149">
        <v>1024672.24</v>
      </c>
      <c r="I53" s="150"/>
      <c r="J53" s="149"/>
      <c r="K53" s="150">
        <v>4027339.63</v>
      </c>
    </row>
    <row r="54" spans="1:11" s="154" customFormat="1" ht="13.5" thickBot="1" x14ac:dyDescent="0.25">
      <c r="A54" s="5" t="s">
        <v>13</v>
      </c>
      <c r="B54" s="153">
        <v>130335316.81999999</v>
      </c>
      <c r="C54" s="153">
        <v>29896365.77</v>
      </c>
      <c r="D54" s="153">
        <v>2373504.87</v>
      </c>
      <c r="E54" s="153">
        <v>0</v>
      </c>
      <c r="F54" s="153">
        <v>0</v>
      </c>
      <c r="G54" s="153">
        <v>0</v>
      </c>
      <c r="H54" s="153">
        <v>34753501.710000001</v>
      </c>
      <c r="I54" s="153">
        <v>0</v>
      </c>
      <c r="J54" s="153">
        <v>0</v>
      </c>
      <c r="K54" s="153">
        <v>197358689.16999999</v>
      </c>
    </row>
    <row r="55" spans="1:11" x14ac:dyDescent="0.2">
      <c r="F55" s="145"/>
      <c r="G55" s="145"/>
      <c r="H55" s="145"/>
      <c r="I55" s="145"/>
      <c r="J55" s="145"/>
    </row>
    <row r="56" spans="1:11" x14ac:dyDescent="0.2">
      <c r="F56" s="145"/>
      <c r="G56" s="145"/>
      <c r="H56" s="145"/>
      <c r="I56" s="145"/>
      <c r="J56" s="145"/>
    </row>
    <row r="57" spans="1:11" s="145" customFormat="1" x14ac:dyDescent="0.2">
      <c r="A57" s="15"/>
    </row>
    <row r="58" spans="1:11" s="145" customFormat="1" x14ac:dyDescent="0.2">
      <c r="A58" s="15"/>
    </row>
    <row r="59" spans="1:11" x14ac:dyDescent="0.2">
      <c r="F59" s="145"/>
      <c r="G59" s="145"/>
      <c r="H59" s="145"/>
      <c r="I59" s="145"/>
      <c r="J59" s="145"/>
    </row>
    <row r="60" spans="1:11" x14ac:dyDescent="0.2">
      <c r="F60" s="145"/>
      <c r="G60" s="145"/>
      <c r="H60" s="145"/>
      <c r="I60" s="145"/>
      <c r="J60" s="145"/>
    </row>
    <row r="61" spans="1:11" x14ac:dyDescent="0.2">
      <c r="F61" s="145"/>
      <c r="G61" s="145"/>
      <c r="H61" s="145"/>
      <c r="I61" s="145"/>
      <c r="J61" s="145"/>
    </row>
    <row r="62" spans="1:11" x14ac:dyDescent="0.2">
      <c r="F62" s="145"/>
      <c r="G62" s="145"/>
      <c r="H62" s="145"/>
      <c r="I62" s="145"/>
      <c r="J62" s="145"/>
    </row>
    <row r="63" spans="1:11" x14ac:dyDescent="0.2">
      <c r="G63" s="145"/>
      <c r="H63" s="145"/>
      <c r="I63" s="145"/>
      <c r="J63" s="145"/>
    </row>
    <row r="64" spans="1:11" x14ac:dyDescent="0.2">
      <c r="G64" s="145"/>
      <c r="H64" s="145"/>
      <c r="I64" s="145"/>
      <c r="J64" s="145"/>
    </row>
    <row r="65" spans="7:10" x14ac:dyDescent="0.2">
      <c r="G65" s="145"/>
      <c r="H65" s="145"/>
      <c r="I65" s="145"/>
      <c r="J65" s="145"/>
    </row>
    <row r="66" spans="7:10" x14ac:dyDescent="0.2">
      <c r="G66" s="145"/>
      <c r="H66" s="145"/>
      <c r="I66" s="145"/>
      <c r="J66" s="145"/>
    </row>
  </sheetData>
  <mergeCells count="12"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  <mergeCell ref="J5:J6"/>
    <mergeCell ref="K5:K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66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L38" sqref="L38:O41"/>
    </sheetView>
  </sheetViews>
  <sheetFormatPr baseColWidth="10" defaultRowHeight="12.75" x14ac:dyDescent="0.2"/>
  <cols>
    <col min="1" max="1" width="44.7109375" style="3" customWidth="1"/>
    <col min="2" max="4" width="17.140625" style="157" customWidth="1"/>
    <col min="5" max="5" width="17.7109375" style="157" customWidth="1"/>
    <col min="6" max="6" width="14.28515625" style="155" bestFit="1" customWidth="1"/>
    <col min="7" max="7" width="12.7109375" style="155" bestFit="1" customWidth="1"/>
    <col min="8" max="8" width="12.7109375" style="155" customWidth="1"/>
    <col min="9" max="10" width="17.140625" style="155" customWidth="1"/>
    <col min="11" max="11" width="15.42578125" style="155" bestFit="1" customWidth="1"/>
    <col min="12" max="12" width="11.28515625" style="155" bestFit="1" customWidth="1"/>
    <col min="13" max="16384" width="11.42578125" style="155"/>
  </cols>
  <sheetData>
    <row r="1" spans="1:11" x14ac:dyDescent="0.2">
      <c r="A1" s="304" t="s">
        <v>14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</row>
    <row r="2" spans="1:11" x14ac:dyDescent="0.2">
      <c r="A2" s="306">
        <v>44917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</row>
    <row r="3" spans="1:11" ht="11.25" x14ac:dyDescent="0.2">
      <c r="A3" s="156"/>
      <c r="B3" s="155"/>
      <c r="C3" s="155"/>
      <c r="E3" s="155"/>
    </row>
    <row r="4" spans="1:11" ht="13.5" customHeight="1" thickBot="1" x14ac:dyDescent="0.25">
      <c r="A4" s="156"/>
      <c r="B4" s="155"/>
      <c r="C4" s="308"/>
      <c r="D4" s="308"/>
      <c r="E4" s="155"/>
    </row>
    <row r="5" spans="1:11" ht="12.75" customHeight="1" x14ac:dyDescent="0.2">
      <c r="A5" s="309" t="s">
        <v>0</v>
      </c>
      <c r="B5" s="311" t="s">
        <v>9</v>
      </c>
      <c r="C5" s="158" t="s">
        <v>10</v>
      </c>
      <c r="D5" s="158" t="s">
        <v>10</v>
      </c>
      <c r="E5" s="311" t="s">
        <v>1</v>
      </c>
      <c r="F5" s="302" t="s">
        <v>7</v>
      </c>
      <c r="G5" s="302" t="s">
        <v>8</v>
      </c>
      <c r="H5" s="302" t="s">
        <v>2</v>
      </c>
      <c r="I5" s="302" t="s">
        <v>3</v>
      </c>
      <c r="J5" s="302" t="s">
        <v>4</v>
      </c>
      <c r="K5" s="302" t="s">
        <v>5</v>
      </c>
    </row>
    <row r="6" spans="1:11" ht="23.25" customHeight="1" thickBot="1" x14ac:dyDescent="0.25">
      <c r="A6" s="310"/>
      <c r="B6" s="312"/>
      <c r="C6" s="159" t="s">
        <v>11</v>
      </c>
      <c r="D6" s="159" t="s">
        <v>12</v>
      </c>
      <c r="E6" s="312" t="s">
        <v>6</v>
      </c>
      <c r="F6" s="303" t="s">
        <v>6</v>
      </c>
      <c r="G6" s="303" t="s">
        <v>6</v>
      </c>
      <c r="H6" s="303"/>
      <c r="I6" s="303"/>
      <c r="J6" s="303"/>
      <c r="K6" s="303" t="s">
        <v>6</v>
      </c>
    </row>
    <row r="7" spans="1:11" x14ac:dyDescent="0.2">
      <c r="A7" s="1" t="s">
        <v>15</v>
      </c>
      <c r="B7" s="160">
        <v>1886017.87</v>
      </c>
      <c r="C7" s="160">
        <v>404656.29</v>
      </c>
      <c r="D7" s="160">
        <v>25519.919999999998</v>
      </c>
      <c r="E7" s="160">
        <v>21882.89</v>
      </c>
      <c r="F7" s="160">
        <v>5963847.8399999999</v>
      </c>
      <c r="G7" s="160">
        <v>211518.2</v>
      </c>
      <c r="H7" s="161"/>
      <c r="I7" s="162"/>
      <c r="J7" s="161">
        <v>426717.35</v>
      </c>
      <c r="K7" s="162">
        <v>8940160.3599999994</v>
      </c>
    </row>
    <row r="8" spans="1:11" x14ac:dyDescent="0.2">
      <c r="A8" s="2" t="s">
        <v>16</v>
      </c>
      <c r="B8" s="160">
        <v>1782642.39</v>
      </c>
      <c r="C8" s="160">
        <v>382476.47</v>
      </c>
      <c r="D8" s="160">
        <v>24121.14</v>
      </c>
      <c r="E8" s="160">
        <v>20615.38</v>
      </c>
      <c r="F8" s="160">
        <v>4431747.63</v>
      </c>
      <c r="G8" s="160">
        <v>157179.60999999999</v>
      </c>
      <c r="H8" s="161"/>
      <c r="I8" s="162"/>
      <c r="J8" s="161">
        <v>317094.53999999998</v>
      </c>
      <c r="K8" s="162">
        <v>7115877.1600000001</v>
      </c>
    </row>
    <row r="9" spans="1:11" x14ac:dyDescent="0.2">
      <c r="A9" s="2" t="s">
        <v>17</v>
      </c>
      <c r="B9" s="160"/>
      <c r="C9" s="160"/>
      <c r="E9" s="160"/>
      <c r="F9" s="160">
        <v>1699049.61</v>
      </c>
      <c r="G9" s="160">
        <v>60259.74</v>
      </c>
      <c r="H9" s="161"/>
      <c r="I9" s="162">
        <v>215044.74</v>
      </c>
      <c r="J9" s="161">
        <v>121568.15</v>
      </c>
      <c r="K9" s="162">
        <v>2095922.24</v>
      </c>
    </row>
    <row r="10" spans="1:11" x14ac:dyDescent="0.2">
      <c r="A10" s="2" t="s">
        <v>18</v>
      </c>
      <c r="B10" s="160"/>
      <c r="C10" s="160"/>
      <c r="D10" s="160"/>
      <c r="E10" s="160"/>
      <c r="F10" s="160">
        <v>1909933.05</v>
      </c>
      <c r="G10" s="160">
        <v>67739.08</v>
      </c>
      <c r="H10" s="161"/>
      <c r="I10" s="162">
        <v>440091.56</v>
      </c>
      <c r="J10" s="161">
        <v>136657</v>
      </c>
      <c r="K10" s="162">
        <v>2554420.69</v>
      </c>
    </row>
    <row r="11" spans="1:11" x14ac:dyDescent="0.2">
      <c r="A11" s="2" t="s">
        <v>19</v>
      </c>
      <c r="B11" s="160"/>
      <c r="C11" s="160"/>
      <c r="D11" s="160"/>
      <c r="E11" s="160"/>
      <c r="F11" s="160">
        <v>1898749.84</v>
      </c>
      <c r="G11" s="160">
        <v>67342.45</v>
      </c>
      <c r="H11" s="161"/>
      <c r="I11" s="162"/>
      <c r="J11" s="161">
        <v>135856.84</v>
      </c>
      <c r="K11" s="162">
        <v>2101949.13</v>
      </c>
    </row>
    <row r="12" spans="1:11" x14ac:dyDescent="0.2">
      <c r="A12" s="2" t="s">
        <v>20</v>
      </c>
      <c r="B12" s="160"/>
      <c r="C12" s="160"/>
      <c r="D12" s="160"/>
      <c r="E12" s="160"/>
      <c r="F12" s="160">
        <v>1665499.97</v>
      </c>
      <c r="G12" s="160">
        <v>59069.84</v>
      </c>
      <c r="H12" s="161"/>
      <c r="I12" s="162">
        <v>178965.81</v>
      </c>
      <c r="J12" s="161">
        <v>119167.65</v>
      </c>
      <c r="K12" s="162">
        <v>2022703.27</v>
      </c>
    </row>
    <row r="13" spans="1:11" x14ac:dyDescent="0.2">
      <c r="A13" s="2" t="s">
        <v>21</v>
      </c>
      <c r="B13" s="160"/>
      <c r="C13" s="160"/>
      <c r="D13" s="160"/>
      <c r="E13" s="160"/>
      <c r="F13" s="160">
        <v>2004191.57</v>
      </c>
      <c r="G13" s="160">
        <v>71082.13</v>
      </c>
      <c r="H13" s="161"/>
      <c r="I13" s="162"/>
      <c r="J13" s="161">
        <v>143401.26</v>
      </c>
      <c r="K13" s="162">
        <v>2218674.96</v>
      </c>
    </row>
    <row r="14" spans="1:11" x14ac:dyDescent="0.2">
      <c r="A14" s="2" t="s">
        <v>22</v>
      </c>
      <c r="B14" s="160"/>
      <c r="C14" s="160"/>
      <c r="D14" s="160"/>
      <c r="E14" s="160"/>
      <c r="F14" s="160">
        <v>1924311.47</v>
      </c>
      <c r="G14" s="160">
        <v>68249.039999999994</v>
      </c>
      <c r="H14" s="161"/>
      <c r="I14" s="162"/>
      <c r="J14" s="161">
        <v>137685.79</v>
      </c>
      <c r="K14" s="162">
        <v>2130246.2999999998</v>
      </c>
    </row>
    <row r="15" spans="1:11" x14ac:dyDescent="0.2">
      <c r="A15" s="2" t="s">
        <v>23</v>
      </c>
      <c r="B15" s="160"/>
      <c r="C15" s="160"/>
      <c r="D15" s="160"/>
      <c r="E15" s="160"/>
      <c r="F15" s="160">
        <v>1925110.27</v>
      </c>
      <c r="G15" s="160">
        <v>68277.37</v>
      </c>
      <c r="H15" s="161"/>
      <c r="I15" s="162"/>
      <c r="J15" s="161">
        <v>137742.94</v>
      </c>
      <c r="K15" s="162">
        <v>2131130.58</v>
      </c>
    </row>
    <row r="16" spans="1:11" x14ac:dyDescent="0.2">
      <c r="A16" s="2" t="s">
        <v>24</v>
      </c>
      <c r="B16" s="160"/>
      <c r="C16" s="160"/>
      <c r="D16" s="160"/>
      <c r="E16" s="160"/>
      <c r="F16" s="160">
        <v>2679977.16</v>
      </c>
      <c r="G16" s="160">
        <v>95050.03</v>
      </c>
      <c r="H16" s="161"/>
      <c r="I16" s="162"/>
      <c r="J16" s="161">
        <v>191754.18</v>
      </c>
      <c r="K16" s="162">
        <v>2966781.37</v>
      </c>
    </row>
    <row r="17" spans="1:11" x14ac:dyDescent="0.2">
      <c r="A17" s="2" t="s">
        <v>25</v>
      </c>
      <c r="B17" s="160"/>
      <c r="C17" s="160"/>
      <c r="D17" s="160"/>
      <c r="E17" s="160"/>
      <c r="F17" s="160">
        <v>1747776.46</v>
      </c>
      <c r="G17" s="160">
        <v>61987.92</v>
      </c>
      <c r="H17" s="161"/>
      <c r="I17" s="162"/>
      <c r="J17" s="161">
        <v>125054.59</v>
      </c>
      <c r="K17" s="162">
        <v>1934818.97</v>
      </c>
    </row>
    <row r="18" spans="1:11" x14ac:dyDescent="0.2">
      <c r="A18" s="2" t="s">
        <v>26</v>
      </c>
      <c r="B18" s="160"/>
      <c r="C18" s="160"/>
      <c r="D18" s="160"/>
      <c r="E18" s="160"/>
      <c r="F18" s="160">
        <v>1568046.25</v>
      </c>
      <c r="G18" s="160">
        <v>55613.48</v>
      </c>
      <c r="H18" s="161"/>
      <c r="I18" s="162">
        <v>75015.61</v>
      </c>
      <c r="J18" s="161">
        <v>112194.77</v>
      </c>
      <c r="K18" s="162">
        <v>1810870.11</v>
      </c>
    </row>
    <row r="19" spans="1:11" x14ac:dyDescent="0.2">
      <c r="A19" s="2" t="s">
        <v>27</v>
      </c>
      <c r="B19" s="160"/>
      <c r="C19" s="160"/>
      <c r="D19" s="160"/>
      <c r="E19" s="160"/>
      <c r="F19" s="160">
        <v>1793308.12</v>
      </c>
      <c r="G19" s="160">
        <v>63602.78</v>
      </c>
      <c r="H19" s="161"/>
      <c r="I19" s="162">
        <v>315422.77</v>
      </c>
      <c r="J19" s="161">
        <v>128312.41</v>
      </c>
      <c r="K19" s="162">
        <v>2300646.08</v>
      </c>
    </row>
    <row r="20" spans="1:11" x14ac:dyDescent="0.2">
      <c r="A20" s="2" t="s">
        <v>28</v>
      </c>
      <c r="B20" s="160"/>
      <c r="C20" s="160"/>
      <c r="D20" s="160"/>
      <c r="E20" s="160"/>
      <c r="F20" s="160">
        <v>2554565.42</v>
      </c>
      <c r="G20" s="160">
        <v>90602.09</v>
      </c>
      <c r="H20" s="162"/>
      <c r="I20" s="162"/>
      <c r="J20" s="162">
        <v>182780.89</v>
      </c>
      <c r="K20" s="162">
        <v>2827948.4</v>
      </c>
    </row>
    <row r="21" spans="1:11" x14ac:dyDescent="0.2">
      <c r="A21" s="2" t="s">
        <v>29</v>
      </c>
      <c r="B21" s="160"/>
      <c r="C21" s="160"/>
      <c r="D21" s="160"/>
      <c r="E21" s="160"/>
      <c r="F21" s="160">
        <v>2459508.1</v>
      </c>
      <c r="G21" s="160">
        <v>87230.720000000001</v>
      </c>
      <c r="H21" s="162"/>
      <c r="I21" s="162"/>
      <c r="J21" s="162">
        <v>175979.47</v>
      </c>
      <c r="K21" s="162">
        <v>2722718.29</v>
      </c>
    </row>
    <row r="22" spans="1:11" x14ac:dyDescent="0.2">
      <c r="A22" s="2" t="s">
        <v>30</v>
      </c>
      <c r="B22" s="160"/>
      <c r="C22" s="160"/>
      <c r="D22" s="160"/>
      <c r="E22" s="160"/>
      <c r="F22" s="160">
        <v>1807686.53</v>
      </c>
      <c r="G22" s="160">
        <v>64112.73</v>
      </c>
      <c r="H22" s="162"/>
      <c r="I22" s="162">
        <v>330783.11</v>
      </c>
      <c r="J22" s="162">
        <v>129341.2</v>
      </c>
      <c r="K22" s="162">
        <v>2331923.5699999998</v>
      </c>
    </row>
    <row r="23" spans="1:11" x14ac:dyDescent="0.2">
      <c r="A23" s="2" t="s">
        <v>31</v>
      </c>
      <c r="B23" s="160"/>
      <c r="C23" s="160"/>
      <c r="D23" s="160"/>
      <c r="E23" s="160"/>
      <c r="F23" s="160">
        <v>1703842.41</v>
      </c>
      <c r="G23" s="160">
        <v>60429.72</v>
      </c>
      <c r="H23" s="162"/>
      <c r="I23" s="162"/>
      <c r="J23" s="162">
        <v>121911.08</v>
      </c>
      <c r="K23" s="162">
        <v>1886183.21</v>
      </c>
    </row>
    <row r="24" spans="1:11" x14ac:dyDescent="0.2">
      <c r="A24" s="2" t="s">
        <v>32</v>
      </c>
      <c r="B24" s="160"/>
      <c r="C24" s="160"/>
      <c r="D24" s="160"/>
      <c r="E24" s="160"/>
      <c r="F24" s="160">
        <v>2265399.4700000002</v>
      </c>
      <c r="G24" s="160">
        <v>80346.320000000007</v>
      </c>
      <c r="H24" s="162"/>
      <c r="I24" s="162"/>
      <c r="J24" s="162">
        <v>162090.87</v>
      </c>
      <c r="K24" s="162">
        <v>2507836.66</v>
      </c>
    </row>
    <row r="25" spans="1:11" x14ac:dyDescent="0.2">
      <c r="A25" s="2" t="s">
        <v>33</v>
      </c>
      <c r="B25" s="160"/>
      <c r="C25" s="160"/>
      <c r="D25" s="160"/>
      <c r="E25" s="160"/>
      <c r="F25" s="160">
        <v>1865999</v>
      </c>
      <c r="G25" s="160">
        <v>66180.89</v>
      </c>
      <c r="H25" s="162"/>
      <c r="I25" s="162"/>
      <c r="J25" s="162">
        <v>133513.49</v>
      </c>
      <c r="K25" s="162">
        <v>2065693.38</v>
      </c>
    </row>
    <row r="26" spans="1:11" x14ac:dyDescent="0.2">
      <c r="A26" s="2" t="s">
        <v>34</v>
      </c>
      <c r="B26" s="160"/>
      <c r="C26" s="160"/>
      <c r="D26" s="160"/>
      <c r="E26" s="160"/>
      <c r="F26" s="160">
        <v>2251819.86</v>
      </c>
      <c r="G26" s="160">
        <v>79864.69</v>
      </c>
      <c r="H26" s="162"/>
      <c r="I26" s="162"/>
      <c r="J26" s="162">
        <v>161119.24</v>
      </c>
      <c r="K26" s="162">
        <v>2492803.79</v>
      </c>
    </row>
    <row r="27" spans="1:11" x14ac:dyDescent="0.2">
      <c r="A27" s="2" t="s">
        <v>35</v>
      </c>
      <c r="B27" s="160"/>
      <c r="C27" s="160"/>
      <c r="D27" s="160"/>
      <c r="E27" s="160"/>
      <c r="F27" s="160">
        <v>1848425.38</v>
      </c>
      <c r="G27" s="160">
        <v>65557.61</v>
      </c>
      <c r="H27" s="162"/>
      <c r="I27" s="162">
        <v>373649.17</v>
      </c>
      <c r="J27" s="162">
        <v>132256.09</v>
      </c>
      <c r="K27" s="162">
        <v>2419888.25</v>
      </c>
    </row>
    <row r="28" spans="1:11" x14ac:dyDescent="0.2">
      <c r="A28" s="2" t="s">
        <v>36</v>
      </c>
      <c r="B28" s="160"/>
      <c r="C28" s="160"/>
      <c r="D28" s="160"/>
      <c r="E28" s="160"/>
      <c r="F28" s="160">
        <v>2366847.19</v>
      </c>
      <c r="G28" s="160">
        <v>83944.34</v>
      </c>
      <c r="H28" s="162"/>
      <c r="I28" s="162"/>
      <c r="J28" s="162">
        <v>169349.52</v>
      </c>
      <c r="K28" s="162">
        <v>2620141.0499999998</v>
      </c>
    </row>
    <row r="29" spans="1:11" x14ac:dyDescent="0.2">
      <c r="A29" s="2" t="s">
        <v>37</v>
      </c>
      <c r="B29" s="160">
        <v>2068211.32</v>
      </c>
      <c r="C29" s="160">
        <v>443746.97</v>
      </c>
      <c r="D29" s="160">
        <v>27985.200000000001</v>
      </c>
      <c r="E29" s="160">
        <v>24005.69</v>
      </c>
      <c r="F29" s="160">
        <v>4927803.0199999996</v>
      </c>
      <c r="G29" s="160">
        <v>174773.07</v>
      </c>
      <c r="H29" s="162"/>
      <c r="I29" s="162">
        <v>2210102.6800000002</v>
      </c>
      <c r="J29" s="162">
        <v>352587.64</v>
      </c>
      <c r="K29" s="162">
        <v>10229215.59</v>
      </c>
    </row>
    <row r="30" spans="1:11" x14ac:dyDescent="0.2">
      <c r="A30" s="2" t="s">
        <v>38</v>
      </c>
      <c r="B30" s="160">
        <v>2619001.5099999998</v>
      </c>
      <c r="C30" s="160">
        <v>561922.26</v>
      </c>
      <c r="D30" s="160">
        <v>35438.01</v>
      </c>
      <c r="E30" s="160">
        <v>29106.560000000001</v>
      </c>
      <c r="F30" s="160">
        <v>7323407.04</v>
      </c>
      <c r="G30" s="160">
        <v>259737.32</v>
      </c>
      <c r="H30" s="162"/>
      <c r="I30" s="162"/>
      <c r="J30" s="162">
        <v>523994.73</v>
      </c>
      <c r="K30" s="162">
        <v>11352607.43</v>
      </c>
    </row>
    <row r="31" spans="1:11" x14ac:dyDescent="0.2">
      <c r="A31" s="2" t="s">
        <v>39</v>
      </c>
      <c r="B31" s="160">
        <v>71182907.959999993</v>
      </c>
      <c r="C31" s="160">
        <v>15272713.789999999</v>
      </c>
      <c r="D31" s="160">
        <v>963184.11</v>
      </c>
      <c r="E31" s="160">
        <v>786666.89</v>
      </c>
      <c r="F31" s="160">
        <v>319520377.12</v>
      </c>
      <c r="G31" s="160">
        <v>11332343.76</v>
      </c>
      <c r="H31" s="162"/>
      <c r="I31" s="162">
        <v>301927102.93000001</v>
      </c>
      <c r="J31" s="162">
        <v>22861899.359999999</v>
      </c>
      <c r="K31" s="162">
        <v>743847195.91999996</v>
      </c>
    </row>
    <row r="32" spans="1:11" x14ac:dyDescent="0.2">
      <c r="A32" s="2" t="s">
        <v>40</v>
      </c>
      <c r="B32" s="160">
        <v>2226782.7599999998</v>
      </c>
      <c r="C32" s="160">
        <v>477769.41</v>
      </c>
      <c r="D32" s="160">
        <v>30130.85</v>
      </c>
      <c r="E32" s="160">
        <v>26124.63</v>
      </c>
      <c r="F32" s="160">
        <v>6274581.4100000001</v>
      </c>
      <c r="G32" s="160">
        <v>222538.9</v>
      </c>
      <c r="H32" s="162"/>
      <c r="I32" s="162"/>
      <c r="J32" s="162">
        <v>448950.55</v>
      </c>
      <c r="K32" s="162">
        <v>9706878.5099999998</v>
      </c>
    </row>
    <row r="33" spans="1:11" x14ac:dyDescent="0.2">
      <c r="A33" s="2" t="s">
        <v>41</v>
      </c>
      <c r="B33" s="160">
        <v>3568325.24</v>
      </c>
      <c r="C33" s="160">
        <v>765605.28</v>
      </c>
      <c r="D33" s="160">
        <v>48283.42</v>
      </c>
      <c r="E33" s="160">
        <v>37751.839999999997</v>
      </c>
      <c r="F33" s="160">
        <v>10097642.720000001</v>
      </c>
      <c r="G33" s="160">
        <v>358130.39</v>
      </c>
      <c r="H33" s="162"/>
      <c r="I33" s="162"/>
      <c r="J33" s="162">
        <v>722493.17</v>
      </c>
      <c r="K33" s="162">
        <v>15598232.060000001</v>
      </c>
    </row>
    <row r="34" spans="1:11" x14ac:dyDescent="0.2">
      <c r="A34" s="2" t="s">
        <v>42</v>
      </c>
      <c r="B34" s="160">
        <v>2605436.4</v>
      </c>
      <c r="C34" s="160">
        <v>559011.78</v>
      </c>
      <c r="D34" s="160">
        <v>35254.46</v>
      </c>
      <c r="E34" s="160">
        <v>30131.360000000001</v>
      </c>
      <c r="F34" s="160">
        <v>9171033.6199999992</v>
      </c>
      <c r="G34" s="160">
        <v>325266.59999999998</v>
      </c>
      <c r="H34" s="162"/>
      <c r="I34" s="162"/>
      <c r="J34" s="162">
        <v>656193.67000000004</v>
      </c>
      <c r="K34" s="162">
        <v>13382327.890000001</v>
      </c>
    </row>
    <row r="35" spans="1:11" x14ac:dyDescent="0.2">
      <c r="A35" s="2" t="s">
        <v>43</v>
      </c>
      <c r="B35" s="160">
        <v>3694854.96</v>
      </c>
      <c r="C35" s="160">
        <v>792752.98</v>
      </c>
      <c r="D35" s="160">
        <v>49995.51</v>
      </c>
      <c r="E35" s="160">
        <v>39859.230000000003</v>
      </c>
      <c r="F35" s="160">
        <v>12961344.1</v>
      </c>
      <c r="G35" s="160">
        <v>459696.52</v>
      </c>
      <c r="H35" s="162"/>
      <c r="I35" s="162"/>
      <c r="J35" s="162">
        <v>927392.95</v>
      </c>
      <c r="K35" s="162">
        <v>18925896.25</v>
      </c>
    </row>
    <row r="36" spans="1:11" x14ac:dyDescent="0.2">
      <c r="A36" s="2" t="s">
        <v>44</v>
      </c>
      <c r="B36" s="160">
        <v>2191700.58</v>
      </c>
      <c r="C36" s="160">
        <v>470242.32</v>
      </c>
      <c r="D36" s="160">
        <v>29656.15</v>
      </c>
      <c r="E36" s="160">
        <v>25346.400000000001</v>
      </c>
      <c r="F36" s="160">
        <v>6092454.79</v>
      </c>
      <c r="G36" s="160">
        <v>216079.46</v>
      </c>
      <c r="H36" s="162"/>
      <c r="I36" s="162"/>
      <c r="J36" s="162">
        <v>435919.27</v>
      </c>
      <c r="K36" s="162">
        <v>9461398.9700000007</v>
      </c>
    </row>
    <row r="37" spans="1:11" x14ac:dyDescent="0.2">
      <c r="A37" s="2" t="s">
        <v>45</v>
      </c>
      <c r="B37" s="160">
        <v>14046202.310000001</v>
      </c>
      <c r="C37" s="160">
        <v>3013695.76</v>
      </c>
      <c r="D37" s="160">
        <v>190060.78</v>
      </c>
      <c r="E37" s="160">
        <v>158812.79</v>
      </c>
      <c r="F37" s="160">
        <v>35452383.439999998</v>
      </c>
      <c r="G37" s="160">
        <v>1257380.2</v>
      </c>
      <c r="H37" s="161"/>
      <c r="I37" s="162"/>
      <c r="J37" s="161">
        <v>2536642.04</v>
      </c>
      <c r="K37" s="162">
        <v>56655177.32</v>
      </c>
    </row>
    <row r="38" spans="1:11" x14ac:dyDescent="0.2">
      <c r="A38" s="2" t="s">
        <v>46</v>
      </c>
      <c r="B38" s="160">
        <v>4588514.96</v>
      </c>
      <c r="C38" s="160">
        <v>984493.02</v>
      </c>
      <c r="D38" s="160">
        <v>62087.72</v>
      </c>
      <c r="E38" s="160">
        <v>49548.57</v>
      </c>
      <c r="F38" s="160">
        <v>13145068.310000001</v>
      </c>
      <c r="G38" s="160">
        <v>466212.62</v>
      </c>
      <c r="H38" s="161"/>
      <c r="I38" s="162"/>
      <c r="J38" s="161">
        <v>940538.54</v>
      </c>
      <c r="K38" s="162">
        <v>20236463.739999998</v>
      </c>
    </row>
    <row r="39" spans="1:11" x14ac:dyDescent="0.2">
      <c r="A39" s="2" t="s">
        <v>47</v>
      </c>
      <c r="B39" s="160">
        <v>2826921.88</v>
      </c>
      <c r="C39" s="160">
        <v>606532.80000000005</v>
      </c>
      <c r="D39" s="160">
        <v>38251.4</v>
      </c>
      <c r="E39" s="160">
        <v>31429.69</v>
      </c>
      <c r="F39" s="160">
        <v>7698843.4900000002</v>
      </c>
      <c r="G39" s="163">
        <v>273052.82</v>
      </c>
      <c r="H39" s="161"/>
      <c r="I39" s="162">
        <v>4048699.49</v>
      </c>
      <c r="J39" s="161">
        <v>550857.47</v>
      </c>
      <c r="K39" s="162">
        <v>16074589.039999999</v>
      </c>
    </row>
    <row r="40" spans="1:11" x14ac:dyDescent="0.2">
      <c r="A40" s="2" t="s">
        <v>48</v>
      </c>
      <c r="B40" s="160">
        <v>1995942.03</v>
      </c>
      <c r="C40" s="160">
        <v>428241.16</v>
      </c>
      <c r="D40" s="160">
        <v>27007.32</v>
      </c>
      <c r="E40" s="160">
        <v>23084.91</v>
      </c>
      <c r="F40" s="160">
        <v>8513620.4499999993</v>
      </c>
      <c r="G40" s="164">
        <v>301950.3</v>
      </c>
      <c r="H40" s="161"/>
      <c r="I40" s="162"/>
      <c r="J40" s="161">
        <v>609155.31000000006</v>
      </c>
      <c r="K40" s="162">
        <v>11899001.48</v>
      </c>
    </row>
    <row r="41" spans="1:11" x14ac:dyDescent="0.2">
      <c r="A41" s="2" t="s">
        <v>49</v>
      </c>
      <c r="B41" s="160">
        <v>2578306.1800000002</v>
      </c>
      <c r="C41" s="160">
        <v>553190.84</v>
      </c>
      <c r="D41" s="160">
        <v>34887.360000000001</v>
      </c>
      <c r="E41" s="160">
        <v>28509.4</v>
      </c>
      <c r="F41" s="160">
        <v>5740183.5700000003</v>
      </c>
      <c r="G41" s="160">
        <v>203585.56</v>
      </c>
      <c r="H41" s="161"/>
      <c r="I41" s="162">
        <v>2749143.4</v>
      </c>
      <c r="J41" s="161">
        <v>410714.02</v>
      </c>
      <c r="K41" s="162">
        <v>12298520.33</v>
      </c>
    </row>
    <row r="42" spans="1:11" x14ac:dyDescent="0.2">
      <c r="A42" s="2" t="s">
        <v>50</v>
      </c>
      <c r="B42" s="160">
        <v>3673104.01</v>
      </c>
      <c r="C42" s="160">
        <v>788086.18</v>
      </c>
      <c r="D42" s="160">
        <v>49701.19</v>
      </c>
      <c r="E42" s="160">
        <v>42479.01</v>
      </c>
      <c r="F42" s="160">
        <v>17114310.199999999</v>
      </c>
      <c r="G42" s="160">
        <v>606988.66</v>
      </c>
      <c r="H42" s="161"/>
      <c r="I42" s="162"/>
      <c r="J42" s="161">
        <v>1224540.49</v>
      </c>
      <c r="K42" s="162">
        <v>23499209.739999998</v>
      </c>
    </row>
    <row r="43" spans="1:11" x14ac:dyDescent="0.2">
      <c r="A43" s="2" t="s">
        <v>51</v>
      </c>
      <c r="B43" s="160">
        <v>2059557.71</v>
      </c>
      <c r="C43" s="160">
        <v>441890.29</v>
      </c>
      <c r="D43" s="160">
        <v>27868.11</v>
      </c>
      <c r="E43" s="160">
        <v>23947.9</v>
      </c>
      <c r="F43" s="160">
        <v>9048817.0800000001</v>
      </c>
      <c r="G43" s="160">
        <v>320931.96999999997</v>
      </c>
      <c r="H43" s="161"/>
      <c r="I43" s="162"/>
      <c r="J43" s="161">
        <v>647448.99</v>
      </c>
      <c r="K43" s="162">
        <v>12570462.050000001</v>
      </c>
    </row>
    <row r="44" spans="1:11" x14ac:dyDescent="0.2">
      <c r="A44" s="2" t="s">
        <v>52</v>
      </c>
      <c r="B44" s="160">
        <v>29908725.899999999</v>
      </c>
      <c r="C44" s="160">
        <v>6417093.9900000002</v>
      </c>
      <c r="D44" s="160">
        <v>404698.4</v>
      </c>
      <c r="E44" s="160">
        <v>345888.41</v>
      </c>
      <c r="F44" s="160">
        <v>77482892.650000006</v>
      </c>
      <c r="G44" s="160">
        <v>2748065.03</v>
      </c>
      <c r="H44" s="161"/>
      <c r="I44" s="162"/>
      <c r="J44" s="161">
        <v>5543953.4400000004</v>
      </c>
      <c r="K44" s="162">
        <v>122851317.81999999</v>
      </c>
    </row>
    <row r="45" spans="1:11" x14ac:dyDescent="0.2">
      <c r="A45" s="2" t="s">
        <v>53</v>
      </c>
      <c r="B45" s="160">
        <v>4730714.72</v>
      </c>
      <c r="C45" s="160">
        <v>1015002.82</v>
      </c>
      <c r="D45" s="160">
        <v>64011.839999999997</v>
      </c>
      <c r="E45" s="160">
        <v>54707.23</v>
      </c>
      <c r="F45" s="160">
        <v>15257098.01</v>
      </c>
      <c r="G45" s="160">
        <v>541119.41</v>
      </c>
      <c r="H45" s="161"/>
      <c r="I45" s="162">
        <v>15519300.289999999</v>
      </c>
      <c r="J45" s="161">
        <v>1091655.7</v>
      </c>
      <c r="K45" s="162">
        <v>38273610.020000003</v>
      </c>
    </row>
    <row r="46" spans="1:11" x14ac:dyDescent="0.2">
      <c r="A46" s="2" t="s">
        <v>54</v>
      </c>
      <c r="B46" s="160">
        <v>12566669.939999999</v>
      </c>
      <c r="C46" s="160">
        <v>2696253.34</v>
      </c>
      <c r="D46" s="160">
        <v>170041.05</v>
      </c>
      <c r="E46" s="160">
        <v>145332.46</v>
      </c>
      <c r="F46" s="160">
        <v>34623228.060000002</v>
      </c>
      <c r="G46" s="160">
        <v>1227972.77</v>
      </c>
      <c r="H46" s="161"/>
      <c r="I46" s="162"/>
      <c r="J46" s="161">
        <v>2477315.42</v>
      </c>
      <c r="K46" s="162">
        <v>53906813.039999999</v>
      </c>
    </row>
    <row r="47" spans="1:11" x14ac:dyDescent="0.2">
      <c r="A47" s="2" t="s">
        <v>55</v>
      </c>
      <c r="B47" s="160">
        <v>2891239.21</v>
      </c>
      <c r="C47" s="160">
        <v>620332.47</v>
      </c>
      <c r="D47" s="160">
        <v>39121.69</v>
      </c>
      <c r="E47" s="160">
        <v>33949.31</v>
      </c>
      <c r="F47" s="160">
        <v>8769236.75</v>
      </c>
      <c r="G47" s="160">
        <v>311016.17</v>
      </c>
      <c r="H47" s="161"/>
      <c r="I47" s="162">
        <v>4759918.8899999997</v>
      </c>
      <c r="J47" s="161">
        <v>627444.82999999996</v>
      </c>
      <c r="K47" s="162">
        <v>18052259.32</v>
      </c>
    </row>
    <row r="48" spans="1:11" x14ac:dyDescent="0.2">
      <c r="A48" s="2" t="s">
        <v>56</v>
      </c>
      <c r="B48" s="160">
        <v>2252509.69</v>
      </c>
      <c r="C48" s="160">
        <v>483289.27</v>
      </c>
      <c r="D48" s="160">
        <v>30478.97</v>
      </c>
      <c r="E48" s="160">
        <v>26128.48</v>
      </c>
      <c r="F48" s="160">
        <v>4935791.03</v>
      </c>
      <c r="G48" s="160">
        <v>175056.38</v>
      </c>
      <c r="H48" s="161"/>
      <c r="I48" s="162">
        <v>2215460.94</v>
      </c>
      <c r="J48" s="161">
        <v>353159.19</v>
      </c>
      <c r="K48" s="162">
        <v>10471873.949999999</v>
      </c>
    </row>
    <row r="49" spans="1:12" x14ac:dyDescent="0.2">
      <c r="A49" s="2" t="s">
        <v>57</v>
      </c>
      <c r="B49" s="160">
        <v>2627421.23</v>
      </c>
      <c r="C49" s="160">
        <v>563728.76</v>
      </c>
      <c r="D49" s="160">
        <v>35551.94</v>
      </c>
      <c r="E49" s="160">
        <v>29776.92</v>
      </c>
      <c r="F49" s="160">
        <v>5948670.6200000001</v>
      </c>
      <c r="G49" s="160">
        <v>210979.91</v>
      </c>
      <c r="H49" s="161"/>
      <c r="I49" s="162">
        <v>2887386.45</v>
      </c>
      <c r="J49" s="161">
        <v>425631.41</v>
      </c>
      <c r="K49" s="162">
        <v>12729147.24</v>
      </c>
    </row>
    <row r="50" spans="1:12" x14ac:dyDescent="0.2">
      <c r="A50" s="2" t="s">
        <v>58</v>
      </c>
      <c r="B50" s="160">
        <v>6605272.4199999999</v>
      </c>
      <c r="C50" s="160">
        <v>1417200.25</v>
      </c>
      <c r="D50" s="160">
        <v>89376.7</v>
      </c>
      <c r="E50" s="160">
        <v>68672.990000000005</v>
      </c>
      <c r="F50" s="160">
        <v>16984904.449999999</v>
      </c>
      <c r="G50" s="160">
        <v>602399.06000000006</v>
      </c>
      <c r="H50" s="161"/>
      <c r="I50" s="162">
        <v>18971089.870000001</v>
      </c>
      <c r="J50" s="161">
        <v>1215281.42</v>
      </c>
      <c r="K50" s="162">
        <v>45954197.159999996</v>
      </c>
    </row>
    <row r="51" spans="1:12" x14ac:dyDescent="0.2">
      <c r="A51" s="2" t="s">
        <v>59</v>
      </c>
      <c r="B51" s="160">
        <v>2325246.7400000002</v>
      </c>
      <c r="C51" s="160">
        <v>498895.44</v>
      </c>
      <c r="D51" s="160">
        <v>31463.18</v>
      </c>
      <c r="E51" s="160">
        <v>25928.15</v>
      </c>
      <c r="F51" s="160">
        <v>4776829.6399999997</v>
      </c>
      <c r="G51" s="160">
        <v>169418.54</v>
      </c>
      <c r="H51" s="161"/>
      <c r="I51" s="162"/>
      <c r="J51" s="161">
        <v>341785.4</v>
      </c>
      <c r="K51" s="162">
        <v>8169567.0899999999</v>
      </c>
    </row>
    <row r="52" spans="1:12" x14ac:dyDescent="0.2">
      <c r="A52" s="2" t="s">
        <v>60</v>
      </c>
      <c r="B52" s="160">
        <v>40060104.829999998</v>
      </c>
      <c r="C52" s="160">
        <v>8595132.3499999996</v>
      </c>
      <c r="D52" s="160">
        <v>542057.89</v>
      </c>
      <c r="E52" s="160">
        <v>471853.74</v>
      </c>
      <c r="F52" s="160">
        <v>92365353.010000005</v>
      </c>
      <c r="G52" s="160">
        <v>3275897.27</v>
      </c>
      <c r="H52" s="161"/>
      <c r="I52" s="162"/>
      <c r="J52" s="161">
        <v>6608803.5499999998</v>
      </c>
      <c r="K52" s="162">
        <v>151919202.63999999</v>
      </c>
      <c r="L52" s="165"/>
    </row>
    <row r="53" spans="1:12" ht="13.5" thickBot="1" x14ac:dyDescent="0.25">
      <c r="A53" s="4" t="s">
        <v>61</v>
      </c>
      <c r="B53" s="160">
        <v>4318849.96</v>
      </c>
      <c r="C53" s="160">
        <v>926634.8</v>
      </c>
      <c r="D53" s="160">
        <v>58438.85</v>
      </c>
      <c r="E53" s="160">
        <v>1251081.2</v>
      </c>
      <c r="F53" s="160">
        <v>14239425.609999999</v>
      </c>
      <c r="G53" s="160">
        <v>505025.9</v>
      </c>
      <c r="H53" s="161"/>
      <c r="I53" s="162"/>
      <c r="J53" s="161">
        <v>1018840.55</v>
      </c>
      <c r="K53" s="162">
        <v>22318296.870000001</v>
      </c>
    </row>
    <row r="54" spans="1:12" s="167" customFormat="1" ht="13.5" thickBot="1" x14ac:dyDescent="0.25">
      <c r="A54" s="5" t="s">
        <v>13</v>
      </c>
      <c r="B54" s="166">
        <v>233881184.71000001</v>
      </c>
      <c r="C54" s="166">
        <v>50180591.090000004</v>
      </c>
      <c r="D54" s="166">
        <v>3164673.16</v>
      </c>
      <c r="E54" s="166">
        <v>3852622.03</v>
      </c>
      <c r="F54" s="166">
        <v>798800942.78999996</v>
      </c>
      <c r="G54" s="166">
        <v>28330859.370000001</v>
      </c>
      <c r="H54" s="166">
        <v>0</v>
      </c>
      <c r="I54" s="166">
        <v>357217177.70999998</v>
      </c>
      <c r="J54" s="166">
        <v>57154748.43</v>
      </c>
      <c r="K54" s="166">
        <v>1532582799.29</v>
      </c>
    </row>
    <row r="55" spans="1:12" x14ac:dyDescent="0.2">
      <c r="F55" s="157"/>
      <c r="G55" s="157"/>
      <c r="H55" s="157"/>
      <c r="I55" s="157"/>
      <c r="J55" s="157"/>
    </row>
    <row r="56" spans="1:12" x14ac:dyDescent="0.2">
      <c r="F56" s="157"/>
      <c r="G56" s="157"/>
      <c r="H56" s="157"/>
      <c r="I56" s="157"/>
      <c r="J56" s="157"/>
    </row>
    <row r="57" spans="1:12" s="157" customFormat="1" x14ac:dyDescent="0.2">
      <c r="A57" s="15"/>
    </row>
    <row r="58" spans="1:12" s="157" customFormat="1" x14ac:dyDescent="0.2">
      <c r="A58" s="15"/>
    </row>
    <row r="59" spans="1:12" x14ac:dyDescent="0.2">
      <c r="F59" s="157"/>
      <c r="G59" s="157"/>
      <c r="H59" s="157"/>
      <c r="I59" s="157"/>
      <c r="J59" s="157"/>
    </row>
    <row r="60" spans="1:12" x14ac:dyDescent="0.2">
      <c r="F60" s="157"/>
      <c r="G60" s="157"/>
      <c r="H60" s="157"/>
      <c r="I60" s="157"/>
      <c r="J60" s="157"/>
    </row>
    <row r="61" spans="1:12" x14ac:dyDescent="0.2">
      <c r="F61" s="157"/>
      <c r="G61" s="157"/>
      <c r="H61" s="157"/>
      <c r="I61" s="157"/>
      <c r="J61" s="157"/>
    </row>
    <row r="62" spans="1:12" x14ac:dyDescent="0.2">
      <c r="F62" s="157"/>
      <c r="G62" s="157"/>
      <c r="H62" s="157"/>
      <c r="I62" s="157"/>
      <c r="J62" s="157"/>
    </row>
    <row r="63" spans="1:12" x14ac:dyDescent="0.2">
      <c r="G63" s="157"/>
      <c r="H63" s="157"/>
      <c r="I63" s="157"/>
      <c r="J63" s="157"/>
    </row>
    <row r="64" spans="1:12" x14ac:dyDescent="0.2">
      <c r="G64" s="157"/>
      <c r="H64" s="157"/>
      <c r="I64" s="157"/>
      <c r="J64" s="157"/>
    </row>
    <row r="65" spans="7:10" x14ac:dyDescent="0.2">
      <c r="G65" s="157"/>
      <c r="H65" s="157"/>
      <c r="I65" s="157"/>
      <c r="J65" s="157"/>
    </row>
    <row r="66" spans="7:10" x14ac:dyDescent="0.2">
      <c r="G66" s="157"/>
      <c r="H66" s="157"/>
      <c r="I66" s="157"/>
      <c r="J66" s="157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66"/>
  <sheetViews>
    <sheetView workbookViewId="0">
      <pane xSplit="1" ySplit="6" topLeftCell="B36" activePane="bottomRight" state="frozen"/>
      <selection pane="topRight" activeCell="B1" sqref="B1"/>
      <selection pane="bottomLeft" activeCell="A7" sqref="A7"/>
      <selection pane="bottomRight" activeCell="B36" sqref="B36"/>
    </sheetView>
  </sheetViews>
  <sheetFormatPr baseColWidth="10" defaultRowHeight="12.75" x14ac:dyDescent="0.2"/>
  <cols>
    <col min="1" max="1" width="44.7109375" style="3" customWidth="1"/>
    <col min="2" max="4" width="17.140625" style="170" customWidth="1"/>
    <col min="5" max="5" width="17.7109375" style="170" customWidth="1"/>
    <col min="6" max="6" width="14.28515625" style="168" bestFit="1" customWidth="1"/>
    <col min="7" max="7" width="12.7109375" style="168" bestFit="1" customWidth="1"/>
    <col min="8" max="8" width="12.7109375" style="168" customWidth="1"/>
    <col min="9" max="10" width="17.140625" style="168" customWidth="1"/>
    <col min="11" max="11" width="15.42578125" style="168" bestFit="1" customWidth="1"/>
    <col min="12" max="12" width="11.28515625" style="168" bestFit="1" customWidth="1"/>
    <col min="13" max="16384" width="11.42578125" style="168"/>
  </cols>
  <sheetData>
    <row r="1" spans="1:11" x14ac:dyDescent="0.2">
      <c r="A1" s="315" t="s">
        <v>14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</row>
    <row r="2" spans="1:11" x14ac:dyDescent="0.2">
      <c r="A2" s="317">
        <v>44924</v>
      </c>
      <c r="B2" s="318"/>
      <c r="C2" s="318"/>
      <c r="D2" s="318"/>
      <c r="E2" s="318"/>
      <c r="F2" s="318"/>
      <c r="G2" s="318"/>
      <c r="H2" s="318"/>
      <c r="I2" s="318"/>
      <c r="J2" s="318"/>
      <c r="K2" s="318"/>
    </row>
    <row r="3" spans="1:11" ht="11.25" x14ac:dyDescent="0.2">
      <c r="A3" s="169"/>
      <c r="B3" s="168"/>
      <c r="C3" s="168"/>
      <c r="E3" s="168"/>
    </row>
    <row r="4" spans="1:11" ht="13.5" customHeight="1" thickBot="1" x14ac:dyDescent="0.25">
      <c r="A4" s="169"/>
      <c r="B4" s="168"/>
      <c r="C4" s="319"/>
      <c r="D4" s="319"/>
      <c r="E4" s="168"/>
    </row>
    <row r="5" spans="1:11" ht="12.75" customHeight="1" x14ac:dyDescent="0.2">
      <c r="A5" s="320" t="s">
        <v>0</v>
      </c>
      <c r="B5" s="322" t="s">
        <v>9</v>
      </c>
      <c r="C5" s="171" t="s">
        <v>10</v>
      </c>
      <c r="D5" s="171" t="s">
        <v>10</v>
      </c>
      <c r="E5" s="322" t="s">
        <v>1</v>
      </c>
      <c r="F5" s="313" t="s">
        <v>7</v>
      </c>
      <c r="G5" s="313" t="s">
        <v>8</v>
      </c>
      <c r="H5" s="313" t="s">
        <v>2</v>
      </c>
      <c r="I5" s="313" t="s">
        <v>3</v>
      </c>
      <c r="J5" s="313" t="s">
        <v>4</v>
      </c>
      <c r="K5" s="313" t="s">
        <v>5</v>
      </c>
    </row>
    <row r="6" spans="1:11" ht="23.25" customHeight="1" thickBot="1" x14ac:dyDescent="0.25">
      <c r="A6" s="321"/>
      <c r="B6" s="323"/>
      <c r="C6" s="172" t="s">
        <v>11</v>
      </c>
      <c r="D6" s="172" t="s">
        <v>12</v>
      </c>
      <c r="E6" s="323" t="s">
        <v>6</v>
      </c>
      <c r="F6" s="314" t="s">
        <v>6</v>
      </c>
      <c r="G6" s="314" t="s">
        <v>6</v>
      </c>
      <c r="H6" s="314"/>
      <c r="I6" s="314"/>
      <c r="J6" s="314"/>
      <c r="K6" s="314" t="s">
        <v>6</v>
      </c>
    </row>
    <row r="7" spans="1:11" x14ac:dyDescent="0.2">
      <c r="A7" s="1" t="s">
        <v>15</v>
      </c>
      <c r="B7" s="173">
        <v>3962222.58</v>
      </c>
      <c r="C7" s="173">
        <v>585052.09</v>
      </c>
      <c r="D7" s="173">
        <v>38279.89</v>
      </c>
      <c r="E7" s="173"/>
      <c r="F7" s="173"/>
      <c r="G7" s="173"/>
      <c r="H7" s="174"/>
      <c r="I7" s="175"/>
      <c r="J7" s="174"/>
      <c r="K7" s="175">
        <v>4585554.5599999996</v>
      </c>
    </row>
    <row r="8" spans="1:11" x14ac:dyDescent="0.2">
      <c r="A8" s="2" t="s">
        <v>16</v>
      </c>
      <c r="B8" s="173">
        <v>3745047.18</v>
      </c>
      <c r="C8" s="173">
        <v>552984.51</v>
      </c>
      <c r="D8" s="173">
        <v>36181.71</v>
      </c>
      <c r="E8" s="173"/>
      <c r="F8" s="173"/>
      <c r="G8" s="173"/>
      <c r="H8" s="174"/>
      <c r="I8" s="175"/>
      <c r="J8" s="174"/>
      <c r="K8" s="175">
        <v>4334213.4000000004</v>
      </c>
    </row>
    <row r="9" spans="1:11" x14ac:dyDescent="0.2">
      <c r="A9" s="2" t="s">
        <v>17</v>
      </c>
      <c r="B9" s="173"/>
      <c r="C9" s="173"/>
      <c r="E9" s="173"/>
      <c r="F9" s="173"/>
      <c r="G9" s="173"/>
      <c r="H9" s="174"/>
      <c r="I9" s="175"/>
      <c r="J9" s="174"/>
      <c r="K9" s="175"/>
    </row>
    <row r="10" spans="1:11" x14ac:dyDescent="0.2">
      <c r="A10" s="2" t="s">
        <v>18</v>
      </c>
      <c r="B10" s="173"/>
      <c r="C10" s="173"/>
      <c r="D10" s="173"/>
      <c r="E10" s="173"/>
      <c r="F10" s="173"/>
      <c r="G10" s="173"/>
      <c r="H10" s="174"/>
      <c r="I10" s="175"/>
      <c r="J10" s="174"/>
      <c r="K10" s="175"/>
    </row>
    <row r="11" spans="1:11" x14ac:dyDescent="0.2">
      <c r="A11" s="2" t="s">
        <v>19</v>
      </c>
      <c r="B11" s="173"/>
      <c r="C11" s="173"/>
      <c r="D11" s="173"/>
      <c r="E11" s="173"/>
      <c r="F11" s="173"/>
      <c r="G11" s="173"/>
      <c r="H11" s="174"/>
      <c r="I11" s="175"/>
      <c r="J11" s="174"/>
      <c r="K11" s="175"/>
    </row>
    <row r="12" spans="1:11" x14ac:dyDescent="0.2">
      <c r="A12" s="2" t="s">
        <v>20</v>
      </c>
      <c r="B12" s="173"/>
      <c r="C12" s="173"/>
      <c r="D12" s="173"/>
      <c r="E12" s="173"/>
      <c r="F12" s="173"/>
      <c r="G12" s="173"/>
      <c r="H12" s="174"/>
      <c r="I12" s="175"/>
      <c r="J12" s="174"/>
      <c r="K12" s="175"/>
    </row>
    <row r="13" spans="1:11" x14ac:dyDescent="0.2">
      <c r="A13" s="2" t="s">
        <v>21</v>
      </c>
      <c r="B13" s="173"/>
      <c r="C13" s="173"/>
      <c r="D13" s="173"/>
      <c r="E13" s="173"/>
      <c r="F13" s="173"/>
      <c r="G13" s="173"/>
      <c r="H13" s="174"/>
      <c r="I13" s="175"/>
      <c r="J13" s="174"/>
      <c r="K13" s="175"/>
    </row>
    <row r="14" spans="1:11" x14ac:dyDescent="0.2">
      <c r="A14" s="2" t="s">
        <v>22</v>
      </c>
      <c r="B14" s="173"/>
      <c r="C14" s="173"/>
      <c r="D14" s="173"/>
      <c r="E14" s="173"/>
      <c r="F14" s="173"/>
      <c r="G14" s="173"/>
      <c r="H14" s="174"/>
      <c r="I14" s="175"/>
      <c r="J14" s="174"/>
      <c r="K14" s="175"/>
    </row>
    <row r="15" spans="1:11" x14ac:dyDescent="0.2">
      <c r="A15" s="2" t="s">
        <v>23</v>
      </c>
      <c r="B15" s="173"/>
      <c r="C15" s="173"/>
      <c r="D15" s="173"/>
      <c r="E15" s="173"/>
      <c r="F15" s="173"/>
      <c r="G15" s="173"/>
      <c r="H15" s="174"/>
      <c r="I15" s="175"/>
      <c r="J15" s="174"/>
      <c r="K15" s="175"/>
    </row>
    <row r="16" spans="1:11" x14ac:dyDescent="0.2">
      <c r="A16" s="2" t="s">
        <v>24</v>
      </c>
      <c r="B16" s="173"/>
      <c r="C16" s="173"/>
      <c r="D16" s="173"/>
      <c r="E16" s="173"/>
      <c r="F16" s="173"/>
      <c r="G16" s="173"/>
      <c r="H16" s="174"/>
      <c r="I16" s="175"/>
      <c r="J16" s="174"/>
      <c r="K16" s="175"/>
    </row>
    <row r="17" spans="1:11" x14ac:dyDescent="0.2">
      <c r="A17" s="2" t="s">
        <v>25</v>
      </c>
      <c r="B17" s="173"/>
      <c r="C17" s="173"/>
      <c r="D17" s="173"/>
      <c r="E17" s="173"/>
      <c r="F17" s="173"/>
      <c r="G17" s="173"/>
      <c r="H17" s="174"/>
      <c r="I17" s="175"/>
      <c r="J17" s="174"/>
      <c r="K17" s="175"/>
    </row>
    <row r="18" spans="1:11" x14ac:dyDescent="0.2">
      <c r="A18" s="2" t="s">
        <v>26</v>
      </c>
      <c r="B18" s="173"/>
      <c r="C18" s="173"/>
      <c r="D18" s="173"/>
      <c r="E18" s="173"/>
      <c r="F18" s="173"/>
      <c r="G18" s="173"/>
      <c r="H18" s="174"/>
      <c r="I18" s="175"/>
      <c r="J18" s="174"/>
      <c r="K18" s="175"/>
    </row>
    <row r="19" spans="1:11" x14ac:dyDescent="0.2">
      <c r="A19" s="2" t="s">
        <v>27</v>
      </c>
      <c r="B19" s="173"/>
      <c r="C19" s="173"/>
      <c r="D19" s="173"/>
      <c r="E19" s="173"/>
      <c r="F19" s="173"/>
      <c r="G19" s="173"/>
      <c r="H19" s="174"/>
      <c r="I19" s="175"/>
      <c r="J19" s="174"/>
      <c r="K19" s="175"/>
    </row>
    <row r="20" spans="1:11" x14ac:dyDescent="0.2">
      <c r="A20" s="2" t="s">
        <v>28</v>
      </c>
      <c r="B20" s="173"/>
      <c r="C20" s="173"/>
      <c r="D20" s="173"/>
      <c r="E20" s="173"/>
      <c r="F20" s="173"/>
      <c r="G20" s="173"/>
      <c r="H20" s="175"/>
      <c r="I20" s="175"/>
      <c r="J20" s="175"/>
      <c r="K20" s="175"/>
    </row>
    <row r="21" spans="1:11" x14ac:dyDescent="0.2">
      <c r="A21" s="2" t="s">
        <v>29</v>
      </c>
      <c r="B21" s="173"/>
      <c r="C21" s="173"/>
      <c r="D21" s="173"/>
      <c r="E21" s="173"/>
      <c r="F21" s="173"/>
      <c r="G21" s="173"/>
      <c r="H21" s="175"/>
      <c r="I21" s="175"/>
      <c r="J21" s="175"/>
      <c r="K21" s="175"/>
    </row>
    <row r="22" spans="1:11" x14ac:dyDescent="0.2">
      <c r="A22" s="2" t="s">
        <v>30</v>
      </c>
      <c r="B22" s="173"/>
      <c r="C22" s="173"/>
      <c r="D22" s="173"/>
      <c r="E22" s="173"/>
      <c r="F22" s="173"/>
      <c r="G22" s="173"/>
      <c r="H22" s="175"/>
      <c r="I22" s="175"/>
      <c r="J22" s="175"/>
      <c r="K22" s="175"/>
    </row>
    <row r="23" spans="1:11" x14ac:dyDescent="0.2">
      <c r="A23" s="2" t="s">
        <v>31</v>
      </c>
      <c r="B23" s="173"/>
      <c r="C23" s="173"/>
      <c r="D23" s="173"/>
      <c r="E23" s="173"/>
      <c r="F23" s="173"/>
      <c r="G23" s="173"/>
      <c r="H23" s="175"/>
      <c r="I23" s="175"/>
      <c r="J23" s="175"/>
      <c r="K23" s="175"/>
    </row>
    <row r="24" spans="1:11" x14ac:dyDescent="0.2">
      <c r="A24" s="2" t="s">
        <v>32</v>
      </c>
      <c r="B24" s="173"/>
      <c r="C24" s="173"/>
      <c r="D24" s="173"/>
      <c r="E24" s="173"/>
      <c r="F24" s="173"/>
      <c r="G24" s="173"/>
      <c r="H24" s="175"/>
      <c r="I24" s="175"/>
      <c r="J24" s="175"/>
      <c r="K24" s="175"/>
    </row>
    <row r="25" spans="1:11" x14ac:dyDescent="0.2">
      <c r="A25" s="2" t="s">
        <v>33</v>
      </c>
      <c r="B25" s="173"/>
      <c r="C25" s="173"/>
      <c r="D25" s="173"/>
      <c r="E25" s="173"/>
      <c r="F25" s="173"/>
      <c r="G25" s="173"/>
      <c r="H25" s="175"/>
      <c r="I25" s="175"/>
      <c r="J25" s="175"/>
      <c r="K25" s="175"/>
    </row>
    <row r="26" spans="1:11" x14ac:dyDescent="0.2">
      <c r="A26" s="2" t="s">
        <v>34</v>
      </c>
      <c r="B26" s="173"/>
      <c r="C26" s="173"/>
      <c r="D26" s="173"/>
      <c r="E26" s="173"/>
      <c r="F26" s="173"/>
      <c r="G26" s="173"/>
      <c r="H26" s="175"/>
      <c r="I26" s="175"/>
      <c r="J26" s="175"/>
      <c r="K26" s="175"/>
    </row>
    <row r="27" spans="1:11" x14ac:dyDescent="0.2">
      <c r="A27" s="2" t="s">
        <v>35</v>
      </c>
      <c r="B27" s="173"/>
      <c r="C27" s="173"/>
      <c r="D27" s="173"/>
      <c r="E27" s="173"/>
      <c r="F27" s="173"/>
      <c r="G27" s="173"/>
      <c r="H27" s="175"/>
      <c r="I27" s="175"/>
      <c r="J27" s="175"/>
      <c r="K27" s="175"/>
    </row>
    <row r="28" spans="1:11" x14ac:dyDescent="0.2">
      <c r="A28" s="2" t="s">
        <v>36</v>
      </c>
      <c r="B28" s="173"/>
      <c r="C28" s="173"/>
      <c r="D28" s="173"/>
      <c r="E28" s="173"/>
      <c r="F28" s="173"/>
      <c r="G28" s="173"/>
      <c r="H28" s="175"/>
      <c r="I28" s="175"/>
      <c r="J28" s="175"/>
      <c r="K28" s="175"/>
    </row>
    <row r="29" spans="1:11" x14ac:dyDescent="0.2">
      <c r="A29" s="2" t="s">
        <v>37</v>
      </c>
      <c r="B29" s="173">
        <v>4344981.92</v>
      </c>
      <c r="C29" s="173">
        <v>641569.4</v>
      </c>
      <c r="D29" s="173">
        <v>41977.81</v>
      </c>
      <c r="E29" s="173"/>
      <c r="F29" s="173"/>
      <c r="G29" s="173"/>
      <c r="H29" s="175"/>
      <c r="I29" s="175"/>
      <c r="J29" s="175"/>
      <c r="K29" s="175">
        <v>5028529.13</v>
      </c>
    </row>
    <row r="30" spans="1:11" x14ac:dyDescent="0.2">
      <c r="A30" s="2" t="s">
        <v>38</v>
      </c>
      <c r="B30" s="173">
        <v>5502104.2199999997</v>
      </c>
      <c r="C30" s="173">
        <v>812427.25</v>
      </c>
      <c r="D30" s="173">
        <v>53157.02</v>
      </c>
      <c r="E30" s="173"/>
      <c r="F30" s="173"/>
      <c r="G30" s="173"/>
      <c r="H30" s="175"/>
      <c r="I30" s="175"/>
      <c r="J30" s="175"/>
      <c r="K30" s="175">
        <v>6367688.4900000002</v>
      </c>
    </row>
    <row r="31" spans="1:11" x14ac:dyDescent="0.2">
      <c r="A31" s="2" t="s">
        <v>39</v>
      </c>
      <c r="B31" s="173">
        <v>149543930.03</v>
      </c>
      <c r="C31" s="173">
        <v>22081290.899999999</v>
      </c>
      <c r="D31" s="173">
        <v>1444776.14</v>
      </c>
      <c r="E31" s="173"/>
      <c r="F31" s="173"/>
      <c r="G31" s="173"/>
      <c r="H31" s="175"/>
      <c r="I31" s="175"/>
      <c r="J31" s="175"/>
      <c r="K31" s="175">
        <v>173069997.06999999</v>
      </c>
    </row>
    <row r="32" spans="1:11" x14ac:dyDescent="0.2">
      <c r="A32" s="2" t="s">
        <v>40</v>
      </c>
      <c r="B32" s="173">
        <v>4678115.22</v>
      </c>
      <c r="C32" s="173">
        <v>690759.05</v>
      </c>
      <c r="D32" s="173">
        <v>45196.28</v>
      </c>
      <c r="E32" s="173"/>
      <c r="F32" s="173"/>
      <c r="G32" s="173"/>
      <c r="H32" s="175"/>
      <c r="I32" s="175"/>
      <c r="J32" s="175"/>
      <c r="K32" s="175">
        <v>5414070.5499999998</v>
      </c>
    </row>
    <row r="33" spans="1:11" x14ac:dyDescent="0.2">
      <c r="A33" s="2" t="s">
        <v>41</v>
      </c>
      <c r="B33" s="173">
        <v>7496481.8700000001</v>
      </c>
      <c r="C33" s="173">
        <v>1106912.18</v>
      </c>
      <c r="D33" s="173">
        <v>72425.13</v>
      </c>
      <c r="E33" s="173"/>
      <c r="F33" s="173"/>
      <c r="G33" s="173"/>
      <c r="H33" s="175"/>
      <c r="I33" s="175"/>
      <c r="J33" s="175"/>
      <c r="K33" s="175">
        <v>8675819.1799999997</v>
      </c>
    </row>
    <row r="34" spans="1:11" x14ac:dyDescent="0.2">
      <c r="A34" s="2" t="s">
        <v>42</v>
      </c>
      <c r="B34" s="173">
        <v>5473606.0899999999</v>
      </c>
      <c r="C34" s="173">
        <v>808219.29</v>
      </c>
      <c r="D34" s="173">
        <v>52881.69</v>
      </c>
      <c r="E34" s="173"/>
      <c r="F34" s="173"/>
      <c r="G34" s="173"/>
      <c r="H34" s="175"/>
      <c r="I34" s="175"/>
      <c r="J34" s="175"/>
      <c r="K34" s="175">
        <v>6334707.0700000003</v>
      </c>
    </row>
    <row r="35" spans="1:11" x14ac:dyDescent="0.2">
      <c r="A35" s="2" t="s">
        <v>43</v>
      </c>
      <c r="B35" s="173">
        <v>7762300.6299999999</v>
      </c>
      <c r="C35" s="173">
        <v>1146162.32</v>
      </c>
      <c r="D35" s="173">
        <v>74993.259999999995</v>
      </c>
      <c r="E35" s="173"/>
      <c r="F35" s="173"/>
      <c r="G35" s="173"/>
      <c r="H35" s="175"/>
      <c r="I35" s="175"/>
      <c r="J35" s="175"/>
      <c r="K35" s="175">
        <v>8983456.2100000009</v>
      </c>
    </row>
    <row r="36" spans="1:11" x14ac:dyDescent="0.2">
      <c r="A36" s="2" t="s">
        <v>44</v>
      </c>
      <c r="B36" s="173">
        <v>4604413.16</v>
      </c>
      <c r="C36" s="173">
        <v>679876.38</v>
      </c>
      <c r="D36" s="173">
        <v>44484.23</v>
      </c>
      <c r="E36" s="173"/>
      <c r="F36" s="173"/>
      <c r="G36" s="173"/>
      <c r="H36" s="175"/>
      <c r="I36" s="175"/>
      <c r="J36" s="175"/>
      <c r="K36" s="175">
        <v>5328773.7699999996</v>
      </c>
    </row>
    <row r="37" spans="1:11" x14ac:dyDescent="0.2">
      <c r="A37" s="2" t="s">
        <v>45</v>
      </c>
      <c r="B37" s="173">
        <v>29508829.510000002</v>
      </c>
      <c r="C37" s="173">
        <v>4357201.58</v>
      </c>
      <c r="D37" s="173">
        <v>285091.15999999997</v>
      </c>
      <c r="E37" s="173"/>
      <c r="F37" s="173"/>
      <c r="G37" s="173"/>
      <c r="H37" s="174"/>
      <c r="I37" s="175"/>
      <c r="J37" s="174"/>
      <c r="K37" s="175">
        <v>34151122.25</v>
      </c>
    </row>
    <row r="38" spans="1:11" x14ac:dyDescent="0.2">
      <c r="A38" s="2" t="s">
        <v>46</v>
      </c>
      <c r="B38" s="173">
        <v>9639737.6899999995</v>
      </c>
      <c r="C38" s="173">
        <v>1423380.09</v>
      </c>
      <c r="D38" s="173">
        <v>93131.58</v>
      </c>
      <c r="E38" s="173"/>
      <c r="F38" s="173"/>
      <c r="G38" s="173"/>
      <c r="H38" s="174"/>
      <c r="I38" s="175"/>
      <c r="J38" s="174"/>
      <c r="K38" s="175">
        <v>11156249.359999999</v>
      </c>
    </row>
    <row r="39" spans="1:11" x14ac:dyDescent="0.2">
      <c r="A39" s="2" t="s">
        <v>47</v>
      </c>
      <c r="B39" s="173">
        <v>5938911.7400000002</v>
      </c>
      <c r="C39" s="173">
        <v>876925.18</v>
      </c>
      <c r="D39" s="173">
        <v>57377.11</v>
      </c>
      <c r="E39" s="173"/>
      <c r="F39" s="173"/>
      <c r="G39" s="176"/>
      <c r="H39" s="174"/>
      <c r="I39" s="175"/>
      <c r="J39" s="174"/>
      <c r="K39" s="175">
        <v>6873214.0300000003</v>
      </c>
    </row>
    <row r="40" spans="1:11" x14ac:dyDescent="0.2">
      <c r="A40" s="2" t="s">
        <v>48</v>
      </c>
      <c r="B40" s="173">
        <v>4193155.69</v>
      </c>
      <c r="C40" s="173">
        <v>619151.11</v>
      </c>
      <c r="D40" s="173">
        <v>40510.980000000003</v>
      </c>
      <c r="E40" s="173"/>
      <c r="F40" s="173"/>
      <c r="G40" s="177"/>
      <c r="H40" s="174"/>
      <c r="I40" s="175"/>
      <c r="J40" s="174"/>
      <c r="K40" s="175">
        <v>4852817.78</v>
      </c>
    </row>
    <row r="41" spans="1:11" x14ac:dyDescent="0.2">
      <c r="A41" s="2" t="s">
        <v>49</v>
      </c>
      <c r="B41" s="173">
        <v>5416609.8300000001</v>
      </c>
      <c r="C41" s="173">
        <v>799803.36</v>
      </c>
      <c r="D41" s="173">
        <v>52331.040000000001</v>
      </c>
      <c r="E41" s="173"/>
      <c r="F41" s="173"/>
      <c r="G41" s="173"/>
      <c r="H41" s="174"/>
      <c r="I41" s="175"/>
      <c r="J41" s="174"/>
      <c r="K41" s="175">
        <v>6268744.2300000004</v>
      </c>
    </row>
    <row r="42" spans="1:11" x14ac:dyDescent="0.2">
      <c r="A42" s="2" t="s">
        <v>50</v>
      </c>
      <c r="B42" s="173">
        <v>7716605.3499999996</v>
      </c>
      <c r="C42" s="173">
        <v>1139415.07</v>
      </c>
      <c r="D42" s="173">
        <v>74551.789999999994</v>
      </c>
      <c r="E42" s="173"/>
      <c r="F42" s="173"/>
      <c r="G42" s="173"/>
      <c r="H42" s="174"/>
      <c r="I42" s="175"/>
      <c r="J42" s="174"/>
      <c r="K42" s="175">
        <v>8930572.2100000009</v>
      </c>
    </row>
    <row r="43" spans="1:11" x14ac:dyDescent="0.2">
      <c r="A43" s="2" t="s">
        <v>51</v>
      </c>
      <c r="B43" s="173">
        <v>4326802.08</v>
      </c>
      <c r="C43" s="173">
        <v>638885.01</v>
      </c>
      <c r="D43" s="173">
        <v>41802.17</v>
      </c>
      <c r="E43" s="173"/>
      <c r="F43" s="173"/>
      <c r="G43" s="173"/>
      <c r="H43" s="174"/>
      <c r="I43" s="175"/>
      <c r="J43" s="174"/>
      <c r="K43" s="175">
        <v>5007489.26</v>
      </c>
    </row>
    <row r="44" spans="1:11" x14ac:dyDescent="0.2">
      <c r="A44" s="2" t="s">
        <v>52</v>
      </c>
      <c r="B44" s="173">
        <v>62833460.18</v>
      </c>
      <c r="C44" s="173">
        <v>9277835.0199999996</v>
      </c>
      <c r="D44" s="173">
        <v>607047.6</v>
      </c>
      <c r="E44" s="173"/>
      <c r="F44" s="173"/>
      <c r="G44" s="173"/>
      <c r="H44" s="174"/>
      <c r="I44" s="175"/>
      <c r="J44" s="174"/>
      <c r="K44" s="175">
        <v>72718342.799999997</v>
      </c>
    </row>
    <row r="45" spans="1:11" x14ac:dyDescent="0.2">
      <c r="A45" s="2" t="s">
        <v>53</v>
      </c>
      <c r="B45" s="173">
        <v>9938476.6899999995</v>
      </c>
      <c r="C45" s="173">
        <v>1467491.16</v>
      </c>
      <c r="D45" s="173">
        <v>96017.77</v>
      </c>
      <c r="E45" s="173"/>
      <c r="F45" s="173"/>
      <c r="G45" s="173"/>
      <c r="H45" s="174"/>
      <c r="I45" s="175"/>
      <c r="J45" s="174"/>
      <c r="K45" s="175">
        <v>11501985.619999999</v>
      </c>
    </row>
    <row r="46" spans="1:11" x14ac:dyDescent="0.2">
      <c r="A46" s="2" t="s">
        <v>54</v>
      </c>
      <c r="B46" s="173">
        <v>26400568.100000001</v>
      </c>
      <c r="C46" s="173">
        <v>3898243.3</v>
      </c>
      <c r="D46" s="173">
        <v>255061.58</v>
      </c>
      <c r="E46" s="173"/>
      <c r="F46" s="173"/>
      <c r="G46" s="173"/>
      <c r="H46" s="174"/>
      <c r="I46" s="175"/>
      <c r="J46" s="174"/>
      <c r="K46" s="175">
        <v>30553872.98</v>
      </c>
    </row>
    <row r="47" spans="1:11" x14ac:dyDescent="0.2">
      <c r="A47" s="2" t="s">
        <v>55</v>
      </c>
      <c r="B47" s="173">
        <v>6074032.1799999997</v>
      </c>
      <c r="C47" s="173">
        <v>896876.73</v>
      </c>
      <c r="D47" s="173">
        <v>58682.53</v>
      </c>
      <c r="E47" s="173"/>
      <c r="F47" s="173"/>
      <c r="G47" s="173"/>
      <c r="H47" s="174"/>
      <c r="I47" s="175"/>
      <c r="J47" s="174"/>
      <c r="K47" s="175">
        <v>7029591.4400000004</v>
      </c>
    </row>
    <row r="48" spans="1:11" x14ac:dyDescent="0.2">
      <c r="A48" s="2" t="s">
        <v>56</v>
      </c>
      <c r="B48" s="173">
        <v>4732163.4000000004</v>
      </c>
      <c r="C48" s="173">
        <v>698739.67</v>
      </c>
      <c r="D48" s="173">
        <v>45718.45</v>
      </c>
      <c r="E48" s="173"/>
      <c r="F48" s="173"/>
      <c r="G48" s="173"/>
      <c r="H48" s="174"/>
      <c r="I48" s="175"/>
      <c r="J48" s="174"/>
      <c r="K48" s="175">
        <v>5476621.5199999996</v>
      </c>
    </row>
    <row r="49" spans="1:12" x14ac:dyDescent="0.2">
      <c r="A49" s="2" t="s">
        <v>57</v>
      </c>
      <c r="B49" s="173">
        <v>5519792.71</v>
      </c>
      <c r="C49" s="173">
        <v>815039.09</v>
      </c>
      <c r="D49" s="173">
        <v>53327.91</v>
      </c>
      <c r="E49" s="173"/>
      <c r="F49" s="173"/>
      <c r="G49" s="173"/>
      <c r="H49" s="174"/>
      <c r="I49" s="175"/>
      <c r="J49" s="174"/>
      <c r="K49" s="175">
        <v>6388159.71</v>
      </c>
    </row>
    <row r="50" spans="1:12" x14ac:dyDescent="0.2">
      <c r="A50" s="2" t="s">
        <v>58</v>
      </c>
      <c r="B50" s="173">
        <v>13876623.26</v>
      </c>
      <c r="C50" s="173">
        <v>2048988.24</v>
      </c>
      <c r="D50" s="173">
        <v>134065.04999999999</v>
      </c>
      <c r="E50" s="173"/>
      <c r="F50" s="173"/>
      <c r="G50" s="173"/>
      <c r="H50" s="174"/>
      <c r="I50" s="175"/>
      <c r="J50" s="174"/>
      <c r="K50" s="175">
        <v>16059676.550000001</v>
      </c>
    </row>
    <row r="51" spans="1:12" x14ac:dyDescent="0.2">
      <c r="A51" s="2" t="s">
        <v>59</v>
      </c>
      <c r="B51" s="173">
        <v>4884972.33</v>
      </c>
      <c r="C51" s="173">
        <v>721303.06</v>
      </c>
      <c r="D51" s="173">
        <v>47194.77</v>
      </c>
      <c r="E51" s="173"/>
      <c r="F51" s="173"/>
      <c r="G51" s="173"/>
      <c r="H51" s="174"/>
      <c r="I51" s="175"/>
      <c r="J51" s="174"/>
      <c r="K51" s="175">
        <v>5653470.1600000001</v>
      </c>
    </row>
    <row r="52" spans="1:12" x14ac:dyDescent="0.2">
      <c r="A52" s="2" t="s">
        <v>60</v>
      </c>
      <c r="B52" s="173">
        <v>84159887.349999994</v>
      </c>
      <c r="C52" s="173">
        <v>12426843.09</v>
      </c>
      <c r="D52" s="173">
        <v>813086.81</v>
      </c>
      <c r="E52" s="173"/>
      <c r="F52" s="173"/>
      <c r="G52" s="173"/>
      <c r="H52" s="174"/>
      <c r="I52" s="175"/>
      <c r="J52" s="174"/>
      <c r="K52" s="175">
        <v>97399817.25</v>
      </c>
      <c r="L52" s="178"/>
    </row>
    <row r="53" spans="1:12" ht="13.5" thickBot="1" x14ac:dyDescent="0.25">
      <c r="A53" s="4" t="s">
        <v>61</v>
      </c>
      <c r="B53" s="173">
        <v>9073214.5399999991</v>
      </c>
      <c r="C53" s="173">
        <v>1339728.6599999999</v>
      </c>
      <c r="D53" s="173">
        <v>87658.28</v>
      </c>
      <c r="E53" s="173"/>
      <c r="F53" s="173"/>
      <c r="G53" s="173"/>
      <c r="H53" s="174"/>
      <c r="I53" s="175"/>
      <c r="J53" s="174"/>
      <c r="K53" s="175">
        <v>10500601.48</v>
      </c>
    </row>
    <row r="54" spans="1:12" s="180" customFormat="1" ht="13.5" thickBot="1" x14ac:dyDescent="0.25">
      <c r="A54" s="5" t="s">
        <v>13</v>
      </c>
      <c r="B54" s="179">
        <v>491347045.52999997</v>
      </c>
      <c r="C54" s="179">
        <v>72551102.790000007</v>
      </c>
      <c r="D54" s="179">
        <v>4747009.74</v>
      </c>
      <c r="E54" s="179">
        <v>0</v>
      </c>
      <c r="F54" s="179">
        <v>0</v>
      </c>
      <c r="G54" s="179">
        <v>0</v>
      </c>
      <c r="H54" s="179">
        <v>0</v>
      </c>
      <c r="I54" s="179">
        <v>0</v>
      </c>
      <c r="J54" s="179">
        <v>0</v>
      </c>
      <c r="K54" s="179">
        <v>568645158.05999994</v>
      </c>
    </row>
    <row r="55" spans="1:12" x14ac:dyDescent="0.2">
      <c r="F55" s="170"/>
      <c r="G55" s="170"/>
      <c r="H55" s="170"/>
      <c r="I55" s="170"/>
      <c r="J55" s="170"/>
    </row>
    <row r="56" spans="1:12" x14ac:dyDescent="0.2">
      <c r="F56" s="170"/>
      <c r="G56" s="170"/>
      <c r="H56" s="170"/>
      <c r="I56" s="170"/>
      <c r="J56" s="170"/>
    </row>
    <row r="57" spans="1:12" s="170" customFormat="1" x14ac:dyDescent="0.2">
      <c r="A57" s="15"/>
    </row>
    <row r="58" spans="1:12" s="170" customFormat="1" x14ac:dyDescent="0.2">
      <c r="A58" s="15"/>
    </row>
    <row r="59" spans="1:12" x14ac:dyDescent="0.2">
      <c r="F59" s="170"/>
      <c r="G59" s="170"/>
      <c r="H59" s="170"/>
      <c r="I59" s="170"/>
      <c r="J59" s="170"/>
    </row>
    <row r="60" spans="1:12" x14ac:dyDescent="0.2">
      <c r="F60" s="170"/>
      <c r="G60" s="170"/>
      <c r="H60" s="170"/>
      <c r="I60" s="170"/>
      <c r="J60" s="170"/>
    </row>
    <row r="61" spans="1:12" x14ac:dyDescent="0.2">
      <c r="F61" s="170"/>
      <c r="G61" s="170"/>
      <c r="H61" s="170"/>
      <c r="I61" s="170"/>
      <c r="J61" s="170"/>
    </row>
    <row r="62" spans="1:12" x14ac:dyDescent="0.2">
      <c r="F62" s="170"/>
      <c r="G62" s="170"/>
      <c r="H62" s="170"/>
      <c r="I62" s="170"/>
      <c r="J62" s="170"/>
    </row>
    <row r="63" spans="1:12" x14ac:dyDescent="0.2">
      <c r="G63" s="170"/>
      <c r="H63" s="170"/>
      <c r="I63" s="170"/>
      <c r="J63" s="170"/>
    </row>
    <row r="64" spans="1:12" x14ac:dyDescent="0.2">
      <c r="G64" s="170"/>
      <c r="H64" s="170"/>
      <c r="I64" s="170"/>
      <c r="J64" s="170"/>
    </row>
    <row r="65" spans="7:10" x14ac:dyDescent="0.2">
      <c r="G65" s="170"/>
      <c r="H65" s="170"/>
      <c r="I65" s="170"/>
      <c r="J65" s="170"/>
    </row>
    <row r="66" spans="7:10" x14ac:dyDescent="0.2">
      <c r="G66" s="170"/>
      <c r="H66" s="170"/>
      <c r="I66" s="170"/>
      <c r="J66" s="170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66"/>
  <sheetViews>
    <sheetView workbookViewId="0">
      <pane xSplit="1" ySplit="6" topLeftCell="B47" activePane="bottomRight" state="frozen"/>
      <selection pane="topRight" activeCell="B1" sqref="B1"/>
      <selection pane="bottomLeft" activeCell="A7" sqref="A7"/>
      <selection pane="bottomRight" activeCell="B56" sqref="B56"/>
    </sheetView>
  </sheetViews>
  <sheetFormatPr baseColWidth="10" defaultRowHeight="12.75" x14ac:dyDescent="0.2"/>
  <cols>
    <col min="1" max="1" width="44.7109375" style="3" customWidth="1"/>
    <col min="2" max="4" width="17.140625" style="8" customWidth="1"/>
    <col min="5" max="5" width="17.7109375" style="8" customWidth="1"/>
    <col min="6" max="6" width="18.85546875" style="6" bestFit="1" customWidth="1"/>
    <col min="7" max="7" width="18" style="6" bestFit="1" customWidth="1"/>
    <col min="8" max="8" width="14" style="6" customWidth="1"/>
    <col min="9" max="10" width="17.140625" style="6" customWidth="1"/>
    <col min="11" max="11" width="15.28515625" style="6" bestFit="1" customWidth="1"/>
    <col min="12" max="16384" width="11.42578125" style="6"/>
  </cols>
  <sheetData>
    <row r="1" spans="1:11" x14ac:dyDescent="0.2">
      <c r="A1" s="326" t="s">
        <v>14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</row>
    <row r="2" spans="1:11" x14ac:dyDescent="0.2">
      <c r="A2" s="328" t="s">
        <v>63</v>
      </c>
      <c r="B2" s="329"/>
      <c r="C2" s="329"/>
      <c r="D2" s="329"/>
      <c r="E2" s="329"/>
      <c r="F2" s="329"/>
      <c r="G2" s="329"/>
      <c r="H2" s="329"/>
      <c r="I2" s="329"/>
      <c r="J2" s="329"/>
      <c r="K2" s="329"/>
    </row>
    <row r="3" spans="1:11" ht="11.25" x14ac:dyDescent="0.2">
      <c r="A3" s="7"/>
      <c r="B3" s="6"/>
      <c r="C3" s="6"/>
      <c r="E3" s="6"/>
    </row>
    <row r="4" spans="1:11" ht="13.5" customHeight="1" thickBot="1" x14ac:dyDescent="0.25">
      <c r="A4" s="7"/>
      <c r="B4" s="329"/>
      <c r="C4" s="329"/>
      <c r="D4" s="329"/>
      <c r="E4" s="329"/>
      <c r="F4" s="329"/>
      <c r="G4" s="329"/>
      <c r="H4" s="329"/>
      <c r="I4" s="329"/>
      <c r="J4" s="329"/>
      <c r="K4" s="329"/>
    </row>
    <row r="5" spans="1:11" ht="12.75" customHeight="1" x14ac:dyDescent="0.2">
      <c r="A5" s="330" t="s">
        <v>0</v>
      </c>
      <c r="B5" s="332" t="s">
        <v>9</v>
      </c>
      <c r="C5" s="9" t="s">
        <v>10</v>
      </c>
      <c r="D5" s="9" t="s">
        <v>10</v>
      </c>
      <c r="E5" s="332" t="s">
        <v>1</v>
      </c>
      <c r="F5" s="324" t="s">
        <v>7</v>
      </c>
      <c r="G5" s="324" t="s">
        <v>8</v>
      </c>
      <c r="H5" s="324" t="s">
        <v>2</v>
      </c>
      <c r="I5" s="324" t="s">
        <v>3</v>
      </c>
      <c r="J5" s="324" t="s">
        <v>4</v>
      </c>
      <c r="K5" s="324" t="s">
        <v>5</v>
      </c>
    </row>
    <row r="6" spans="1:11" ht="23.25" customHeight="1" thickBot="1" x14ac:dyDescent="0.25">
      <c r="A6" s="331"/>
      <c r="B6" s="333"/>
      <c r="C6" s="10" t="s">
        <v>11</v>
      </c>
      <c r="D6" s="10" t="s">
        <v>12</v>
      </c>
      <c r="E6" s="333" t="s">
        <v>6</v>
      </c>
      <c r="F6" s="325" t="s">
        <v>6</v>
      </c>
      <c r="G6" s="325" t="s">
        <v>6</v>
      </c>
      <c r="H6" s="325"/>
      <c r="I6" s="325"/>
      <c r="J6" s="325"/>
      <c r="K6" s="325" t="s">
        <v>6</v>
      </c>
    </row>
    <row r="7" spans="1:11" x14ac:dyDescent="0.2">
      <c r="A7" s="1" t="s">
        <v>15</v>
      </c>
      <c r="B7" s="11">
        <f>+'03-10'!B7+'11-10'!B7+'17-10'!B7+'23-10 pagó 1-11'!B7+'01-11'!B7+'08-11'!B7+'15-11'!B7+'23-11'!B7+'1-12'!B7+'12-12'!B7+'15-12'!B7+'23-12'!B7+'29-12'!B7</f>
        <v>23252704.020000003</v>
      </c>
      <c r="C7" s="11">
        <f>+'03-10'!C7+'11-10'!C7+'17-10'!C7+'23-10 pagó 1-11'!C7+'01-11'!C7+'08-11'!C7+'15-11'!C7+'23-11'!C7+'1-12'!C7+'12-12'!C7+'15-12'!C7+'23-12'!C7+'29-12'!C7</f>
        <v>4030639.09</v>
      </c>
      <c r="D7" s="11">
        <f>+'03-10'!D7+'11-10'!D7+'17-10'!D7+'23-10 pagó 1-11'!D7+'01-11'!D7+'08-11'!D7+'15-11'!D7+'23-11'!D7+'1-12'!D7+'12-12'!D7+'15-12'!D7+'23-12'!D7+'29-12'!D7</f>
        <v>403057.25</v>
      </c>
      <c r="E7" s="11">
        <f>+'03-10'!E7+'11-10'!E7+'17-10'!E7+'23-10 pagó 1-11'!E7+'01-11'!E7+'08-11'!E7+'15-11'!E7+'23-11'!E7+'1-12'!E7+'12-12'!E7+'15-12'!E7+'23-12'!E7+'29-12'!E7</f>
        <v>52423.81</v>
      </c>
      <c r="F7" s="11">
        <f>+'03-10'!F7+'11-10'!F7+'17-10'!F7+'23-10 pagó 1-11'!F7+'01-11'!F7+'08-11'!F7+'15-11'!F7+'23-11'!F7+'1-12'!F7+'12-12'!F7+'15-12'!F7+'23-12'!F7+'29-12'!F7</f>
        <v>20744988.629999999</v>
      </c>
      <c r="G7" s="11">
        <f>+'03-10'!G7+'11-10'!G7+'17-10'!G7+'23-10 pagó 1-11'!G7+'01-11'!G7+'08-11'!G7+'15-11'!G7+'23-11'!G7+'1-12'!G7+'12-12'!G7+'15-12'!G7+'23-12'!G7+'29-12'!G7</f>
        <v>788202.29</v>
      </c>
      <c r="H7" s="11">
        <f>+'03-10'!H7+'11-10'!H7+'17-10'!H7+'23-10 pagó 1-11'!H7+'01-11'!H7+'08-11'!H7+'15-11'!H7+'23-11'!H7+'1-12'!H7+'12-12'!H7+'15-12'!H7+'23-12'!H7+'29-12'!H7</f>
        <v>1237952.8700000001</v>
      </c>
      <c r="I7" s="11">
        <f>+'03-10'!I7+'11-10'!I7+'17-10'!I7+'23-10 pagó 1-11'!I7+'01-11'!I7+'08-11'!I7+'15-11'!I7+'23-11'!I7+'1-12'!I7+'12-12'!I7+'15-12'!I7+'23-12'!I7+'29-12'!I7</f>
        <v>0</v>
      </c>
      <c r="J7" s="11">
        <f>+'03-10'!J7+'11-10'!J7+'17-10'!J7+'23-10 pagó 1-11'!J7+'01-11'!J7+'08-11'!J7+'15-11'!J7+'23-11'!J7+'1-12'!J7+'12-12'!J7+'15-12'!J7+'23-12'!J7+'29-12'!J7</f>
        <v>1250157.0899999999</v>
      </c>
      <c r="K7" s="12">
        <f>SUM(B7:J7)</f>
        <v>51760125.049999997</v>
      </c>
    </row>
    <row r="8" spans="1:11" x14ac:dyDescent="0.2">
      <c r="A8" s="2" t="s">
        <v>16</v>
      </c>
      <c r="B8" s="11">
        <f>+'03-10'!B8+'11-10'!B8+'17-10'!B8+'23-10 pagó 1-11'!B8+'01-11'!B8+'08-11'!B8+'15-11'!B8+'23-11'!B8+'1-12'!B8+'12-12'!B8+'15-12'!B8+'23-12'!B8+'29-12'!B8</f>
        <v>21978188.259999998</v>
      </c>
      <c r="C8" s="11">
        <f>+'03-10'!C8+'11-10'!C8+'17-10'!C8+'23-10 pagó 1-11'!C8+'01-11'!C8+'08-11'!C8+'15-11'!C8+'23-11'!C8+'1-12'!C8+'12-12'!C8+'15-12'!C8+'23-12'!C8+'29-12'!C8</f>
        <v>3809713.6799999997</v>
      </c>
      <c r="D8" s="11">
        <f>+'03-10'!D8+'11-10'!D8+'17-10'!D8+'23-10 pagó 1-11'!D8+'01-11'!D8+'08-11'!D8+'15-11'!D8+'23-11'!D8+'1-12'!D8+'12-12'!D8+'15-12'!D8+'23-12'!D8+'29-12'!D8</f>
        <v>380965.05</v>
      </c>
      <c r="E8" s="11">
        <f>+'03-10'!E8+'11-10'!E8+'17-10'!E8+'23-10 pagó 1-11'!E8+'01-11'!E8+'08-11'!E8+'15-11'!E8+'23-11'!E8+'1-12'!E8+'12-12'!E8+'15-12'!E8+'23-12'!E8+'29-12'!E8</f>
        <v>49387.29</v>
      </c>
      <c r="F8" s="11">
        <f>+'03-10'!F8+'11-10'!F8+'17-10'!F8+'23-10 pagó 1-11'!F8+'01-11'!F8+'08-11'!F8+'15-11'!F8+'23-11'!F8+'1-12'!F8+'12-12'!F8+'15-12'!F8+'23-12'!F8+'29-12'!F8</f>
        <v>15415643.84</v>
      </c>
      <c r="G8" s="11">
        <f>+'03-10'!G8+'11-10'!G8+'17-10'!G8+'23-10 pagó 1-11'!G8+'01-11'!G8+'08-11'!G8+'15-11'!G8+'23-11'!G8+'1-12'!G8+'12-12'!G8+'15-12'!G8+'23-12'!G8+'29-12'!G8</f>
        <v>585714.75</v>
      </c>
      <c r="H8" s="11">
        <f>+'03-10'!H8+'11-10'!H8+'17-10'!H8+'23-10 pagó 1-11'!H8+'01-11'!H8+'08-11'!H8+'15-11'!H8+'23-11'!H8+'1-12'!H8+'12-12'!H8+'15-12'!H8+'23-12'!H8+'29-12'!H8</f>
        <v>1208643.1299999999</v>
      </c>
      <c r="I8" s="11">
        <f>+'03-10'!I8+'11-10'!I8+'17-10'!I8+'23-10 pagó 1-11'!I8+'01-11'!I8+'08-11'!I8+'15-11'!I8+'23-11'!I8+'1-12'!I8+'12-12'!I8+'15-12'!I8+'23-12'!I8+'29-12'!I8</f>
        <v>0</v>
      </c>
      <c r="J8" s="11">
        <f>+'03-10'!J8+'11-10'!J8+'17-10'!J8+'23-10 pagó 1-11'!J8+'01-11'!J8+'08-11'!J8+'15-11'!J8+'23-11'!J8+'1-12'!J8+'12-12'!J8+'15-12'!J8+'23-12'!J8+'29-12'!J8</f>
        <v>928994.3</v>
      </c>
      <c r="K8" s="12">
        <f t="shared" ref="K8:K53" si="0">SUM(B8:J8)</f>
        <v>44357250.299999997</v>
      </c>
    </row>
    <row r="9" spans="1:11" x14ac:dyDescent="0.2">
      <c r="A9" s="2" t="s">
        <v>17</v>
      </c>
      <c r="B9" s="11">
        <f>+'03-10'!B9+'11-10'!B9+'17-10'!B9+'23-10 pagó 1-11'!B9+'01-11'!B9+'08-11'!B9+'15-11'!B9+'23-11'!B9+'1-12'!B9+'12-12'!B9+'15-12'!B9+'23-12'!B9+'29-12'!B9</f>
        <v>0</v>
      </c>
      <c r="C9" s="11">
        <f>+'03-10'!C9+'11-10'!C9+'17-10'!C9+'23-10 pagó 1-11'!C9+'01-11'!C9+'08-11'!C9+'15-11'!C9+'23-11'!C9+'1-12'!C9+'12-12'!C9+'15-12'!C9+'23-12'!C9+'29-12'!C9</f>
        <v>0</v>
      </c>
      <c r="D9" s="11">
        <f>+'03-10'!D9+'11-10'!D9+'17-10'!D9+'23-10 pagó 1-11'!D9+'01-11'!D9+'08-11'!D9+'15-11'!D9+'23-11'!D9+'1-12'!D9+'12-12'!D9+'15-12'!D9+'23-12'!D9+'29-12'!D9</f>
        <v>0</v>
      </c>
      <c r="E9" s="11">
        <f>+'03-10'!E9+'11-10'!E9+'17-10'!E9+'23-10 pagó 1-11'!E9+'01-11'!E9+'08-11'!E9+'15-11'!E9+'23-11'!E9+'1-12'!E9+'12-12'!E9+'15-12'!E9+'23-12'!E9+'29-12'!E9</f>
        <v>0</v>
      </c>
      <c r="F9" s="11">
        <f>+'03-10'!F9+'11-10'!F9+'17-10'!F9+'23-10 pagó 1-11'!F9+'01-11'!F9+'08-11'!F9+'15-11'!F9+'23-11'!F9+'1-12'!F9+'12-12'!F9+'15-12'!F9+'23-12'!F9+'29-12'!F9</f>
        <v>5910071.1000000006</v>
      </c>
      <c r="G9" s="11">
        <f>+'03-10'!G9+'11-10'!G9+'17-10'!G9+'23-10 pagó 1-11'!G9+'01-11'!G9+'08-11'!G9+'15-11'!G9+'23-11'!G9+'1-12'!G9+'12-12'!G9+'15-12'!G9+'23-12'!G9+'29-12'!G9</f>
        <v>224552.13999999996</v>
      </c>
      <c r="H9" s="11">
        <f>+'03-10'!H9+'11-10'!H9+'17-10'!H9+'23-10 pagó 1-11'!H9+'01-11'!H9+'08-11'!H9+'15-11'!H9+'23-11'!H9+'1-12'!H9+'12-12'!H9+'15-12'!H9+'23-12'!H9+'29-12'!H9</f>
        <v>0</v>
      </c>
      <c r="I9" s="11">
        <f>+'03-10'!I9+'11-10'!I9+'17-10'!I9+'23-10 pagó 1-11'!I9+'01-11'!I9+'08-11'!I9+'15-11'!I9+'23-11'!I9+'1-12'!I9+'12-12'!I9+'15-12'!I9+'23-12'!I9+'29-12'!I9</f>
        <v>630018.22</v>
      </c>
      <c r="J9" s="11">
        <f>+'03-10'!J9+'11-10'!J9+'17-10'!J9+'23-10 pagó 1-11'!J9+'01-11'!J9+'08-11'!J9+'15-11'!J9+'23-11'!J9+'1-12'!J9+'12-12'!J9+'15-12'!J9+'23-12'!J9+'29-12'!J9</f>
        <v>356159.14</v>
      </c>
      <c r="K9" s="12">
        <f t="shared" si="0"/>
        <v>7120800.5999999996</v>
      </c>
    </row>
    <row r="10" spans="1:11" x14ac:dyDescent="0.2">
      <c r="A10" s="2" t="s">
        <v>18</v>
      </c>
      <c r="B10" s="11">
        <f>+'03-10'!B10+'11-10'!B10+'17-10'!B10+'23-10 pagó 1-11'!B10+'01-11'!B10+'08-11'!B10+'15-11'!B10+'23-11'!B10+'1-12'!B10+'12-12'!B10+'15-12'!B10+'23-12'!B10+'29-12'!B10</f>
        <v>0</v>
      </c>
      <c r="C10" s="11">
        <f>+'03-10'!C10+'11-10'!C10+'17-10'!C10+'23-10 pagó 1-11'!C10+'01-11'!C10+'08-11'!C10+'15-11'!C10+'23-11'!C10+'1-12'!C10+'12-12'!C10+'15-12'!C10+'23-12'!C10+'29-12'!C10</f>
        <v>0</v>
      </c>
      <c r="D10" s="11">
        <f>+'03-10'!D10+'11-10'!D10+'17-10'!D10+'23-10 pagó 1-11'!D10+'01-11'!D10+'08-11'!D10+'15-11'!D10+'23-11'!D10+'1-12'!D10+'12-12'!D10+'15-12'!D10+'23-12'!D10+'29-12'!D10</f>
        <v>0</v>
      </c>
      <c r="E10" s="11">
        <f>+'03-10'!E10+'11-10'!E10+'17-10'!E10+'23-10 pagó 1-11'!E10+'01-11'!E10+'08-11'!E10+'15-11'!E10+'23-11'!E10+'1-12'!E10+'12-12'!E10+'15-12'!E10+'23-12'!E10+'29-12'!E10</f>
        <v>0</v>
      </c>
      <c r="F10" s="11">
        <f>+'03-10'!F10+'11-10'!F10+'17-10'!F10+'23-10 pagó 1-11'!F10+'01-11'!F10+'08-11'!F10+'15-11'!F10+'23-11'!F10+'1-12'!F10+'12-12'!F10+'15-12'!F10+'23-12'!F10+'29-12'!F10</f>
        <v>6643620.1100000003</v>
      </c>
      <c r="G10" s="11">
        <f>+'03-10'!G10+'11-10'!G10+'17-10'!G10+'23-10 pagó 1-11'!G10+'01-11'!G10+'08-11'!G10+'15-11'!G10+'23-11'!G10+'1-12'!G10+'12-12'!G10+'15-12'!G10+'23-12'!G10+'29-12'!G10</f>
        <v>252423.19</v>
      </c>
      <c r="H10" s="11">
        <f>+'03-10'!H10+'11-10'!H10+'17-10'!H10+'23-10 pagó 1-11'!H10+'01-11'!H10+'08-11'!H10+'15-11'!H10+'23-11'!H10+'1-12'!H10+'12-12'!H10+'15-12'!H10+'23-12'!H10+'29-12'!H10</f>
        <v>0</v>
      </c>
      <c r="I10" s="11">
        <f>+'03-10'!I10+'11-10'!I10+'17-10'!I10+'23-10 pagó 1-11'!I10+'01-11'!I10+'08-11'!I10+'15-11'!I10+'23-11'!I10+'1-12'!I10+'12-12'!I10+'15-12'!I10+'23-12'!I10+'29-12'!I10</f>
        <v>1289339.6200000001</v>
      </c>
      <c r="J10" s="11">
        <f>+'03-10'!J10+'11-10'!J10+'17-10'!J10+'23-10 pagó 1-11'!J10+'01-11'!J10+'08-11'!J10+'15-11'!J10+'23-11'!J10+'1-12'!J10+'12-12'!J10+'15-12'!J10+'23-12'!J10+'29-12'!J10</f>
        <v>400365.06</v>
      </c>
      <c r="K10" s="12">
        <f t="shared" si="0"/>
        <v>8585747.9800000004</v>
      </c>
    </row>
    <row r="11" spans="1:11" x14ac:dyDescent="0.2">
      <c r="A11" s="2" t="s">
        <v>19</v>
      </c>
      <c r="B11" s="11">
        <f>+'03-10'!B11+'11-10'!B11+'17-10'!B11+'23-10 pagó 1-11'!B11+'01-11'!B11+'08-11'!B11+'15-11'!B11+'23-11'!B11+'1-12'!B11+'12-12'!B11+'15-12'!B11+'23-12'!B11+'29-12'!B11</f>
        <v>0</v>
      </c>
      <c r="C11" s="11">
        <f>+'03-10'!C11+'11-10'!C11+'17-10'!C11+'23-10 pagó 1-11'!C11+'01-11'!C11+'08-11'!C11+'15-11'!C11+'23-11'!C11+'1-12'!C11+'12-12'!C11+'15-12'!C11+'23-12'!C11+'29-12'!C11</f>
        <v>0</v>
      </c>
      <c r="D11" s="11">
        <f>+'03-10'!D11+'11-10'!D11+'17-10'!D11+'23-10 pagó 1-11'!D11+'01-11'!D11+'08-11'!D11+'15-11'!D11+'23-11'!D11+'1-12'!D11+'12-12'!D11+'15-12'!D11+'23-12'!D11+'29-12'!D11</f>
        <v>0</v>
      </c>
      <c r="E11" s="11">
        <f>+'03-10'!E11+'11-10'!E11+'17-10'!E11+'23-10 pagó 1-11'!E11+'01-11'!E11+'08-11'!E11+'15-11'!E11+'23-11'!E11+'1-12'!E11+'12-12'!E11+'15-12'!E11+'23-12'!E11+'29-12'!E11</f>
        <v>0</v>
      </c>
      <c r="F11" s="11">
        <f>+'03-10'!F11+'11-10'!F11+'17-10'!F11+'23-10 pagó 1-11'!F11+'01-11'!F11+'08-11'!F11+'15-11'!F11+'23-11'!F11+'1-12'!F11+'12-12'!F11+'15-12'!F11+'23-12'!F11+'29-12'!F11</f>
        <v>6604719.79</v>
      </c>
      <c r="G11" s="11">
        <f>+'03-10'!G11+'11-10'!G11+'17-10'!G11+'23-10 pagó 1-11'!G11+'01-11'!G11+'08-11'!G11+'15-11'!G11+'23-11'!G11+'1-12'!G11+'12-12'!G11+'15-12'!G11+'23-12'!G11+'29-12'!G11</f>
        <v>250945.18</v>
      </c>
      <c r="H11" s="11">
        <f>+'03-10'!H11+'11-10'!H11+'17-10'!H11+'23-10 pagó 1-11'!H11+'01-11'!H11+'08-11'!H11+'15-11'!H11+'23-11'!H11+'1-12'!H11+'12-12'!H11+'15-12'!H11+'23-12'!H11+'29-12'!H11</f>
        <v>0</v>
      </c>
      <c r="I11" s="11">
        <f>+'03-10'!I11+'11-10'!I11+'17-10'!I11+'23-10 pagó 1-11'!I11+'01-11'!I11+'08-11'!I11+'15-11'!I11+'23-11'!I11+'1-12'!I11+'12-12'!I11+'15-12'!I11+'23-12'!I11+'29-12'!I11</f>
        <v>0</v>
      </c>
      <c r="J11" s="11">
        <f>+'03-10'!J11+'11-10'!J11+'17-10'!J11+'23-10 pagó 1-11'!J11+'01-11'!J11+'08-11'!J11+'15-11'!J11+'23-11'!J11+'1-12'!J11+'12-12'!J11+'15-12'!J11+'23-12'!J11+'29-12'!J11</f>
        <v>398020.81999999995</v>
      </c>
      <c r="K11" s="12">
        <f t="shared" si="0"/>
        <v>7253685.79</v>
      </c>
    </row>
    <row r="12" spans="1:11" x14ac:dyDescent="0.2">
      <c r="A12" s="2" t="s">
        <v>20</v>
      </c>
      <c r="B12" s="11">
        <f>+'03-10'!B12+'11-10'!B12+'17-10'!B12+'23-10 pagó 1-11'!B12+'01-11'!B12+'08-11'!B12+'15-11'!B12+'23-11'!B12+'1-12'!B12+'12-12'!B12+'15-12'!B12+'23-12'!B12+'29-12'!B12</f>
        <v>0</v>
      </c>
      <c r="C12" s="11">
        <f>+'03-10'!C12+'11-10'!C12+'17-10'!C12+'23-10 pagó 1-11'!C12+'01-11'!C12+'08-11'!C12+'15-11'!C12+'23-11'!C12+'1-12'!C12+'12-12'!C12+'15-12'!C12+'23-12'!C12+'29-12'!C12</f>
        <v>0</v>
      </c>
      <c r="D12" s="11">
        <f>+'03-10'!D12+'11-10'!D12+'17-10'!D12+'23-10 pagó 1-11'!D12+'01-11'!D12+'08-11'!D12+'15-11'!D12+'23-11'!D12+'1-12'!D12+'12-12'!D12+'15-12'!D12+'23-12'!D12+'29-12'!D12</f>
        <v>0</v>
      </c>
      <c r="E12" s="11">
        <f>+'03-10'!E12+'11-10'!E12+'17-10'!E12+'23-10 pagó 1-11'!E12+'01-11'!E12+'08-11'!E12+'15-11'!E12+'23-11'!E12+'1-12'!E12+'12-12'!E12+'15-12'!E12+'23-12'!E12+'29-12'!E12</f>
        <v>0</v>
      </c>
      <c r="F12" s="11">
        <f>+'03-10'!F12+'11-10'!F12+'17-10'!F12+'23-10 pagó 1-11'!F12+'01-11'!F12+'08-11'!F12+'15-11'!F12+'23-11'!F12+'1-12'!F12+'12-12'!F12+'15-12'!F12+'23-12'!F12+'29-12'!F12</f>
        <v>5793370.1299999999</v>
      </c>
      <c r="G12" s="11">
        <f>+'03-10'!G12+'11-10'!G12+'17-10'!G12+'23-10 pagó 1-11'!G12+'01-11'!G12+'08-11'!G12+'15-11'!G12+'23-11'!G12+'1-12'!G12+'12-12'!G12+'15-12'!G12+'23-12'!G12+'29-12'!G12</f>
        <v>220118.1</v>
      </c>
      <c r="H12" s="11">
        <f>+'03-10'!H12+'11-10'!H12+'17-10'!H12+'23-10 pagó 1-11'!H12+'01-11'!H12+'08-11'!H12+'15-11'!H12+'23-11'!H12+'1-12'!H12+'12-12'!H12+'15-12'!H12+'23-12'!H12+'29-12'!H12</f>
        <v>0</v>
      </c>
      <c r="I12" s="11">
        <f>+'03-10'!I12+'11-10'!I12+'17-10'!I12+'23-10 pagó 1-11'!I12+'01-11'!I12+'08-11'!I12+'15-11'!I12+'23-11'!I12+'1-12'!I12+'12-12'!I12+'15-12'!I12+'23-12'!I12+'29-12'!I12</f>
        <v>524317.5</v>
      </c>
      <c r="J12" s="11">
        <f>+'03-10'!J12+'11-10'!J12+'17-10'!J12+'23-10 pagó 1-11'!J12+'01-11'!J12+'08-11'!J12+'15-11'!J12+'23-11'!J12+'1-12'!J12+'12-12'!J12+'15-12'!J12+'23-12'!J12+'29-12'!J12</f>
        <v>349126.38</v>
      </c>
      <c r="K12" s="12">
        <f t="shared" si="0"/>
        <v>6886932.1099999994</v>
      </c>
    </row>
    <row r="13" spans="1:11" x14ac:dyDescent="0.2">
      <c r="A13" s="2" t="s">
        <v>21</v>
      </c>
      <c r="B13" s="11">
        <f>+'03-10'!B13+'11-10'!B13+'17-10'!B13+'23-10 pagó 1-11'!B13+'01-11'!B13+'08-11'!B13+'15-11'!B13+'23-11'!B13+'1-12'!B13+'12-12'!B13+'15-12'!B13+'23-12'!B13+'29-12'!B13</f>
        <v>0</v>
      </c>
      <c r="C13" s="11">
        <f>+'03-10'!C13+'11-10'!C13+'17-10'!C13+'23-10 pagó 1-11'!C13+'01-11'!C13+'08-11'!C13+'15-11'!C13+'23-11'!C13+'1-12'!C13+'12-12'!C13+'15-12'!C13+'23-12'!C13+'29-12'!C13</f>
        <v>0</v>
      </c>
      <c r="D13" s="11">
        <f>+'03-10'!D13+'11-10'!D13+'17-10'!D13+'23-10 pagó 1-11'!D13+'01-11'!D13+'08-11'!D13+'15-11'!D13+'23-11'!D13+'1-12'!D13+'12-12'!D13+'15-12'!D13+'23-12'!D13+'29-12'!D13</f>
        <v>0</v>
      </c>
      <c r="E13" s="11">
        <f>+'03-10'!E13+'11-10'!E13+'17-10'!E13+'23-10 pagó 1-11'!E13+'01-11'!E13+'08-11'!E13+'15-11'!E13+'23-11'!E13+'1-12'!E13+'12-12'!E13+'15-12'!E13+'23-12'!E13+'29-12'!E13</f>
        <v>0</v>
      </c>
      <c r="F13" s="11">
        <f>+'03-10'!F13+'11-10'!F13+'17-10'!F13+'23-10 pagó 1-11'!F13+'01-11'!F13+'08-11'!F13+'15-11'!F13+'23-11'!F13+'1-12'!F13+'12-12'!F13+'15-12'!F13+'23-12'!F13+'29-12'!F13</f>
        <v>6971494.3200000003</v>
      </c>
      <c r="G13" s="11">
        <f>+'03-10'!G13+'11-10'!G13+'17-10'!G13+'23-10 pagó 1-11'!G13+'01-11'!G13+'08-11'!G13+'15-11'!G13+'23-11'!G13+'1-12'!G13+'12-12'!G13+'15-12'!G13+'23-12'!G13+'29-12'!G13</f>
        <v>264880.71999999997</v>
      </c>
      <c r="H13" s="11">
        <f>+'03-10'!H13+'11-10'!H13+'17-10'!H13+'23-10 pagó 1-11'!H13+'01-11'!H13+'08-11'!H13+'15-11'!H13+'23-11'!H13+'1-12'!H13+'12-12'!H13+'15-12'!H13+'23-12'!H13+'29-12'!H13</f>
        <v>0</v>
      </c>
      <c r="I13" s="11">
        <f>+'03-10'!I13+'11-10'!I13+'17-10'!I13+'23-10 pagó 1-11'!I13+'01-11'!I13+'08-11'!I13+'15-11'!I13+'23-11'!I13+'1-12'!I13+'12-12'!I13+'15-12'!I13+'23-12'!I13+'29-12'!I13</f>
        <v>0</v>
      </c>
      <c r="J13" s="11">
        <f>+'03-10'!J13+'11-10'!J13+'17-10'!J13+'23-10 pagó 1-11'!J13+'01-11'!J13+'08-11'!J13+'15-11'!J13+'23-11'!J13+'1-12'!J13+'12-12'!J13+'15-12'!J13+'23-12'!J13+'29-12'!J13</f>
        <v>420123.78</v>
      </c>
      <c r="K13" s="12">
        <f t="shared" si="0"/>
        <v>7656498.8200000003</v>
      </c>
    </row>
    <row r="14" spans="1:11" x14ac:dyDescent="0.2">
      <c r="A14" s="2" t="s">
        <v>22</v>
      </c>
      <c r="B14" s="11">
        <f>+'03-10'!B14+'11-10'!B14+'17-10'!B14+'23-10 pagó 1-11'!B14+'01-11'!B14+'08-11'!B14+'15-11'!B14+'23-11'!B14+'1-12'!B14+'12-12'!B14+'15-12'!B14+'23-12'!B14+'29-12'!B14</f>
        <v>0</v>
      </c>
      <c r="C14" s="11">
        <f>+'03-10'!C14+'11-10'!C14+'17-10'!C14+'23-10 pagó 1-11'!C14+'01-11'!C14+'08-11'!C14+'15-11'!C14+'23-11'!C14+'1-12'!C14+'12-12'!C14+'15-12'!C14+'23-12'!C14+'29-12'!C14</f>
        <v>0</v>
      </c>
      <c r="D14" s="11">
        <f>+'03-10'!D14+'11-10'!D14+'17-10'!D14+'23-10 pagó 1-11'!D14+'01-11'!D14+'08-11'!D14+'15-11'!D14+'23-11'!D14+'1-12'!D14+'12-12'!D14+'15-12'!D14+'23-12'!D14+'29-12'!D14</f>
        <v>0</v>
      </c>
      <c r="E14" s="11">
        <f>+'03-10'!E14+'11-10'!E14+'17-10'!E14+'23-10 pagó 1-11'!E14+'01-11'!E14+'08-11'!E14+'15-11'!E14+'23-11'!E14+'1-12'!E14+'12-12'!E14+'15-12'!E14+'23-12'!E14+'29-12'!E14</f>
        <v>0</v>
      </c>
      <c r="F14" s="11">
        <f>+'03-10'!F14+'11-10'!F14+'17-10'!F14+'23-10 pagó 1-11'!F14+'01-11'!F14+'08-11'!F14+'15-11'!F14+'23-11'!F14+'1-12'!F14+'12-12'!F14+'15-12'!F14+'23-12'!F14+'29-12'!F14</f>
        <v>6693634.8099999996</v>
      </c>
      <c r="G14" s="11">
        <f>+'03-10'!G14+'11-10'!G14+'17-10'!G14+'23-10 pagó 1-11'!G14+'01-11'!G14+'08-11'!G14+'15-11'!G14+'23-11'!G14+'1-12'!G14+'12-12'!G14+'15-12'!G14+'23-12'!G14+'29-12'!G14</f>
        <v>254323.5</v>
      </c>
      <c r="H14" s="11">
        <f>+'03-10'!H14+'11-10'!H14+'17-10'!H14+'23-10 pagó 1-11'!H14+'01-11'!H14+'08-11'!H14+'15-11'!H14+'23-11'!H14+'1-12'!H14+'12-12'!H14+'15-12'!H14+'23-12'!H14+'29-12'!H14</f>
        <v>0</v>
      </c>
      <c r="I14" s="11">
        <f>+'03-10'!I14+'11-10'!I14+'17-10'!I14+'23-10 pagó 1-11'!I14+'01-11'!I14+'08-11'!I14+'15-11'!I14+'23-11'!I14+'1-12'!I14+'12-12'!I14+'15-12'!I14+'23-12'!I14+'29-12'!I14</f>
        <v>0</v>
      </c>
      <c r="J14" s="11">
        <f>+'03-10'!J14+'11-10'!J14+'17-10'!J14+'23-10 pagó 1-11'!J14+'01-11'!J14+'08-11'!J14+'15-11'!J14+'23-11'!J14+'1-12'!J14+'12-12'!J14+'15-12'!J14+'23-12'!J14+'29-12'!J14</f>
        <v>403379.12</v>
      </c>
      <c r="K14" s="12">
        <f t="shared" si="0"/>
        <v>7351337.4299999997</v>
      </c>
    </row>
    <row r="15" spans="1:11" x14ac:dyDescent="0.2">
      <c r="A15" s="2" t="s">
        <v>23</v>
      </c>
      <c r="B15" s="11">
        <f>+'03-10'!B15+'11-10'!B15+'17-10'!B15+'23-10 pagó 1-11'!B15+'01-11'!B15+'08-11'!B15+'15-11'!B15+'23-11'!B15+'1-12'!B15+'12-12'!B15+'15-12'!B15+'23-12'!B15+'29-12'!B15</f>
        <v>0</v>
      </c>
      <c r="C15" s="11">
        <f>+'03-10'!C15+'11-10'!C15+'17-10'!C15+'23-10 pagó 1-11'!C15+'01-11'!C15+'08-11'!C15+'15-11'!C15+'23-11'!C15+'1-12'!C15+'12-12'!C15+'15-12'!C15+'23-12'!C15+'29-12'!C15</f>
        <v>0</v>
      </c>
      <c r="D15" s="11">
        <f>+'03-10'!D15+'11-10'!D15+'17-10'!D15+'23-10 pagó 1-11'!D15+'01-11'!D15+'08-11'!D15+'15-11'!D15+'23-11'!D15+'1-12'!D15+'12-12'!D15+'15-12'!D15+'23-12'!D15+'29-12'!D15</f>
        <v>0</v>
      </c>
      <c r="E15" s="11">
        <f>+'03-10'!E15+'11-10'!E15+'17-10'!E15+'23-10 pagó 1-11'!E15+'01-11'!E15+'08-11'!E15+'15-11'!E15+'23-11'!E15+'1-12'!E15+'12-12'!E15+'15-12'!E15+'23-12'!E15+'29-12'!E15</f>
        <v>0</v>
      </c>
      <c r="F15" s="11">
        <f>+'03-10'!F15+'11-10'!F15+'17-10'!F15+'23-10 pagó 1-11'!F15+'01-11'!F15+'08-11'!F15+'15-11'!F15+'23-11'!F15+'1-12'!F15+'12-12'!F15+'15-12'!F15+'23-12'!F15+'29-12'!F15</f>
        <v>6696413.4100000001</v>
      </c>
      <c r="G15" s="11">
        <f>+'03-10'!G15+'11-10'!G15+'17-10'!G15+'23-10 pagó 1-11'!G15+'01-11'!G15+'08-11'!G15+'15-11'!G15+'23-11'!G15+'1-12'!G15+'12-12'!G15+'15-12'!G15+'23-12'!G15+'29-12'!G15</f>
        <v>254429.07999999996</v>
      </c>
      <c r="H15" s="11">
        <f>+'03-10'!H15+'11-10'!H15+'17-10'!H15+'23-10 pagó 1-11'!H15+'01-11'!H15+'08-11'!H15+'15-11'!H15+'23-11'!H15+'1-12'!H15+'12-12'!H15+'15-12'!H15+'23-12'!H15+'29-12'!H15</f>
        <v>0</v>
      </c>
      <c r="I15" s="11">
        <f>+'03-10'!I15+'11-10'!I15+'17-10'!I15+'23-10 pagó 1-11'!I15+'01-11'!I15+'08-11'!I15+'15-11'!I15+'23-11'!I15+'1-12'!I15+'12-12'!I15+'15-12'!I15+'23-12'!I15+'29-12'!I15</f>
        <v>0</v>
      </c>
      <c r="J15" s="11">
        <f>+'03-10'!J15+'11-10'!J15+'17-10'!J15+'23-10 pagó 1-11'!J15+'01-11'!J15+'08-11'!J15+'15-11'!J15+'23-11'!J15+'1-12'!J15+'12-12'!J15+'15-12'!J15+'23-12'!J15+'29-12'!J15</f>
        <v>403546.55</v>
      </c>
      <c r="K15" s="12">
        <f t="shared" si="0"/>
        <v>7354389.04</v>
      </c>
    </row>
    <row r="16" spans="1:11" x14ac:dyDescent="0.2">
      <c r="A16" s="2" t="s">
        <v>24</v>
      </c>
      <c r="B16" s="11">
        <f>+'03-10'!B16+'11-10'!B16+'17-10'!B16+'23-10 pagó 1-11'!B16+'01-11'!B16+'08-11'!B16+'15-11'!B16+'23-11'!B16+'1-12'!B16+'12-12'!B16+'15-12'!B16+'23-12'!B16+'29-12'!B16</f>
        <v>0</v>
      </c>
      <c r="C16" s="11">
        <f>+'03-10'!C16+'11-10'!C16+'17-10'!C16+'23-10 pagó 1-11'!C16+'01-11'!C16+'08-11'!C16+'15-11'!C16+'23-11'!C16+'1-12'!C16+'12-12'!C16+'15-12'!C16+'23-12'!C16+'29-12'!C16</f>
        <v>0</v>
      </c>
      <c r="D16" s="11">
        <f>+'03-10'!D16+'11-10'!D16+'17-10'!D16+'23-10 pagó 1-11'!D16+'01-11'!D16+'08-11'!D16+'15-11'!D16+'23-11'!D16+'1-12'!D16+'12-12'!D16+'15-12'!D16+'23-12'!D16+'29-12'!D16</f>
        <v>0</v>
      </c>
      <c r="E16" s="11">
        <f>+'03-10'!E16+'11-10'!E16+'17-10'!E16+'23-10 pagó 1-11'!E16+'01-11'!E16+'08-11'!E16+'15-11'!E16+'23-11'!E16+'1-12'!E16+'12-12'!E16+'15-12'!E16+'23-12'!E16+'29-12'!E16</f>
        <v>0</v>
      </c>
      <c r="F16" s="11">
        <f>+'03-10'!F16+'11-10'!F16+'17-10'!F16+'23-10 pagó 1-11'!F16+'01-11'!F16+'08-11'!F16+'15-11'!F16+'23-11'!F16+'1-12'!F16+'12-12'!F16+'15-12'!F16+'23-12'!F16+'29-12'!F16</f>
        <v>9322185.4800000004</v>
      </c>
      <c r="G16" s="11">
        <f>+'03-10'!G16+'11-10'!G16+'17-10'!G16+'23-10 pagó 1-11'!G16+'01-11'!G16+'08-11'!G16+'15-11'!G16+'23-11'!G16+'1-12'!G16+'12-12'!G16+'15-12'!G16+'23-12'!G16+'29-12'!G16</f>
        <v>354194.84</v>
      </c>
      <c r="H16" s="11">
        <f>+'03-10'!H16+'11-10'!H16+'17-10'!H16+'23-10 pagó 1-11'!H16+'01-11'!H16+'08-11'!H16+'15-11'!H16+'23-11'!H16+'1-12'!H16+'12-12'!H16+'15-12'!H16+'23-12'!H16+'29-12'!H16</f>
        <v>0</v>
      </c>
      <c r="I16" s="11">
        <f>+'03-10'!I16+'11-10'!I16+'17-10'!I16+'23-10 pagó 1-11'!I16+'01-11'!I16+'08-11'!I16+'15-11'!I16+'23-11'!I16+'1-12'!I16+'12-12'!I16+'15-12'!I16+'23-12'!I16+'29-12'!I16</f>
        <v>0</v>
      </c>
      <c r="J16" s="11">
        <f>+'03-10'!J16+'11-10'!J16+'17-10'!J16+'23-10 pagó 1-11'!J16+'01-11'!J16+'08-11'!J16+'15-11'!J16+'23-11'!J16+'1-12'!J16+'12-12'!J16+'15-12'!J16+'23-12'!J16+'29-12'!J16</f>
        <v>561783.67999999993</v>
      </c>
      <c r="K16" s="12">
        <f t="shared" si="0"/>
        <v>10238164</v>
      </c>
    </row>
    <row r="17" spans="1:11" x14ac:dyDescent="0.2">
      <c r="A17" s="2" t="s">
        <v>25</v>
      </c>
      <c r="B17" s="11">
        <f>+'03-10'!B17+'11-10'!B17+'17-10'!B17+'23-10 pagó 1-11'!B17+'01-11'!B17+'08-11'!B17+'15-11'!B17+'23-11'!B17+'1-12'!B17+'12-12'!B17+'15-12'!B17+'23-12'!B17+'29-12'!B17</f>
        <v>0</v>
      </c>
      <c r="C17" s="11">
        <f>+'03-10'!C17+'11-10'!C17+'17-10'!C17+'23-10 pagó 1-11'!C17+'01-11'!C17+'08-11'!C17+'15-11'!C17+'23-11'!C17+'1-12'!C17+'12-12'!C17+'15-12'!C17+'23-12'!C17+'29-12'!C17</f>
        <v>0</v>
      </c>
      <c r="D17" s="11">
        <f>+'03-10'!D17+'11-10'!D17+'17-10'!D17+'23-10 pagó 1-11'!D17+'01-11'!D17+'08-11'!D17+'15-11'!D17+'23-11'!D17+'1-12'!D17+'12-12'!D17+'15-12'!D17+'23-12'!D17+'29-12'!D17</f>
        <v>0</v>
      </c>
      <c r="E17" s="11">
        <f>+'03-10'!E17+'11-10'!E17+'17-10'!E17+'23-10 pagó 1-11'!E17+'01-11'!E17+'08-11'!E17+'15-11'!E17+'23-11'!E17+'1-12'!E17+'12-12'!E17+'15-12'!E17+'23-12'!E17+'29-12'!E17</f>
        <v>0</v>
      </c>
      <c r="F17" s="11">
        <f>+'03-10'!F17+'11-10'!F17+'17-10'!F17+'23-10 pagó 1-11'!F17+'01-11'!F17+'08-11'!F17+'15-11'!F17+'23-11'!F17+'1-12'!F17+'12-12'!F17+'15-12'!F17+'23-12'!F17+'29-12'!F17</f>
        <v>6079565.3700000001</v>
      </c>
      <c r="G17" s="11">
        <f>+'03-10'!G17+'11-10'!G17+'17-10'!G17+'23-10 pagó 1-11'!G17+'01-11'!G17+'08-11'!G17+'15-11'!G17+'23-11'!G17+'1-12'!G17+'12-12'!G17+'15-12'!G17+'23-12'!G17+'29-12'!G17</f>
        <v>230992.02999999997</v>
      </c>
      <c r="H17" s="11">
        <f>+'03-10'!H17+'11-10'!H17+'17-10'!H17+'23-10 pagó 1-11'!H17+'01-11'!H17+'08-11'!H17+'15-11'!H17+'23-11'!H17+'1-12'!H17+'12-12'!H17+'15-12'!H17+'23-12'!H17+'29-12'!H17</f>
        <v>0</v>
      </c>
      <c r="I17" s="11">
        <f>+'03-10'!I17+'11-10'!I17+'17-10'!I17+'23-10 pagó 1-11'!I17+'01-11'!I17+'08-11'!I17+'15-11'!I17+'23-11'!I17+'1-12'!I17+'12-12'!I17+'15-12'!I17+'23-12'!I17+'29-12'!I17</f>
        <v>0</v>
      </c>
      <c r="J17" s="11">
        <f>+'03-10'!J17+'11-10'!J17+'17-10'!J17+'23-10 pagó 1-11'!J17+'01-11'!J17+'08-11'!J17+'15-11'!J17+'23-11'!J17+'1-12'!J17+'12-12'!J17+'15-12'!J17+'23-12'!J17+'29-12'!J17</f>
        <v>366373.38</v>
      </c>
      <c r="K17" s="12">
        <f t="shared" si="0"/>
        <v>6676930.7800000003</v>
      </c>
    </row>
    <row r="18" spans="1:11" x14ac:dyDescent="0.2">
      <c r="A18" s="2" t="s">
        <v>26</v>
      </c>
      <c r="B18" s="11">
        <f>+'03-10'!B18+'11-10'!B18+'17-10'!B18+'23-10 pagó 1-11'!B18+'01-11'!B18+'08-11'!B18+'15-11'!B18+'23-11'!B18+'1-12'!B18+'12-12'!B18+'15-12'!B18+'23-12'!B18+'29-12'!B18</f>
        <v>0</v>
      </c>
      <c r="C18" s="11">
        <f>+'03-10'!C18+'11-10'!C18+'17-10'!C18+'23-10 pagó 1-11'!C18+'01-11'!C18+'08-11'!C18+'15-11'!C18+'23-11'!C18+'1-12'!C18+'12-12'!C18+'15-12'!C18+'23-12'!C18+'29-12'!C18</f>
        <v>0</v>
      </c>
      <c r="D18" s="11">
        <f>+'03-10'!D18+'11-10'!D18+'17-10'!D18+'23-10 pagó 1-11'!D18+'01-11'!D18+'08-11'!D18+'15-11'!D18+'23-11'!D18+'1-12'!D18+'12-12'!D18+'15-12'!D18+'23-12'!D18+'29-12'!D18</f>
        <v>0</v>
      </c>
      <c r="E18" s="11">
        <f>+'03-10'!E18+'11-10'!E18+'17-10'!E18+'23-10 pagó 1-11'!E18+'01-11'!E18+'08-11'!E18+'15-11'!E18+'23-11'!E18+'1-12'!E18+'12-12'!E18+'15-12'!E18+'23-12'!E18+'29-12'!E18</f>
        <v>0</v>
      </c>
      <c r="F18" s="11">
        <f>+'03-10'!F18+'11-10'!F18+'17-10'!F18+'23-10 pagó 1-11'!F18+'01-11'!F18+'08-11'!F18+'15-11'!F18+'23-11'!F18+'1-12'!F18+'12-12'!F18+'15-12'!F18+'23-12'!F18+'29-12'!F18</f>
        <v>5454381.5500000007</v>
      </c>
      <c r="G18" s="11">
        <f>+'03-10'!G18+'11-10'!G18+'17-10'!G18+'23-10 pagó 1-11'!G18+'01-11'!G18+'08-11'!G18+'15-11'!G18+'23-11'!G18+'1-12'!G18+'12-12'!G18+'15-12'!G18+'23-12'!G18+'29-12'!G18</f>
        <v>207238.30000000002</v>
      </c>
      <c r="H18" s="11">
        <f>+'03-10'!H18+'11-10'!H18+'17-10'!H18+'23-10 pagó 1-11'!H18+'01-11'!H18+'08-11'!H18+'15-11'!H18+'23-11'!H18+'1-12'!H18+'12-12'!H18+'15-12'!H18+'23-12'!H18+'29-12'!H18</f>
        <v>0</v>
      </c>
      <c r="I18" s="11">
        <f>+'03-10'!I18+'11-10'!I18+'17-10'!I18+'23-10 pagó 1-11'!I18+'01-11'!I18+'08-11'!I18+'15-11'!I18+'23-11'!I18+'1-12'!I18+'12-12'!I18+'15-12'!I18+'23-12'!I18+'29-12'!I18</f>
        <v>219773.8</v>
      </c>
      <c r="J18" s="11">
        <f>+'03-10'!J18+'11-10'!J18+'17-10'!J18+'23-10 pagó 1-11'!J18+'01-11'!J18+'08-11'!J18+'15-11'!J18+'23-11'!J18+'1-12'!J18+'12-12'!J18+'15-12'!J18+'23-12'!J18+'29-12'!J18</f>
        <v>328697.88</v>
      </c>
      <c r="K18" s="12">
        <f t="shared" si="0"/>
        <v>6210091.5300000003</v>
      </c>
    </row>
    <row r="19" spans="1:11" x14ac:dyDescent="0.2">
      <c r="A19" s="2" t="s">
        <v>27</v>
      </c>
      <c r="B19" s="11">
        <f>+'03-10'!B19+'11-10'!B19+'17-10'!B19+'23-10 pagó 1-11'!B19+'01-11'!B19+'08-11'!B19+'15-11'!B19+'23-11'!B19+'1-12'!B19+'12-12'!B19+'15-12'!B19+'23-12'!B19+'29-12'!B19</f>
        <v>0</v>
      </c>
      <c r="C19" s="11">
        <f>+'03-10'!C19+'11-10'!C19+'17-10'!C19+'23-10 pagó 1-11'!C19+'01-11'!C19+'08-11'!C19+'15-11'!C19+'23-11'!C19+'1-12'!C19+'12-12'!C19+'15-12'!C19+'23-12'!C19+'29-12'!C19</f>
        <v>0</v>
      </c>
      <c r="D19" s="11">
        <f>+'03-10'!D19+'11-10'!D19+'17-10'!D19+'23-10 pagó 1-11'!D19+'01-11'!D19+'08-11'!D19+'15-11'!D19+'23-11'!D19+'1-12'!D19+'12-12'!D19+'15-12'!D19+'23-12'!D19+'29-12'!D19</f>
        <v>0</v>
      </c>
      <c r="E19" s="11">
        <f>+'03-10'!E19+'11-10'!E19+'17-10'!E19+'23-10 pagó 1-11'!E19+'01-11'!E19+'08-11'!E19+'15-11'!E19+'23-11'!E19+'1-12'!E19+'12-12'!E19+'15-12'!E19+'23-12'!E19+'29-12'!E19</f>
        <v>0</v>
      </c>
      <c r="F19" s="11">
        <f>+'03-10'!F19+'11-10'!F19+'17-10'!F19+'23-10 pagó 1-11'!F19+'01-11'!F19+'08-11'!F19+'15-11'!F19+'23-11'!F19+'1-12'!F19+'12-12'!F19+'15-12'!F19+'23-12'!F19+'29-12'!F19</f>
        <v>6237945.2999999998</v>
      </c>
      <c r="G19" s="11">
        <f>+'03-10'!G19+'11-10'!G19+'17-10'!G19+'23-10 pagó 1-11'!G19+'01-11'!G19+'08-11'!G19+'15-11'!G19+'23-11'!G19+'1-12'!G19+'12-12'!G19+'15-12'!G19+'23-12'!G19+'29-12'!G19</f>
        <v>237009.67</v>
      </c>
      <c r="H19" s="11">
        <f>+'03-10'!H19+'11-10'!H19+'17-10'!H19+'23-10 pagó 1-11'!H19+'01-11'!H19+'08-11'!H19+'15-11'!H19+'23-11'!H19+'1-12'!H19+'12-12'!H19+'15-12'!H19+'23-12'!H19+'29-12'!H19</f>
        <v>0</v>
      </c>
      <c r="I19" s="11">
        <f>+'03-10'!I19+'11-10'!I19+'17-10'!I19+'23-10 pagó 1-11'!I19+'01-11'!I19+'08-11'!I19+'15-11'!I19+'23-11'!I19+'1-12'!I19+'12-12'!I19+'15-12'!I19+'23-12'!I19+'29-12'!I19</f>
        <v>924096.5</v>
      </c>
      <c r="J19" s="11">
        <f>+'03-10'!J19+'11-10'!J19+'17-10'!J19+'23-10 pagó 1-11'!J19+'01-11'!J19+'08-11'!J19+'15-11'!J19+'23-11'!J19+'1-12'!J19+'12-12'!J19+'15-12'!J19+'23-12'!J19+'29-12'!J19</f>
        <v>375917.85</v>
      </c>
      <c r="K19" s="12">
        <f t="shared" si="0"/>
        <v>7774969.3199999994</v>
      </c>
    </row>
    <row r="20" spans="1:11" x14ac:dyDescent="0.2">
      <c r="A20" s="2" t="s">
        <v>28</v>
      </c>
      <c r="B20" s="11">
        <f>+'03-10'!B20+'11-10'!B20+'17-10'!B20+'23-10 pagó 1-11'!B20+'01-11'!B20+'08-11'!B20+'15-11'!B20+'23-11'!B20+'1-12'!B20+'12-12'!B20+'15-12'!B20+'23-12'!B20+'29-12'!B20</f>
        <v>0</v>
      </c>
      <c r="C20" s="11">
        <f>+'03-10'!C20+'11-10'!C20+'17-10'!C20+'23-10 pagó 1-11'!C20+'01-11'!C20+'08-11'!C20+'15-11'!C20+'23-11'!C20+'1-12'!C20+'12-12'!C20+'15-12'!C20+'23-12'!C20+'29-12'!C20</f>
        <v>0</v>
      </c>
      <c r="D20" s="11">
        <f>+'03-10'!D20+'11-10'!D20+'17-10'!D20+'23-10 pagó 1-11'!D20+'01-11'!D20+'08-11'!D20+'15-11'!D20+'23-11'!D20+'1-12'!D20+'12-12'!D20+'15-12'!D20+'23-12'!D20+'29-12'!D20</f>
        <v>0</v>
      </c>
      <c r="E20" s="11">
        <f>+'03-10'!E20+'11-10'!E20+'17-10'!E20+'23-10 pagó 1-11'!E20+'01-11'!E20+'08-11'!E20+'15-11'!E20+'23-11'!E20+'1-12'!E20+'12-12'!E20+'15-12'!E20+'23-12'!E20+'29-12'!E20</f>
        <v>0</v>
      </c>
      <c r="F20" s="11">
        <f>+'03-10'!F20+'11-10'!F20+'17-10'!F20+'23-10 pagó 1-11'!F20+'01-11'!F20+'08-11'!F20+'15-11'!F20+'23-11'!F20+'1-12'!F20+'12-12'!F20+'15-12'!F20+'23-12'!F20+'29-12'!F20</f>
        <v>8885946.120000001</v>
      </c>
      <c r="G20" s="11">
        <f>+'03-10'!G20+'11-10'!G20+'17-10'!G20+'23-10 pagó 1-11'!G20+'01-11'!G20+'08-11'!G20+'15-11'!G20+'23-11'!G20+'1-12'!G20+'12-12'!G20+'15-12'!G20+'23-12'!G20+'29-12'!G20</f>
        <v>337619.99</v>
      </c>
      <c r="H20" s="11">
        <f>+'03-10'!H20+'11-10'!H20+'17-10'!H20+'23-10 pagó 1-11'!H20+'01-11'!H20+'08-11'!H20+'15-11'!H20+'23-11'!H20+'1-12'!H20+'12-12'!H20+'15-12'!H20+'23-12'!H20+'29-12'!H20</f>
        <v>0</v>
      </c>
      <c r="I20" s="11">
        <f>+'03-10'!I20+'11-10'!I20+'17-10'!I20+'23-10 pagó 1-11'!I20+'01-11'!I20+'08-11'!I20+'15-11'!I20+'23-11'!I20+'1-12'!I20+'12-12'!I20+'15-12'!I20+'23-12'!I20+'29-12'!I20</f>
        <v>0</v>
      </c>
      <c r="J20" s="11">
        <f>+'03-10'!J20+'11-10'!J20+'17-10'!J20+'23-10 pagó 1-11'!J20+'01-11'!J20+'08-11'!J20+'15-11'!J20+'23-11'!J20+'1-12'!J20+'12-12'!J20+'15-12'!J20+'23-12'!J20+'29-12'!J20</f>
        <v>535494.57000000007</v>
      </c>
      <c r="K20" s="12">
        <f t="shared" si="0"/>
        <v>9759060.6800000016</v>
      </c>
    </row>
    <row r="21" spans="1:11" x14ac:dyDescent="0.2">
      <c r="A21" s="2" t="s">
        <v>29</v>
      </c>
      <c r="B21" s="11">
        <f>+'03-10'!B21+'11-10'!B21+'17-10'!B21+'23-10 pagó 1-11'!B21+'01-11'!B21+'08-11'!B21+'15-11'!B21+'23-11'!B21+'1-12'!B21+'12-12'!B21+'15-12'!B21+'23-12'!B21+'29-12'!B21</f>
        <v>0</v>
      </c>
      <c r="C21" s="11">
        <f>+'03-10'!C21+'11-10'!C21+'17-10'!C21+'23-10 pagó 1-11'!C21+'01-11'!C21+'08-11'!C21+'15-11'!C21+'23-11'!C21+'1-12'!C21+'12-12'!C21+'15-12'!C21+'23-12'!C21+'29-12'!C21</f>
        <v>0</v>
      </c>
      <c r="D21" s="11">
        <f>+'03-10'!D21+'11-10'!D21+'17-10'!D21+'23-10 pagó 1-11'!D21+'01-11'!D21+'08-11'!D21+'15-11'!D21+'23-11'!D21+'1-12'!D21+'12-12'!D21+'15-12'!D21+'23-12'!D21+'29-12'!D21</f>
        <v>0</v>
      </c>
      <c r="E21" s="11">
        <f>+'03-10'!E21+'11-10'!E21+'17-10'!E21+'23-10 pagó 1-11'!E21+'01-11'!E21+'08-11'!E21+'15-11'!E21+'23-11'!E21+'1-12'!E21+'12-12'!E21+'15-12'!E21+'23-12'!E21+'29-12'!E21</f>
        <v>0</v>
      </c>
      <c r="F21" s="11">
        <f>+'03-10'!F21+'11-10'!F21+'17-10'!F21+'23-10 pagó 1-11'!F21+'01-11'!F21+'08-11'!F21+'15-11'!F21+'23-11'!F21+'1-12'!F21+'12-12'!F21+'15-12'!F21+'23-12'!F21+'29-12'!F21</f>
        <v>8555293.3399999999</v>
      </c>
      <c r="G21" s="11">
        <f>+'03-10'!G21+'11-10'!G21+'17-10'!G21+'23-10 pagó 1-11'!G21+'01-11'!G21+'08-11'!G21+'15-11'!G21+'23-11'!G21+'1-12'!G21+'12-12'!G21+'15-12'!G21+'23-12'!G21+'29-12'!G21</f>
        <v>325056.90000000002</v>
      </c>
      <c r="H21" s="11">
        <f>+'03-10'!H21+'11-10'!H21+'17-10'!H21+'23-10 pagó 1-11'!H21+'01-11'!H21+'08-11'!H21+'15-11'!H21+'23-11'!H21+'1-12'!H21+'12-12'!H21+'15-12'!H21+'23-12'!H21+'29-12'!H21</f>
        <v>0</v>
      </c>
      <c r="I21" s="11">
        <f>+'03-10'!I21+'11-10'!I21+'17-10'!I21+'23-10 pagó 1-11'!I21+'01-11'!I21+'08-11'!I21+'15-11'!I21+'23-11'!I21+'1-12'!I21+'12-12'!I21+'15-12'!I21+'23-12'!I21+'29-12'!I21</f>
        <v>0</v>
      </c>
      <c r="J21" s="11">
        <f>+'03-10'!J21+'11-10'!J21+'17-10'!J21+'23-10 pagó 1-11'!J21+'01-11'!J21+'08-11'!J21+'15-11'!J21+'23-11'!J21+'1-12'!J21+'12-12'!J21+'15-12'!J21+'23-12'!J21+'29-12'!J21</f>
        <v>515568.4</v>
      </c>
      <c r="K21" s="12">
        <f t="shared" si="0"/>
        <v>9395918.6400000006</v>
      </c>
    </row>
    <row r="22" spans="1:11" x14ac:dyDescent="0.2">
      <c r="A22" s="2" t="s">
        <v>30</v>
      </c>
      <c r="B22" s="11">
        <f>+'03-10'!B22+'11-10'!B22+'17-10'!B22+'23-10 pagó 1-11'!B22+'01-11'!B22+'08-11'!B22+'15-11'!B22+'23-11'!B22+'1-12'!B22+'12-12'!B22+'15-12'!B22+'23-12'!B22+'29-12'!B22</f>
        <v>0</v>
      </c>
      <c r="C22" s="11">
        <f>+'03-10'!C22+'11-10'!C22+'17-10'!C22+'23-10 pagó 1-11'!C22+'01-11'!C22+'08-11'!C22+'15-11'!C22+'23-11'!C22+'1-12'!C22+'12-12'!C22+'15-12'!C22+'23-12'!C22+'29-12'!C22</f>
        <v>0</v>
      </c>
      <c r="D22" s="11">
        <f>+'03-10'!D22+'11-10'!D22+'17-10'!D22+'23-10 pagó 1-11'!D22+'01-11'!D22+'08-11'!D22+'15-11'!D22+'23-11'!D22+'1-12'!D22+'12-12'!D22+'15-12'!D22+'23-12'!D22+'29-12'!D22</f>
        <v>0</v>
      </c>
      <c r="E22" s="11">
        <f>+'03-10'!E22+'11-10'!E22+'17-10'!E22+'23-10 pagó 1-11'!E22+'01-11'!E22+'08-11'!E22+'15-11'!E22+'23-11'!E22+'1-12'!E22+'12-12'!E22+'15-12'!E22+'23-12'!E22+'29-12'!E22</f>
        <v>0</v>
      </c>
      <c r="F22" s="11">
        <f>+'03-10'!F22+'11-10'!F22+'17-10'!F22+'23-10 pagó 1-11'!F22+'01-11'!F22+'08-11'!F22+'15-11'!F22+'23-11'!F22+'1-12'!F22+'12-12'!F22+'15-12'!F22+'23-12'!F22+'29-12'!F22</f>
        <v>6287959.9899999993</v>
      </c>
      <c r="G22" s="11">
        <f>+'03-10'!G22+'11-10'!G22+'17-10'!G22+'23-10 pagó 1-11'!G22+'01-11'!G22+'08-11'!G22+'15-11'!G22+'23-11'!G22+'1-12'!G22+'12-12'!G22+'15-12'!G22+'23-12'!G22+'29-12'!G22</f>
        <v>238909.95</v>
      </c>
      <c r="H22" s="11">
        <f>+'03-10'!H22+'11-10'!H22+'17-10'!H22+'23-10 pagó 1-11'!H22+'01-11'!H22+'08-11'!H22+'15-11'!H22+'23-11'!H22+'1-12'!H22+'12-12'!H22+'15-12'!H22+'23-12'!H22+'29-12'!H22</f>
        <v>0</v>
      </c>
      <c r="I22" s="11">
        <f>+'03-10'!I22+'11-10'!I22+'17-10'!I22+'23-10 pagó 1-11'!I22+'01-11'!I22+'08-11'!I22+'15-11'!I22+'23-11'!I22+'1-12'!I22+'12-12'!I22+'15-12'!I22+'23-12'!I22+'29-12'!I22</f>
        <v>969097.79999999993</v>
      </c>
      <c r="J22" s="11">
        <f>+'03-10'!J22+'11-10'!J22+'17-10'!J22+'23-10 pagó 1-11'!J22+'01-11'!J22+'08-11'!J22+'15-11'!J22+'23-11'!J22+'1-12'!J22+'12-12'!J22+'15-12'!J22+'23-12'!J22+'29-12'!J22</f>
        <v>378931.89</v>
      </c>
      <c r="K22" s="12">
        <f t="shared" si="0"/>
        <v>7874899.629999999</v>
      </c>
    </row>
    <row r="23" spans="1:11" x14ac:dyDescent="0.2">
      <c r="A23" s="2" t="s">
        <v>31</v>
      </c>
      <c r="B23" s="11">
        <f>+'03-10'!B23+'11-10'!B23+'17-10'!B23+'23-10 pagó 1-11'!B23+'01-11'!B23+'08-11'!B23+'15-11'!B23+'23-11'!B23+'1-12'!B23+'12-12'!B23+'15-12'!B23+'23-12'!B23+'29-12'!B23</f>
        <v>0</v>
      </c>
      <c r="C23" s="11">
        <f>+'03-10'!C23+'11-10'!C23+'17-10'!C23+'23-10 pagó 1-11'!C23+'01-11'!C23+'08-11'!C23+'15-11'!C23+'23-11'!C23+'1-12'!C23+'12-12'!C23+'15-12'!C23+'23-12'!C23+'29-12'!C23</f>
        <v>0</v>
      </c>
      <c r="D23" s="11">
        <f>+'03-10'!D23+'11-10'!D23+'17-10'!D23+'23-10 pagó 1-11'!D23+'01-11'!D23+'08-11'!D23+'15-11'!D23+'23-11'!D23+'1-12'!D23+'12-12'!D23+'15-12'!D23+'23-12'!D23+'29-12'!D23</f>
        <v>0</v>
      </c>
      <c r="E23" s="11">
        <f>+'03-10'!E23+'11-10'!E23+'17-10'!E23+'23-10 pagó 1-11'!E23+'01-11'!E23+'08-11'!E23+'15-11'!E23+'23-11'!E23+'1-12'!E23+'12-12'!E23+'15-12'!E23+'23-12'!E23+'29-12'!E23</f>
        <v>0</v>
      </c>
      <c r="F23" s="11">
        <f>+'03-10'!F23+'11-10'!F23+'17-10'!F23+'23-10 pagó 1-11'!F23+'01-11'!F23+'08-11'!F23+'15-11'!F23+'23-11'!F23+'1-12'!F23+'12-12'!F23+'15-12'!F23+'23-12'!F23+'29-12'!F23</f>
        <v>5926742.6600000011</v>
      </c>
      <c r="G23" s="11">
        <f>+'03-10'!G23+'11-10'!G23+'17-10'!G23+'23-10 pagó 1-11'!G23+'01-11'!G23+'08-11'!G23+'15-11'!G23+'23-11'!G23+'1-12'!G23+'12-12'!G23+'15-12'!G23+'23-12'!G23+'29-12'!G23</f>
        <v>225185.57</v>
      </c>
      <c r="H23" s="11">
        <f>+'03-10'!H23+'11-10'!H23+'17-10'!H23+'23-10 pagó 1-11'!H23+'01-11'!H23+'08-11'!H23+'15-11'!H23+'23-11'!H23+'1-12'!H23+'12-12'!H23+'15-12'!H23+'23-12'!H23+'29-12'!H23</f>
        <v>0</v>
      </c>
      <c r="I23" s="11">
        <f>+'03-10'!I23+'11-10'!I23+'17-10'!I23+'23-10 pagó 1-11'!I23+'01-11'!I23+'08-11'!I23+'15-11'!I23+'23-11'!I23+'1-12'!I23+'12-12'!I23+'15-12'!I23+'23-12'!I23+'29-12'!I23</f>
        <v>0</v>
      </c>
      <c r="J23" s="11">
        <f>+'03-10'!J23+'11-10'!J23+'17-10'!J23+'23-10 pagó 1-11'!J23+'01-11'!J23+'08-11'!J23+'15-11'!J23+'23-11'!J23+'1-12'!J23+'12-12'!J23+'15-12'!J23+'23-12'!J23+'29-12'!J23</f>
        <v>357163.82</v>
      </c>
      <c r="K23" s="12">
        <f t="shared" si="0"/>
        <v>6509092.0500000017</v>
      </c>
    </row>
    <row r="24" spans="1:11" x14ac:dyDescent="0.2">
      <c r="A24" s="2" t="s">
        <v>32</v>
      </c>
      <c r="B24" s="11">
        <f>+'03-10'!B24+'11-10'!B24+'17-10'!B24+'23-10 pagó 1-11'!B24+'01-11'!B24+'08-11'!B24+'15-11'!B24+'23-11'!B24+'1-12'!B24+'12-12'!B24+'15-12'!B24+'23-12'!B24+'29-12'!B24</f>
        <v>0</v>
      </c>
      <c r="C24" s="11">
        <f>+'03-10'!C24+'11-10'!C24+'17-10'!C24+'23-10 pagó 1-11'!C24+'01-11'!C24+'08-11'!C24+'15-11'!C24+'23-11'!C24+'1-12'!C24+'12-12'!C24+'15-12'!C24+'23-12'!C24+'29-12'!C24</f>
        <v>0</v>
      </c>
      <c r="D24" s="11">
        <f>+'03-10'!D24+'11-10'!D24+'17-10'!D24+'23-10 pagó 1-11'!D24+'01-11'!D24+'08-11'!D24+'15-11'!D24+'23-11'!D24+'1-12'!D24+'12-12'!D24+'15-12'!D24+'23-12'!D24+'29-12'!D24</f>
        <v>0</v>
      </c>
      <c r="E24" s="11">
        <f>+'03-10'!E24+'11-10'!E24+'17-10'!E24+'23-10 pagó 1-11'!E24+'01-11'!E24+'08-11'!E24+'15-11'!E24+'23-11'!E24+'1-12'!E24+'12-12'!E24+'15-12'!E24+'23-12'!E24+'29-12'!E24</f>
        <v>0</v>
      </c>
      <c r="F24" s="11">
        <f>+'03-10'!F24+'11-10'!F24+'17-10'!F24+'23-10 pagó 1-11'!F24+'01-11'!F24+'08-11'!F24+'15-11'!F24+'23-11'!F24+'1-12'!F24+'12-12'!F24+'15-12'!F24+'23-12'!F24+'29-12'!F24</f>
        <v>7880094.790000001</v>
      </c>
      <c r="G24" s="11">
        <f>+'03-10'!G24+'11-10'!G24+'17-10'!G24+'23-10 pagó 1-11'!G24+'01-11'!G24+'08-11'!G24+'15-11'!G24+'23-11'!G24+'1-12'!G24+'12-12'!G24+'15-12'!G24+'23-12'!G24+'29-12'!G24</f>
        <v>299402.83999999997</v>
      </c>
      <c r="H24" s="11">
        <f>+'03-10'!H24+'11-10'!H24+'17-10'!H24+'23-10 pagó 1-11'!H24+'01-11'!H24+'08-11'!H24+'15-11'!H24+'23-11'!H24+'1-12'!H24+'12-12'!H24+'15-12'!H24+'23-12'!H24+'29-12'!H24</f>
        <v>0</v>
      </c>
      <c r="I24" s="11">
        <f>+'03-10'!I24+'11-10'!I24+'17-10'!I24+'23-10 pagó 1-11'!I24+'01-11'!I24+'08-11'!I24+'15-11'!I24+'23-11'!I24+'1-12'!I24+'12-12'!I24+'15-12'!I24+'23-12'!I24+'29-12'!I24</f>
        <v>0</v>
      </c>
      <c r="J24" s="11">
        <f>+'03-10'!J24+'11-10'!J24+'17-10'!J24+'23-10 pagó 1-11'!J24+'01-11'!J24+'08-11'!J24+'15-11'!J24+'23-11'!J24+'1-12'!J24+'12-12'!J24+'15-12'!J24+'23-12'!J24+'29-12'!J24</f>
        <v>474878.86</v>
      </c>
      <c r="K24" s="12">
        <f t="shared" si="0"/>
        <v>8654376.4900000002</v>
      </c>
    </row>
    <row r="25" spans="1:11" x14ac:dyDescent="0.2">
      <c r="A25" s="2" t="s">
        <v>33</v>
      </c>
      <c r="B25" s="11">
        <f>+'03-10'!B25+'11-10'!B25+'17-10'!B25+'23-10 pagó 1-11'!B25+'01-11'!B25+'08-11'!B25+'15-11'!B25+'23-11'!B25+'1-12'!B25+'12-12'!B25+'15-12'!B25+'23-12'!B25+'29-12'!B25</f>
        <v>0</v>
      </c>
      <c r="C25" s="11">
        <f>+'03-10'!C25+'11-10'!C25+'17-10'!C25+'23-10 pagó 1-11'!C25+'01-11'!C25+'08-11'!C25+'15-11'!C25+'23-11'!C25+'1-12'!C25+'12-12'!C25+'15-12'!C25+'23-12'!C25+'29-12'!C25</f>
        <v>0</v>
      </c>
      <c r="D25" s="11">
        <f>+'03-10'!D25+'11-10'!D25+'17-10'!D25+'23-10 pagó 1-11'!D25+'01-11'!D25+'08-11'!D25+'15-11'!D25+'23-11'!D25+'1-12'!D25+'12-12'!D25+'15-12'!D25+'23-12'!D25+'29-12'!D25</f>
        <v>0</v>
      </c>
      <c r="E25" s="11">
        <f>+'03-10'!E25+'11-10'!E25+'17-10'!E25+'23-10 pagó 1-11'!E25+'01-11'!E25+'08-11'!E25+'15-11'!E25+'23-11'!E25+'1-12'!E25+'12-12'!E25+'15-12'!E25+'23-12'!E25+'29-12'!E25</f>
        <v>0</v>
      </c>
      <c r="F25" s="11">
        <f>+'03-10'!F25+'11-10'!F25+'17-10'!F25+'23-10 pagó 1-11'!F25+'01-11'!F25+'08-11'!F25+'15-11'!F25+'23-11'!F25+'1-12'!F25+'12-12'!F25+'15-12'!F25+'23-12'!F25+'29-12'!F25</f>
        <v>6490797.4000000004</v>
      </c>
      <c r="G25" s="11">
        <f>+'03-10'!G25+'11-10'!G25+'17-10'!G25+'23-10 pagó 1-11'!G25+'01-11'!G25+'08-11'!G25+'15-11'!G25+'23-11'!G25+'1-12'!G25+'12-12'!G25+'15-12'!G25+'23-12'!G25+'29-12'!G25</f>
        <v>246616.72999999998</v>
      </c>
      <c r="H25" s="11">
        <f>+'03-10'!H25+'11-10'!H25+'17-10'!H25+'23-10 pagó 1-11'!H25+'01-11'!H25+'08-11'!H25+'15-11'!H25+'23-11'!H25+'1-12'!H25+'12-12'!H25+'15-12'!H25+'23-12'!H25+'29-12'!H25</f>
        <v>0</v>
      </c>
      <c r="I25" s="11">
        <f>+'03-10'!I25+'11-10'!I25+'17-10'!I25+'23-10 pagó 1-11'!I25+'01-11'!I25+'08-11'!I25+'15-11'!I25+'23-11'!I25+'1-12'!I25+'12-12'!I25+'15-12'!I25+'23-12'!I25+'29-12'!I25</f>
        <v>0</v>
      </c>
      <c r="J25" s="11">
        <f>+'03-10'!J25+'11-10'!J25+'17-10'!J25+'23-10 pagó 1-11'!J25+'01-11'!J25+'08-11'!J25+'15-11'!J25+'23-11'!J25+'1-12'!J25+'12-12'!J25+'15-12'!J25+'23-12'!J25+'29-12'!J25</f>
        <v>391155.5</v>
      </c>
      <c r="K25" s="12">
        <f t="shared" si="0"/>
        <v>7128569.6300000008</v>
      </c>
    </row>
    <row r="26" spans="1:11" x14ac:dyDescent="0.2">
      <c r="A26" s="2" t="s">
        <v>34</v>
      </c>
      <c r="B26" s="11">
        <f>+'03-10'!B26+'11-10'!B26+'17-10'!B26+'23-10 pagó 1-11'!B26+'01-11'!B26+'08-11'!B26+'15-11'!B26+'23-11'!B26+'1-12'!B26+'12-12'!B26+'15-12'!B26+'23-12'!B26+'29-12'!B26</f>
        <v>0</v>
      </c>
      <c r="C26" s="11">
        <f>+'03-10'!C26+'11-10'!C26+'17-10'!C26+'23-10 pagó 1-11'!C26+'01-11'!C26+'08-11'!C26+'15-11'!C26+'23-11'!C26+'1-12'!C26+'12-12'!C26+'15-12'!C26+'23-12'!C26+'29-12'!C26</f>
        <v>0</v>
      </c>
      <c r="D26" s="11">
        <f>+'03-10'!D26+'11-10'!D26+'17-10'!D26+'23-10 pagó 1-11'!D26+'01-11'!D26+'08-11'!D26+'15-11'!D26+'23-11'!D26+'1-12'!D26+'12-12'!D26+'15-12'!D26+'23-12'!D26+'29-12'!D26</f>
        <v>0</v>
      </c>
      <c r="E26" s="11">
        <f>+'03-10'!E26+'11-10'!E26+'17-10'!E26+'23-10 pagó 1-11'!E26+'01-11'!E26+'08-11'!E26+'15-11'!E26+'23-11'!E26+'1-12'!E26+'12-12'!E26+'15-12'!E26+'23-12'!E26+'29-12'!E26</f>
        <v>0</v>
      </c>
      <c r="F26" s="11">
        <f>+'03-10'!F26+'11-10'!F26+'17-10'!F26+'23-10 pagó 1-11'!F26+'01-11'!F26+'08-11'!F26+'15-11'!F26+'23-11'!F26+'1-12'!F26+'12-12'!F26+'15-12'!F26+'23-12'!F26+'29-12'!F26</f>
        <v>7832858.6999999993</v>
      </c>
      <c r="G26" s="11">
        <f>+'03-10'!G26+'11-10'!G26+'17-10'!G26+'23-10 pagó 1-11'!G26+'01-11'!G26+'08-11'!G26+'15-11'!G26+'23-11'!G26+'1-12'!G26+'12-12'!G26+'15-12'!G26+'23-12'!G26+'29-12'!G26</f>
        <v>297608.11</v>
      </c>
      <c r="H26" s="11">
        <f>+'03-10'!H26+'11-10'!H26+'17-10'!H26+'23-10 pagó 1-11'!H26+'01-11'!H26+'08-11'!H26+'15-11'!H26+'23-11'!H26+'1-12'!H26+'12-12'!H26+'15-12'!H26+'23-12'!H26+'29-12'!H26</f>
        <v>0</v>
      </c>
      <c r="I26" s="11">
        <f>+'03-10'!I26+'11-10'!I26+'17-10'!I26+'23-10 pagó 1-11'!I26+'01-11'!I26+'08-11'!I26+'15-11'!I26+'23-11'!I26+'1-12'!I26+'12-12'!I26+'15-12'!I26+'23-12'!I26+'29-12'!I26</f>
        <v>0</v>
      </c>
      <c r="J26" s="11">
        <f>+'03-10'!J26+'11-10'!J26+'17-10'!J26+'23-10 pagó 1-11'!J26+'01-11'!J26+'08-11'!J26+'15-11'!J26+'23-11'!J26+'1-12'!J26+'12-12'!J26+'15-12'!J26+'23-12'!J26+'29-12'!J26</f>
        <v>472032.26</v>
      </c>
      <c r="K26" s="12">
        <f t="shared" si="0"/>
        <v>8602499.0700000003</v>
      </c>
    </row>
    <row r="27" spans="1:11" x14ac:dyDescent="0.2">
      <c r="A27" s="2" t="s">
        <v>35</v>
      </c>
      <c r="B27" s="11">
        <f>+'03-10'!B27+'11-10'!B27+'17-10'!B27+'23-10 pagó 1-11'!B27+'01-11'!B27+'08-11'!B27+'15-11'!B27+'23-11'!B27+'1-12'!B27+'12-12'!B27+'15-12'!B27+'23-12'!B27+'29-12'!B27</f>
        <v>0</v>
      </c>
      <c r="C27" s="11">
        <f>+'03-10'!C27+'11-10'!C27+'17-10'!C27+'23-10 pagó 1-11'!C27+'01-11'!C27+'08-11'!C27+'15-11'!C27+'23-11'!C27+'1-12'!C27+'12-12'!C27+'15-12'!C27+'23-12'!C27+'29-12'!C27</f>
        <v>0</v>
      </c>
      <c r="D27" s="11">
        <f>+'03-10'!D27+'11-10'!D27+'17-10'!D27+'23-10 pagó 1-11'!D27+'01-11'!D27+'08-11'!D27+'15-11'!D27+'23-11'!D27+'1-12'!D27+'12-12'!D27+'15-12'!D27+'23-12'!D27+'29-12'!D27</f>
        <v>0</v>
      </c>
      <c r="E27" s="11">
        <f>+'03-10'!E27+'11-10'!E27+'17-10'!E27+'23-10 pagó 1-11'!E27+'01-11'!E27+'08-11'!E27+'15-11'!E27+'23-11'!E27+'1-12'!E27+'12-12'!E27+'15-12'!E27+'23-12'!E27+'29-12'!E27</f>
        <v>0</v>
      </c>
      <c r="F27" s="11">
        <f>+'03-10'!F27+'11-10'!F27+'17-10'!F27+'23-10 pagó 1-11'!F27+'01-11'!F27+'08-11'!F27+'15-11'!F27+'23-11'!F27+'1-12'!F27+'12-12'!F27+'15-12'!F27+'23-12'!F27+'29-12'!F27</f>
        <v>6429668.3200000003</v>
      </c>
      <c r="G27" s="11">
        <f>+'03-10'!G27+'11-10'!G27+'17-10'!G27+'23-10 pagó 1-11'!G27+'01-11'!G27+'08-11'!G27+'15-11'!G27+'23-11'!G27+'1-12'!G27+'12-12'!G27+'15-12'!G27+'23-12'!G27+'29-12'!G27</f>
        <v>244294.14</v>
      </c>
      <c r="H27" s="11">
        <f>+'03-10'!H27+'11-10'!H27+'17-10'!H27+'23-10 pagó 1-11'!H27+'01-11'!H27+'08-11'!H27+'15-11'!H27+'23-11'!H27+'1-12'!H27+'12-12'!H27+'15-12'!H27+'23-12'!H27+'29-12'!H27</f>
        <v>0</v>
      </c>
      <c r="I27" s="11">
        <f>+'03-10'!I27+'11-10'!I27+'17-10'!I27+'23-10 pagó 1-11'!I27+'01-11'!I27+'08-11'!I27+'15-11'!I27+'23-11'!I27+'1-12'!I27+'12-12'!I27+'15-12'!I27+'23-12'!I27+'29-12'!I27</f>
        <v>1094682.83</v>
      </c>
      <c r="J27" s="11">
        <f>+'03-10'!J27+'11-10'!J27+'17-10'!J27+'23-10 pagó 1-11'!J27+'01-11'!J27+'08-11'!J27+'15-11'!J27+'23-11'!J27+'1-12'!J27+'12-12'!J27+'15-12'!J27+'23-12'!J27+'29-12'!J27</f>
        <v>387471.68</v>
      </c>
      <c r="K27" s="12">
        <f t="shared" si="0"/>
        <v>8156116.9699999997</v>
      </c>
    </row>
    <row r="28" spans="1:11" x14ac:dyDescent="0.2">
      <c r="A28" s="2" t="s">
        <v>36</v>
      </c>
      <c r="B28" s="11">
        <f>+'03-10'!B28+'11-10'!B28+'17-10'!B28+'23-10 pagó 1-11'!B28+'01-11'!B28+'08-11'!B28+'15-11'!B28+'23-11'!B28+'1-12'!B28+'12-12'!B28+'15-12'!B28+'23-12'!B28+'29-12'!B28</f>
        <v>0</v>
      </c>
      <c r="C28" s="11">
        <f>+'03-10'!C28+'11-10'!C28+'17-10'!C28+'23-10 pagó 1-11'!C28+'01-11'!C28+'08-11'!C28+'15-11'!C28+'23-11'!C28+'1-12'!C28+'12-12'!C28+'15-12'!C28+'23-12'!C28+'29-12'!C28</f>
        <v>0</v>
      </c>
      <c r="D28" s="11">
        <f>+'03-10'!D28+'11-10'!D28+'17-10'!D28+'23-10 pagó 1-11'!D28+'01-11'!D28+'08-11'!D28+'15-11'!D28+'23-11'!D28+'1-12'!D28+'12-12'!D28+'15-12'!D28+'23-12'!D28+'29-12'!D28</f>
        <v>0</v>
      </c>
      <c r="E28" s="11">
        <f>+'03-10'!E28+'11-10'!E28+'17-10'!E28+'23-10 pagó 1-11'!E28+'01-11'!E28+'08-11'!E28+'15-11'!E28+'23-11'!E28+'1-12'!E28+'12-12'!E28+'15-12'!E28+'23-12'!E28+'29-12'!E28</f>
        <v>0</v>
      </c>
      <c r="F28" s="11">
        <f>+'03-10'!F28+'11-10'!F28+'17-10'!F28+'23-10 pagó 1-11'!F28+'01-11'!F28+'08-11'!F28+'15-11'!F28+'23-11'!F28+'1-12'!F28+'12-12'!F28+'15-12'!F28+'23-12'!F28+'29-12'!F28</f>
        <v>8232976.3300000001</v>
      </c>
      <c r="G28" s="11">
        <f>+'03-10'!G28+'11-10'!G28+'17-10'!G28+'23-10 pagó 1-11'!G28+'01-11'!G28+'08-11'!G28+'15-11'!G28+'23-11'!G28+'1-12'!G28+'12-12'!G28+'15-12'!G28+'23-12'!G28+'29-12'!G28</f>
        <v>312810.52</v>
      </c>
      <c r="H28" s="11">
        <f>+'03-10'!H28+'11-10'!H28+'17-10'!H28+'23-10 pagó 1-11'!H28+'01-11'!H28+'08-11'!H28+'15-11'!H28+'23-11'!H28+'1-12'!H28+'12-12'!H28+'15-12'!H28+'23-12'!H28+'29-12'!H28</f>
        <v>0</v>
      </c>
      <c r="I28" s="11">
        <f>+'03-10'!I28+'11-10'!I28+'17-10'!I28+'23-10 pagó 1-11'!I28+'01-11'!I28+'08-11'!I28+'15-11'!I28+'23-11'!I28+'1-12'!I28+'12-12'!I28+'15-12'!I28+'23-12'!I28+'29-12'!I28</f>
        <v>0</v>
      </c>
      <c r="J28" s="11">
        <f>+'03-10'!J28+'11-10'!J28+'17-10'!J28+'23-10 pagó 1-11'!J28+'01-11'!J28+'08-11'!J28+'15-11'!J28+'23-11'!J28+'1-12'!J28+'12-12'!J28+'15-12'!J28+'23-12'!J28+'29-12'!J28</f>
        <v>496144.58999999997</v>
      </c>
      <c r="K28" s="12">
        <f t="shared" si="0"/>
        <v>9041931.4399999995</v>
      </c>
    </row>
    <row r="29" spans="1:11" x14ac:dyDescent="0.2">
      <c r="A29" s="2" t="s">
        <v>37</v>
      </c>
      <c r="B29" s="11">
        <f>+'03-10'!B29+'11-10'!B29+'17-10'!B29+'23-10 pagó 1-11'!B29+'01-11'!B29+'08-11'!B29+'15-11'!B29+'23-11'!B29+'1-12'!B29+'12-12'!B29+'15-12'!B29+'23-12'!B29+'29-12'!B29</f>
        <v>25498965.990000002</v>
      </c>
      <c r="C29" s="11">
        <f>+'03-10'!C29+'11-10'!C29+'17-10'!C29+'23-10 pagó 1-11'!C29+'01-11'!C29+'08-11'!C29+'15-11'!C29+'23-11'!C29+'1-12'!C29+'12-12'!C29+'15-12'!C29+'23-12'!C29+'29-12'!C29</f>
        <v>4420007.62</v>
      </c>
      <c r="D29" s="11">
        <f>+'03-10'!D29+'11-10'!D29+'17-10'!D29+'23-10 pagó 1-11'!D29+'01-11'!D29+'08-11'!D29+'15-11'!D29+'23-11'!D29+'1-12'!D29+'12-12'!D29+'15-12'!D29+'23-12'!D29+'29-12'!D29</f>
        <v>441993.45000000007</v>
      </c>
      <c r="E29" s="11">
        <f>+'03-10'!E29+'11-10'!E29+'17-10'!E29+'23-10 pagó 1-11'!E29+'01-11'!E29+'08-11'!E29+'15-11'!E29+'23-11'!E29+'1-12'!E29+'12-12'!E29+'15-12'!E29+'23-12'!E29+'29-12'!E29</f>
        <v>57509.3</v>
      </c>
      <c r="F29" s="11">
        <f>+'03-10'!F29+'11-10'!F29+'17-10'!F29+'23-10 pagó 1-11'!F29+'01-11'!F29+'08-11'!F29+'15-11'!F29+'23-11'!F29+'1-12'!F29+'12-12'!F29+'15-12'!F29+'23-12'!F29+'29-12'!F29</f>
        <v>17141151.199999999</v>
      </c>
      <c r="G29" s="11">
        <f>+'03-10'!G29+'11-10'!G29+'17-10'!G29+'23-10 pagó 1-11'!G29+'01-11'!G29+'08-11'!G29+'15-11'!G29+'23-11'!G29+'1-12'!G29+'12-12'!G29+'15-12'!G29+'23-12'!G29+'29-12'!G29</f>
        <v>651275.1</v>
      </c>
      <c r="H29" s="11">
        <f>+'03-10'!H29+'11-10'!H29+'17-10'!H29+'23-10 pagó 1-11'!H29+'01-11'!H29+'08-11'!H29+'15-11'!H29+'23-11'!H29+'1-12'!H29+'12-12'!H29+'15-12'!H29+'23-12'!H29+'29-12'!H29</f>
        <v>1352740.76</v>
      </c>
      <c r="I29" s="11">
        <f>+'03-10'!I29+'11-10'!I29+'17-10'!I29+'23-10 pagó 1-11'!I29+'01-11'!I29+'08-11'!I29+'15-11'!I29+'23-11'!I29+'1-12'!I29+'12-12'!I29+'15-12'!I29+'23-12'!I29+'29-12'!I29</f>
        <v>6474954.75</v>
      </c>
      <c r="J29" s="11">
        <f>+'03-10'!J29+'11-10'!J29+'17-10'!J29+'23-10 pagó 1-11'!J29+'01-11'!J29+'08-11'!J29+'15-11'!J29+'23-11'!J29+'1-12'!J29+'12-12'!J29+'15-12'!J29+'23-12'!J29+'29-12'!J29</f>
        <v>1032978.7200000001</v>
      </c>
      <c r="K29" s="12">
        <f t="shared" si="0"/>
        <v>57071576.890000001</v>
      </c>
    </row>
    <row r="30" spans="1:11" x14ac:dyDescent="0.2">
      <c r="A30" s="2" t="s">
        <v>38</v>
      </c>
      <c r="B30" s="11">
        <f>+'03-10'!B30+'11-10'!B30+'17-10'!B30+'23-10 pagó 1-11'!B30+'01-11'!B30+'08-11'!B30+'15-11'!B30+'23-11'!B30+'1-12'!B30+'12-12'!B30+'15-12'!B30+'23-12'!B30+'29-12'!B30</f>
        <v>32289655.239999995</v>
      </c>
      <c r="C30" s="11">
        <f>+'03-10'!C30+'11-10'!C30+'17-10'!C30+'23-10 pagó 1-11'!C30+'01-11'!C30+'08-11'!C30+'15-11'!C30+'23-11'!C30+'1-12'!C30+'12-12'!C30+'15-12'!C30+'23-12'!C30+'29-12'!C30</f>
        <v>5597110.1799999997</v>
      </c>
      <c r="D30" s="11">
        <f>+'03-10'!D30+'11-10'!D30+'17-10'!D30+'23-10 pagó 1-11'!D30+'01-11'!D30+'08-11'!D30+'15-11'!D30+'23-11'!D30+'1-12'!D30+'12-12'!D30+'15-12'!D30+'23-12'!D30+'29-12'!D30</f>
        <v>559701.75</v>
      </c>
      <c r="E30" s="11">
        <f>+'03-10'!E30+'11-10'!E30+'17-10'!E30+'23-10 pagó 1-11'!E30+'01-11'!E30+'08-11'!E30+'15-11'!E30+'23-11'!E30+'1-12'!E30+'12-12'!E30+'15-12'!E30+'23-12'!E30+'29-12'!E30</f>
        <v>69729.210000000006</v>
      </c>
      <c r="F30" s="11">
        <f>+'03-10'!F30+'11-10'!F30+'17-10'!F30+'23-10 pagó 1-11'!F30+'01-11'!F30+'08-11'!F30+'15-11'!F30+'23-11'!F30+'1-12'!F30+'12-12'!F30+'15-12'!F30+'23-12'!F30+'29-12'!F30</f>
        <v>25474156.949999999</v>
      </c>
      <c r="G30" s="11">
        <f>+'03-10'!G30+'11-10'!G30+'17-10'!G30+'23-10 pagó 1-11'!G30+'01-11'!G30+'08-11'!G30+'15-11'!G30+'23-11'!G30+'1-12'!G30+'12-12'!G30+'15-12'!G30+'23-12'!G30+'29-12'!G30</f>
        <v>967886.22</v>
      </c>
      <c r="H30" s="11">
        <f>+'03-10'!H30+'11-10'!H30+'17-10'!H30+'23-10 pagó 1-11'!H30+'01-11'!H30+'08-11'!H30+'15-11'!H30+'23-11'!H30+'1-12'!H30+'12-12'!H30+'15-12'!H30+'23-12'!H30+'29-12'!H30</f>
        <v>1897166.34</v>
      </c>
      <c r="I30" s="11">
        <f>+'03-10'!I30+'11-10'!I30+'17-10'!I30+'23-10 pagó 1-11'!I30+'01-11'!I30+'08-11'!I30+'15-11'!I30+'23-11'!I30+'1-12'!I30+'12-12'!I30+'15-12'!I30+'23-12'!I30+'29-12'!I30</f>
        <v>0</v>
      </c>
      <c r="J30" s="11">
        <f>+'03-10'!J30+'11-10'!J30+'17-10'!J30+'23-10 pagó 1-11'!J30+'01-11'!J30+'08-11'!J30+'15-11'!J30+'23-11'!J30+'1-12'!J30+'12-12'!J30+'15-12'!J30+'23-12'!J30+'29-12'!J30</f>
        <v>1535151.38</v>
      </c>
      <c r="K30" s="12">
        <f t="shared" si="0"/>
        <v>68390557.269999996</v>
      </c>
    </row>
    <row r="31" spans="1:11" x14ac:dyDescent="0.2">
      <c r="A31" s="2" t="s">
        <v>39</v>
      </c>
      <c r="B31" s="11">
        <f>+'03-10'!B31+'11-10'!B31+'17-10'!B31+'23-10 pagó 1-11'!B31+'01-11'!B31+'08-11'!B31+'15-11'!B31+'23-11'!B31+'1-12'!B31+'12-12'!B31+'15-12'!B31+'23-12'!B31+'29-12'!B31</f>
        <v>877613682.37000012</v>
      </c>
      <c r="C31" s="11">
        <f>+'03-10'!C31+'11-10'!C31+'17-10'!C31+'23-10 pagó 1-11'!C31+'01-11'!C31+'08-11'!C31+'15-11'!C31+'23-11'!C31+'1-12'!C31+'12-12'!C31+'15-12'!C31+'23-12'!C31+'29-12'!C31</f>
        <v>152126135.74000001</v>
      </c>
      <c r="D31" s="11">
        <f>+'03-10'!D31+'11-10'!D31+'17-10'!D31+'23-10 pagó 1-11'!D31+'01-11'!D31+'08-11'!D31+'15-11'!D31+'23-11'!D31+'1-12'!D31+'12-12'!D31+'15-12'!D31+'23-12'!D31+'29-12'!D31</f>
        <v>15212361.660000002</v>
      </c>
      <c r="E31" s="11">
        <f>+'03-10'!E31+'11-10'!E31+'17-10'!E31+'23-10 pagó 1-11'!E31+'01-11'!E31+'08-11'!E31+'15-11'!E31+'23-11'!E31+'1-12'!E31+'12-12'!E31+'15-12'!E31+'23-12'!E31+'29-12'!E31</f>
        <v>1884580.71</v>
      </c>
      <c r="F31" s="11">
        <f>+'03-10'!F31+'11-10'!F31+'17-10'!F31+'23-10 pagó 1-11'!F31+'01-11'!F31+'08-11'!F31+'15-11'!F31+'23-11'!F31+'1-12'!F31+'12-12'!F31+'15-12'!F31+'23-12'!F31+'29-12'!F31</f>
        <v>1111437912.1100001</v>
      </c>
      <c r="G31" s="11">
        <f>+'03-10'!G31+'11-10'!G31+'17-10'!G31+'23-10 pagó 1-11'!G31+'01-11'!G31+'08-11'!G31+'15-11'!G31+'23-11'!G31+'1-12'!G31+'12-12'!G31+'15-12'!G31+'23-12'!G31+'29-12'!G31</f>
        <v>42228892.640000001</v>
      </c>
      <c r="H31" s="11">
        <f>+'03-10'!H31+'11-10'!H31+'17-10'!H31+'23-10 pagó 1-11'!H31+'01-11'!H31+'08-11'!H31+'15-11'!H31+'23-11'!H31+'1-12'!H31+'12-12'!H31+'15-12'!H31+'23-12'!H31+'29-12'!H31</f>
        <v>22624145.16</v>
      </c>
      <c r="I31" s="11">
        <f>+'03-10'!I31+'11-10'!I31+'17-10'!I31+'23-10 pagó 1-11'!I31+'01-11'!I31+'08-11'!I31+'15-11'!I31+'23-11'!I31+'1-12'!I31+'12-12'!I31+'15-12'!I31+'23-12'!I31+'29-12'!I31</f>
        <v>884558146.5999999</v>
      </c>
      <c r="J31" s="11">
        <f>+'03-10'!J31+'11-10'!J31+'17-10'!J31+'23-10 pagó 1-11'!J31+'01-11'!J31+'08-11'!J31+'15-11'!J31+'23-11'!J31+'1-12'!J31+'12-12'!J31+'15-12'!J31+'23-12'!J31+'29-12'!J31</f>
        <v>66978681.75</v>
      </c>
      <c r="K31" s="12">
        <f t="shared" si="0"/>
        <v>3174664538.7399998</v>
      </c>
    </row>
    <row r="32" spans="1:11" x14ac:dyDescent="0.2">
      <c r="A32" s="2" t="s">
        <v>40</v>
      </c>
      <c r="B32" s="11">
        <f>+'03-10'!B32+'11-10'!B32+'17-10'!B32+'23-10 pagó 1-11'!B32+'01-11'!B32+'08-11'!B32+'15-11'!B32+'23-11'!B32+'1-12'!B32+'12-12'!B32+'15-12'!B32+'23-12'!B32+'29-12'!B32</f>
        <v>27453992.43</v>
      </c>
      <c r="C32" s="11">
        <f>+'03-10'!C32+'11-10'!C32+'17-10'!C32+'23-10 pagó 1-11'!C32+'01-11'!C32+'08-11'!C32+'15-11'!C32+'23-11'!C32+'1-12'!C32+'12-12'!C32+'15-12'!C32+'23-12'!C32+'29-12'!C32</f>
        <v>4758893.2</v>
      </c>
      <c r="D32" s="11">
        <f>+'03-10'!D32+'11-10'!D32+'17-10'!D32+'23-10 pagó 1-11'!D32+'01-11'!D32+'08-11'!D32+'15-11'!D32+'23-11'!D32+'1-12'!D32+'12-12'!D32+'15-12'!D32+'23-12'!D32+'29-12'!D32</f>
        <v>475881.44999999995</v>
      </c>
      <c r="E32" s="11">
        <f>+'03-10'!E32+'11-10'!E32+'17-10'!E32+'23-10 pagó 1-11'!E32+'01-11'!E32+'08-11'!E32+'15-11'!E32+'23-11'!E32+'1-12'!E32+'12-12'!E32+'15-12'!E32+'23-12'!E32+'29-12'!E32</f>
        <v>62585.55</v>
      </c>
      <c r="F32" s="11">
        <f>+'03-10'!F32+'11-10'!F32+'17-10'!F32+'23-10 pagó 1-11'!F32+'01-11'!F32+'08-11'!F32+'15-11'!F32+'23-11'!F32+'1-12'!F32+'12-12'!F32+'15-12'!F32+'23-12'!F32+'29-12'!F32</f>
        <v>21825862</v>
      </c>
      <c r="G32" s="11">
        <f>+'03-10'!G32+'11-10'!G32+'17-10'!G32+'23-10 pagó 1-11'!G32+'01-11'!G32+'08-11'!G32+'15-11'!G32+'23-11'!G32+'1-12'!G32+'12-12'!G32+'15-12'!G32+'23-12'!G32+'29-12'!G32</f>
        <v>829269.87000000011</v>
      </c>
      <c r="H32" s="11">
        <f>+'03-10'!H32+'11-10'!H32+'17-10'!H32+'23-10 pagó 1-11'!H32+'01-11'!H32+'08-11'!H32+'15-11'!H32+'23-11'!H32+'1-12'!H32+'12-12'!H32+'15-12'!H32+'23-12'!H32+'29-12'!H32</f>
        <v>1724575.98</v>
      </c>
      <c r="I32" s="11">
        <f>+'03-10'!I32+'11-10'!I32+'17-10'!I32+'23-10 pagó 1-11'!I32+'01-11'!I32+'08-11'!I32+'15-11'!I32+'23-11'!I32+'1-12'!I32+'12-12'!I32+'15-12'!I32+'23-12'!I32+'29-12'!I32</f>
        <v>0</v>
      </c>
      <c r="J32" s="11">
        <f>+'03-10'!J32+'11-10'!J32+'17-10'!J32+'23-10 pagó 1-11'!J32+'01-11'!J32+'08-11'!J32+'15-11'!J32+'23-11'!J32+'1-12'!J32+'12-12'!J32+'15-12'!J32+'23-12'!J32+'29-12'!J32</f>
        <v>1315293.8600000001</v>
      </c>
      <c r="K32" s="12">
        <f t="shared" si="0"/>
        <v>58446354.339999989</v>
      </c>
    </row>
    <row r="33" spans="1:11" x14ac:dyDescent="0.2">
      <c r="A33" s="2" t="s">
        <v>41</v>
      </c>
      <c r="B33" s="11">
        <f>+'03-10'!B33+'11-10'!B33+'17-10'!B33+'23-10 pagó 1-11'!B33+'01-11'!B33+'08-11'!B33+'15-11'!B33+'23-11'!B33+'1-12'!B33+'12-12'!B33+'15-12'!B33+'23-12'!B33+'29-12'!B33</f>
        <v>43993862.280000001</v>
      </c>
      <c r="C33" s="11">
        <f>+'03-10'!C33+'11-10'!C33+'17-10'!C33+'23-10 pagó 1-11'!C33+'01-11'!C33+'08-11'!C33+'15-11'!C33+'23-11'!C33+'1-12'!C33+'12-12'!C33+'15-12'!C33+'23-12'!C33+'29-12'!C33</f>
        <v>7625925.1800000006</v>
      </c>
      <c r="D33" s="11">
        <f>+'03-10'!D33+'11-10'!D33+'17-10'!D33+'23-10 pagó 1-11'!D33+'01-11'!D33+'08-11'!D33+'15-11'!D33+'23-11'!D33+'1-12'!D33+'12-12'!D33+'15-12'!D33+'23-12'!D33+'29-12'!D33</f>
        <v>762579.88000000012</v>
      </c>
      <c r="E33" s="11">
        <f>+'03-10'!E33+'11-10'!E33+'17-10'!E33+'23-10 pagó 1-11'!E33+'01-11'!E33+'08-11'!E33+'15-11'!E33+'23-11'!E33+'1-12'!E33+'12-12'!E33+'15-12'!E33+'23-12'!E33+'29-12'!E33</f>
        <v>90440.3</v>
      </c>
      <c r="F33" s="11">
        <f>+'03-10'!F33+'11-10'!F33+'17-10'!F33+'23-10 pagó 1-11'!F33+'01-11'!F33+'08-11'!F33+'15-11'!F33+'23-11'!F33+'1-12'!F33+'12-12'!F33+'15-12'!F33+'23-12'!F33+'29-12'!F33</f>
        <v>35124216.609999999</v>
      </c>
      <c r="G33" s="11">
        <f>+'03-10'!G33+'11-10'!G33+'17-10'!G33+'23-10 pagó 1-11'!G33+'01-11'!G33+'08-11'!G33+'15-11'!G33+'23-11'!G33+'1-12'!G33+'12-12'!G33+'15-12'!G33+'23-12'!G33+'29-12'!G33</f>
        <v>1334538.57</v>
      </c>
      <c r="H33" s="11">
        <f>+'03-10'!H33+'11-10'!H33+'17-10'!H33+'23-10 pagó 1-11'!H33+'01-11'!H33+'08-11'!H33+'15-11'!H33+'23-11'!H33+'1-12'!H33+'12-12'!H33+'15-12'!H33+'23-12'!H33+'29-12'!H33</f>
        <v>1775842.46</v>
      </c>
      <c r="I33" s="11">
        <f>+'03-10'!I33+'11-10'!I33+'17-10'!I33+'23-10 pagó 1-11'!I33+'01-11'!I33+'08-11'!I33+'15-11'!I33+'23-11'!I33+'1-12'!I33+'12-12'!I33+'15-12'!I33+'23-12'!I33+'29-12'!I33</f>
        <v>0</v>
      </c>
      <c r="J33" s="11">
        <f>+'03-10'!J33+'11-10'!J33+'17-10'!J33+'23-10 pagó 1-11'!J33+'01-11'!J33+'08-11'!J33+'15-11'!J33+'23-11'!J33+'1-12'!J33+'12-12'!J33+'15-12'!J33+'23-12'!J33+'29-12'!J33</f>
        <v>2116693.7800000003</v>
      </c>
      <c r="K33" s="12">
        <f t="shared" si="0"/>
        <v>92824099.059999987</v>
      </c>
    </row>
    <row r="34" spans="1:11" x14ac:dyDescent="0.2">
      <c r="A34" s="2" t="s">
        <v>42</v>
      </c>
      <c r="B34" s="11">
        <f>+'03-10'!B34+'11-10'!B34+'17-10'!B34+'23-10 pagó 1-11'!B34+'01-11'!B34+'08-11'!B34+'15-11'!B34+'23-11'!B34+'1-12'!B34+'12-12'!B34+'15-12'!B34+'23-12'!B34+'29-12'!B34</f>
        <v>32122411.069999997</v>
      </c>
      <c r="C34" s="11">
        <f>+'03-10'!C34+'11-10'!C34+'17-10'!C34+'23-10 pagó 1-11'!C34+'01-11'!C34+'08-11'!C34+'15-11'!C34+'23-11'!C34+'1-12'!C34+'12-12'!C34+'15-12'!C34+'23-12'!C34+'29-12'!C34</f>
        <v>5568119.9500000002</v>
      </c>
      <c r="D34" s="11">
        <f>+'03-10'!D34+'11-10'!D34+'17-10'!D34+'23-10 pagó 1-11'!D34+'01-11'!D34+'08-11'!D34+'15-11'!D34+'23-11'!D34+'1-12'!D34+'12-12'!D34+'15-12'!D34+'23-12'!D34+'29-12'!D34</f>
        <v>556802.76</v>
      </c>
      <c r="E34" s="11">
        <f>+'03-10'!E34+'11-10'!E34+'17-10'!E34+'23-10 pagó 1-11'!E34+'01-11'!E34+'08-11'!E34+'15-11'!E34+'23-11'!E34+'1-12'!E34+'12-12'!E34+'15-12'!E34+'23-12'!E34+'29-12'!E34</f>
        <v>72184.27</v>
      </c>
      <c r="F34" s="11">
        <f>+'03-10'!F34+'11-10'!F34+'17-10'!F34+'23-10 pagó 1-11'!F34+'01-11'!F34+'08-11'!F34+'15-11'!F34+'23-11'!F34+'1-12'!F34+'12-12'!F34+'15-12'!F34+'23-12'!F34+'29-12'!F34</f>
        <v>31901046.670000002</v>
      </c>
      <c r="G34" s="11">
        <f>+'03-10'!G34+'11-10'!G34+'17-10'!G34+'23-10 pagó 1-11'!G34+'01-11'!G34+'08-11'!G34+'15-11'!G34+'23-11'!G34+'1-12'!G34+'12-12'!G34+'15-12'!G34+'23-12'!G34+'29-12'!G34</f>
        <v>1212074.7999999998</v>
      </c>
      <c r="H34" s="11">
        <f>+'03-10'!H34+'11-10'!H34+'17-10'!H34+'23-10 pagó 1-11'!H34+'01-11'!H34+'08-11'!H34+'15-11'!H34+'23-11'!H34+'1-12'!H34+'12-12'!H34+'15-12'!H34+'23-12'!H34+'29-12'!H34</f>
        <v>1747656.1</v>
      </c>
      <c r="I34" s="11">
        <f>+'03-10'!I34+'11-10'!I34+'17-10'!I34+'23-10 pagó 1-11'!I34+'01-11'!I34+'08-11'!I34+'15-11'!I34+'23-11'!I34+'1-12'!I34+'12-12'!I34+'15-12'!I34+'23-12'!I34+'29-12'!I34</f>
        <v>0</v>
      </c>
      <c r="J34" s="11">
        <f>+'03-10'!J34+'11-10'!J34+'17-10'!J34+'23-10 pagó 1-11'!J34+'01-11'!J34+'08-11'!J34+'15-11'!J34+'23-11'!J34+'1-12'!J34+'12-12'!J34+'15-12'!J34+'23-12'!J34+'29-12'!J34</f>
        <v>1922455.62</v>
      </c>
      <c r="K34" s="12">
        <f t="shared" si="0"/>
        <v>75102751.239999995</v>
      </c>
    </row>
    <row r="35" spans="1:11" x14ac:dyDescent="0.2">
      <c r="A35" s="2" t="s">
        <v>43</v>
      </c>
      <c r="B35" s="11">
        <f>+'03-10'!B35+'11-10'!B35+'17-10'!B35+'23-10 pagó 1-11'!B35+'01-11'!B35+'08-11'!B35+'15-11'!B35+'23-11'!B35+'1-12'!B35+'12-12'!B35+'15-12'!B35+'23-12'!B35+'29-12'!B35</f>
        <v>45553846.520000003</v>
      </c>
      <c r="C35" s="11">
        <f>+'03-10'!C35+'11-10'!C35+'17-10'!C35+'23-10 pagó 1-11'!C35+'01-11'!C35+'08-11'!C35+'15-11'!C35+'23-11'!C35+'1-12'!C35+'12-12'!C35+'15-12'!C35+'23-12'!C35+'29-12'!C35</f>
        <v>7896333.870000001</v>
      </c>
      <c r="D35" s="11">
        <f>+'03-10'!D35+'11-10'!D35+'17-10'!D35+'23-10 pagó 1-11'!D35+'01-11'!D35+'08-11'!D35+'15-11'!D35+'23-11'!D35+'1-12'!D35+'12-12'!D35+'15-12'!D35+'23-12'!D35+'29-12'!D35</f>
        <v>789620.3</v>
      </c>
      <c r="E35" s="11">
        <f>+'03-10'!E35+'11-10'!E35+'17-10'!E35+'23-10 pagó 1-11'!E35+'01-11'!E35+'08-11'!E35+'15-11'!E35+'23-11'!E35+'1-12'!E35+'12-12'!E35+'15-12'!E35+'23-12'!E35+'29-12'!E35</f>
        <v>95488.88</v>
      </c>
      <c r="F35" s="11">
        <f>+'03-10'!F35+'11-10'!F35+'17-10'!F35+'23-10 pagó 1-11'!F35+'01-11'!F35+'08-11'!F35+'15-11'!F35+'23-11'!F35+'1-12'!F35+'12-12'!F35+'15-12'!F35+'23-12'!F35+'29-12'!F35</f>
        <v>45085478.899999999</v>
      </c>
      <c r="G35" s="11">
        <f>+'03-10'!G35+'11-10'!G35+'17-10'!G35+'23-10 pagó 1-11'!G35+'01-11'!G35+'08-11'!G35+'15-11'!G35+'23-11'!G35+'1-12'!G35+'12-12'!G35+'15-12'!G35+'23-12'!G35+'29-12'!G35</f>
        <v>1713015.03</v>
      </c>
      <c r="H35" s="11">
        <f>+'03-10'!H35+'11-10'!H35+'17-10'!H35+'23-10 pagó 1-11'!H35+'01-11'!H35+'08-11'!H35+'15-11'!H35+'23-11'!H35+'1-12'!H35+'12-12'!H35+'15-12'!H35+'23-12'!H35+'29-12'!H35</f>
        <v>2373679.13</v>
      </c>
      <c r="I35" s="11">
        <f>+'03-10'!I35+'11-10'!I35+'17-10'!I35+'23-10 pagó 1-11'!I35+'01-11'!I35+'08-11'!I35+'15-11'!I35+'23-11'!I35+'1-12'!I35+'12-12'!I35+'15-12'!I35+'23-12'!I35+'29-12'!I35</f>
        <v>0</v>
      </c>
      <c r="J35" s="11">
        <f>+'03-10'!J35+'11-10'!J35+'17-10'!J35+'23-10 pagó 1-11'!J35+'01-11'!J35+'08-11'!J35+'15-11'!J35+'23-11'!J35+'1-12'!J35+'12-12'!J35+'15-12'!J35+'23-12'!J35+'29-12'!J35</f>
        <v>2716990.23</v>
      </c>
      <c r="K35" s="12">
        <f t="shared" si="0"/>
        <v>106224452.86</v>
      </c>
    </row>
    <row r="36" spans="1:11" x14ac:dyDescent="0.2">
      <c r="A36" s="2" t="s">
        <v>44</v>
      </c>
      <c r="B36" s="11">
        <f>+'03-10'!B36+'11-10'!B36+'17-10'!B36+'23-10 pagó 1-11'!B36+'01-11'!B36+'08-11'!B36+'15-11'!B36+'23-11'!B36+'1-12'!B36+'12-12'!B36+'15-12'!B36+'23-12'!B36+'29-12'!B36</f>
        <v>27021464.440000001</v>
      </c>
      <c r="C36" s="11">
        <f>+'03-10'!C36+'11-10'!C36+'17-10'!C36+'23-10 pagó 1-11'!C36+'01-11'!C36+'08-11'!C36+'15-11'!C36+'23-11'!C36+'1-12'!C36+'12-12'!C36+'15-12'!C36+'23-12'!C36+'29-12'!C36</f>
        <v>4683918.5</v>
      </c>
      <c r="D36" s="11">
        <f>+'03-10'!D36+'11-10'!D36+'17-10'!D36+'23-10 pagó 1-11'!D36+'01-11'!D36+'08-11'!D36+'15-11'!D36+'23-11'!D36+'1-12'!D36+'12-12'!D36+'15-12'!D36+'23-12'!D36+'29-12'!D36</f>
        <v>468384.09</v>
      </c>
      <c r="E36" s="11">
        <f>+'03-10'!E36+'11-10'!E36+'17-10'!E36+'23-10 pagó 1-11'!E36+'01-11'!E36+'08-11'!E36+'15-11'!E36+'23-11'!E36+'1-12'!E36+'12-12'!E36+'15-12'!E36+'23-12'!E36+'29-12'!E36</f>
        <v>60721.17</v>
      </c>
      <c r="F36" s="11">
        <f>+'03-10'!F36+'11-10'!F36+'17-10'!F36+'23-10 pagó 1-11'!F36+'01-11'!F36+'08-11'!F36+'15-11'!F36+'23-11'!F36+'1-12'!F36+'12-12'!F36+'15-12'!F36+'23-12'!F36+'29-12'!F36</f>
        <v>21192342.390000001</v>
      </c>
      <c r="G36" s="11">
        <f>+'03-10'!G36+'11-10'!G36+'17-10'!G36+'23-10 pagó 1-11'!G36+'01-11'!G36+'08-11'!G36+'15-11'!G36+'23-11'!G36+'1-12'!G36+'12-12'!G36+'15-12'!G36+'23-12'!G36+'29-12'!G36</f>
        <v>805199.40000000014</v>
      </c>
      <c r="H36" s="11">
        <f>+'03-10'!H36+'11-10'!H36+'17-10'!H36+'23-10 pagó 1-11'!H36+'01-11'!H36+'08-11'!H36+'15-11'!H36+'23-11'!H36+'1-12'!H36+'12-12'!H36+'15-12'!H36+'23-12'!H36+'29-12'!H36</f>
        <v>1572819.01</v>
      </c>
      <c r="I36" s="11">
        <f>+'03-10'!I36+'11-10'!I36+'17-10'!I36+'23-10 pagó 1-11'!I36+'01-11'!I36+'08-11'!I36+'15-11'!I36+'23-11'!I36+'1-12'!I36+'12-12'!I36+'15-12'!I36+'23-12'!I36+'29-12'!I36</f>
        <v>0</v>
      </c>
      <c r="J36" s="11">
        <f>+'03-10'!J36+'11-10'!J36+'17-10'!J36+'23-10 pagó 1-11'!J36+'01-11'!J36+'08-11'!J36+'15-11'!J36+'23-11'!J36+'1-12'!J36+'12-12'!J36+'15-12'!J36+'23-12'!J36+'29-12'!J36</f>
        <v>1277116.02</v>
      </c>
      <c r="K36" s="12">
        <f t="shared" si="0"/>
        <v>57081965.020000003</v>
      </c>
    </row>
    <row r="37" spans="1:11" x14ac:dyDescent="0.2">
      <c r="A37" s="2" t="s">
        <v>45</v>
      </c>
      <c r="B37" s="11">
        <f>+'03-10'!B37+'11-10'!B37+'17-10'!B37+'23-10 pagó 1-11'!B37+'01-11'!B37+'08-11'!B37+'15-11'!B37+'23-11'!B37+'1-12'!B37+'12-12'!B37+'15-12'!B37+'23-12'!B37+'29-12'!B37</f>
        <v>173175551.33000001</v>
      </c>
      <c r="C37" s="11">
        <f>+'03-10'!C37+'11-10'!C37+'17-10'!C37+'23-10 pagó 1-11'!C37+'01-11'!C37+'08-11'!C37+'15-11'!C37+'23-11'!C37+'1-12'!C37+'12-12'!C37+'15-12'!C37+'23-12'!C37+'29-12'!C37</f>
        <v>30018364.539999999</v>
      </c>
      <c r="D37" s="11">
        <f>+'03-10'!D37+'11-10'!D37+'17-10'!D37+'23-10 pagó 1-11'!D37+'01-11'!D37+'08-11'!D37+'15-11'!D37+'23-11'!D37+'1-12'!D37+'12-12'!D37+'15-12'!D37+'23-12'!D37+'29-12'!D37</f>
        <v>3001786.75</v>
      </c>
      <c r="E37" s="11">
        <f>+'03-10'!E37+'11-10'!E37+'17-10'!E37+'23-10 pagó 1-11'!E37+'01-11'!E37+'08-11'!E37+'15-11'!E37+'23-11'!E37+'1-12'!E37+'12-12'!E37+'15-12'!E37+'23-12'!E37+'29-12'!E37</f>
        <v>380460.3</v>
      </c>
      <c r="F37" s="11">
        <f>+'03-10'!F37+'11-10'!F37+'17-10'!F37+'23-10 pagó 1-11'!F37+'01-11'!F37+'08-11'!F37+'15-11'!F37+'23-11'!F37+'1-12'!F37+'12-12'!F37+'15-12'!F37+'23-12'!F37+'29-12'!F37</f>
        <v>123319593.53999999</v>
      </c>
      <c r="G37" s="11">
        <f>+'03-10'!G37+'11-10'!G37+'17-10'!G37+'23-10 pagó 1-11'!G37+'01-11'!G37+'08-11'!G37+'15-11'!G37+'23-11'!G37+'1-12'!G37+'12-12'!G37+'15-12'!G37+'23-12'!G37+'29-12'!G37</f>
        <v>4685506.79</v>
      </c>
      <c r="H37" s="11">
        <f>+'03-10'!H37+'11-10'!H37+'17-10'!H37+'23-10 pagó 1-11'!H37+'01-11'!H37+'08-11'!H37+'15-11'!H37+'23-11'!H37+'1-12'!H37+'12-12'!H37+'15-12'!H37+'23-12'!H37+'29-12'!H37</f>
        <v>7274019.8499999996</v>
      </c>
      <c r="I37" s="11">
        <f>+'03-10'!I37+'11-10'!I37+'17-10'!I37+'23-10 pagó 1-11'!I37+'01-11'!I37+'08-11'!I37+'15-11'!I37+'23-11'!I37+'1-12'!I37+'12-12'!I37+'15-12'!I37+'23-12'!I37+'29-12'!I37</f>
        <v>0</v>
      </c>
      <c r="J37" s="11">
        <f>+'03-10'!J37+'11-10'!J37+'17-10'!J37+'23-10 pagó 1-11'!J37+'01-11'!J37+'08-11'!J37+'15-11'!J37+'23-11'!J37+'1-12'!J37+'12-12'!J37+'15-12'!J37+'23-12'!J37+'29-12'!J37</f>
        <v>7431619.6299999999</v>
      </c>
      <c r="K37" s="12">
        <f t="shared" si="0"/>
        <v>349286902.73000008</v>
      </c>
    </row>
    <row r="38" spans="1:11" x14ac:dyDescent="0.2">
      <c r="A38" s="2" t="s">
        <v>46</v>
      </c>
      <c r="B38" s="11">
        <f>+'03-10'!B38+'11-10'!B38+'17-10'!B38+'23-10 pagó 1-11'!B38+'01-11'!B38+'08-11'!B38+'15-11'!B38+'23-11'!B38+'1-12'!B38+'12-12'!B38+'15-12'!B38+'23-12'!B38+'29-12'!B38</f>
        <v>56571775.839999996</v>
      </c>
      <c r="C38" s="11">
        <f>+'03-10'!C38+'11-10'!C38+'17-10'!C38+'23-10 pagó 1-11'!C38+'01-11'!C38+'08-11'!C38+'15-11'!C38+'23-11'!C38+'1-12'!C38+'12-12'!C38+'15-12'!C38+'23-12'!C38+'29-12'!C38</f>
        <v>9806189.0199999996</v>
      </c>
      <c r="D38" s="11">
        <f>+'03-10'!D38+'11-10'!D38+'17-10'!D38+'23-10 pagó 1-11'!D38+'01-11'!D38+'08-11'!D38+'15-11'!D38+'23-11'!D38+'1-12'!D38+'12-12'!D38+'15-12'!D38+'23-12'!D38+'29-12'!D38</f>
        <v>980602.62</v>
      </c>
      <c r="E38" s="11">
        <f>+'03-10'!E38+'11-10'!E38+'17-10'!E38+'23-10 pagó 1-11'!E38+'01-11'!E38+'08-11'!E38+'15-11'!E38+'23-11'!E38+'1-12'!E38+'12-12'!E38+'15-12'!E38+'23-12'!E38+'29-12'!E38</f>
        <v>118701.16999999998</v>
      </c>
      <c r="F38" s="11">
        <f>+'03-10'!F38+'11-10'!F38+'17-10'!F38+'23-10 pagó 1-11'!F38+'01-11'!F38+'08-11'!F38+'15-11'!F38+'23-11'!F38+'1-12'!F38+'12-12'!F38+'15-12'!F38+'23-12'!F38+'29-12'!F38</f>
        <v>45724555.709999993</v>
      </c>
      <c r="G38" s="11">
        <f>+'03-10'!G38+'11-10'!G38+'17-10'!G38+'23-10 pagó 1-11'!G38+'01-11'!G38+'08-11'!G38+'15-11'!G38+'23-11'!G38+'1-12'!G38+'12-12'!G38+'15-12'!G38+'23-12'!G38+'29-12'!G38</f>
        <v>1737296.65</v>
      </c>
      <c r="H38" s="11">
        <f>+'03-10'!H38+'11-10'!H38+'17-10'!H38+'23-10 pagó 1-11'!H38+'01-11'!H38+'08-11'!H38+'15-11'!H38+'23-11'!H38+'1-12'!H38+'12-12'!H38+'15-12'!H38+'23-12'!H38+'29-12'!H38</f>
        <v>2392572.16</v>
      </c>
      <c r="I38" s="11">
        <f>+'03-10'!I38+'11-10'!I38+'17-10'!I38+'23-10 pagó 1-11'!I38+'01-11'!I38+'08-11'!I38+'15-11'!I38+'23-11'!I38+'1-12'!I38+'12-12'!I38+'15-12'!I38+'23-12'!I38+'29-12'!I38</f>
        <v>0</v>
      </c>
      <c r="J38" s="11">
        <f>+'03-10'!J38+'11-10'!J38+'17-10'!J38+'23-10 pagó 1-11'!J38+'01-11'!J38+'08-11'!J38+'15-11'!J38+'23-11'!J38+'1-12'!J38+'12-12'!J38+'15-12'!J38+'23-12'!J38+'29-12'!J38</f>
        <v>2755502.9699999997</v>
      </c>
      <c r="K38" s="12">
        <f t="shared" si="0"/>
        <v>120087196.14</v>
      </c>
    </row>
    <row r="39" spans="1:11" x14ac:dyDescent="0.2">
      <c r="A39" s="2" t="s">
        <v>47</v>
      </c>
      <c r="B39" s="11">
        <f>+'03-10'!B39+'11-10'!B39+'17-10'!B39+'23-10 pagó 1-11'!B39+'01-11'!B39+'08-11'!B39+'15-11'!B39+'23-11'!B39+'1-12'!B39+'12-12'!B39+'15-12'!B39+'23-12'!B39+'29-12'!B39</f>
        <v>34853104.359999999</v>
      </c>
      <c r="C39" s="11">
        <f>+'03-10'!C39+'11-10'!C39+'17-10'!C39+'23-10 pagó 1-11'!C39+'01-11'!C39+'08-11'!C39+'15-11'!C39+'23-11'!C39+'1-12'!C39+'12-12'!C39+'15-12'!C39+'23-12'!C39+'29-12'!C39</f>
        <v>6041460.1599999992</v>
      </c>
      <c r="D39" s="11">
        <f>+'03-10'!D39+'11-10'!D39+'17-10'!D39+'23-10 pagó 1-11'!D39+'01-11'!D39+'08-11'!D39+'15-11'!D39+'23-11'!D39+'1-12'!D39+'12-12'!D39+'15-12'!D39+'23-12'!D39+'29-12'!D39</f>
        <v>604136.03</v>
      </c>
      <c r="E39" s="11">
        <f>+'03-10'!E39+'11-10'!E39+'17-10'!E39+'23-10 pagó 1-11'!E39+'01-11'!E39+'08-11'!E39+'15-11'!E39+'23-11'!E39+'1-12'!E39+'12-12'!E39+'15-12'!E39+'23-12'!E39+'29-12'!E39</f>
        <v>75294.63</v>
      </c>
      <c r="F39" s="11">
        <f>+'03-10'!F39+'11-10'!F39+'17-10'!F39+'23-10 pagó 1-11'!F39+'01-11'!F39+'08-11'!F39+'15-11'!F39+'23-11'!F39+'1-12'!F39+'12-12'!F39+'15-12'!F39+'23-12'!F39+'29-12'!F39</f>
        <v>26780096.490000002</v>
      </c>
      <c r="G39" s="11">
        <f>+'03-10'!G39+'11-10'!G39+'17-10'!G39+'23-10 pagó 1-11'!G39+'01-11'!G39+'08-11'!G39+'15-11'!G39+'23-11'!G39+'1-12'!G39+'12-12'!G39+'15-12'!G39+'23-12'!G39+'29-12'!G39</f>
        <v>1017505.1699999999</v>
      </c>
      <c r="H39" s="11">
        <f>+'03-10'!H39+'11-10'!H39+'17-10'!H39+'23-10 pagó 1-11'!H39+'01-11'!H39+'08-11'!H39+'15-11'!H39+'23-11'!H39+'1-12'!H39+'12-12'!H39+'15-12'!H39+'23-12'!H39+'29-12'!H39</f>
        <v>1707214.82</v>
      </c>
      <c r="I39" s="11">
        <f>+'03-10'!I39+'11-10'!I39+'17-10'!I39+'23-10 pagó 1-11'!I39+'01-11'!I39+'08-11'!I39+'15-11'!I39+'23-11'!I39+'1-12'!I39+'12-12'!I39+'15-12'!I39+'23-12'!I39+'29-12'!I39</f>
        <v>11861505.91</v>
      </c>
      <c r="J39" s="11">
        <f>+'03-10'!J39+'11-10'!J39+'17-10'!J39+'23-10 pagó 1-11'!J39+'01-11'!J39+'08-11'!J39+'15-11'!J39+'23-11'!J39+'1-12'!J39+'12-12'!J39+'15-12'!J39+'23-12'!J39+'29-12'!J39</f>
        <v>1613851.34</v>
      </c>
      <c r="K39" s="12">
        <f t="shared" si="0"/>
        <v>84554168.909999996</v>
      </c>
    </row>
    <row r="40" spans="1:11" x14ac:dyDescent="0.2">
      <c r="A40" s="2" t="s">
        <v>48</v>
      </c>
      <c r="B40" s="11">
        <f>+'03-10'!B40+'11-10'!B40+'17-10'!B40+'23-10 pagó 1-11'!B40+'01-11'!B40+'08-11'!B40+'15-11'!B40+'23-11'!B40+'1-12'!B40+'12-12'!B40+'15-12'!B40+'23-12'!B40+'29-12'!B40</f>
        <v>24607958.360000003</v>
      </c>
      <c r="C40" s="11">
        <f>+'03-10'!C40+'11-10'!C40+'17-10'!C40+'23-10 pagó 1-11'!C40+'01-11'!C40+'08-11'!C40+'15-11'!C40+'23-11'!C40+'1-12'!C40+'12-12'!C40+'15-12'!C40+'23-12'!C40+'29-12'!C40</f>
        <v>4265559.76</v>
      </c>
      <c r="D40" s="11">
        <f>+'03-10'!D40+'11-10'!D40+'17-10'!D40+'23-10 pagó 1-11'!D40+'01-11'!D40+'08-11'!D40+'15-11'!D40+'23-11'!D40+'1-12'!D40+'12-12'!D40+'15-12'!D40+'23-12'!D40+'29-12'!D40</f>
        <v>426548.89999999997</v>
      </c>
      <c r="E40" s="11">
        <f>+'03-10'!E40+'11-10'!E40+'17-10'!E40+'23-10 pagó 1-11'!E40+'01-11'!E40+'08-11'!E40+'15-11'!E40+'23-11'!E40+'1-12'!E40+'12-12'!E40+'15-12'!E40+'23-12'!E40+'29-12'!E40</f>
        <v>55303.44</v>
      </c>
      <c r="F40" s="11">
        <f>+'03-10'!F40+'11-10'!F40+'17-10'!F40+'23-10 pagó 1-11'!F40+'01-11'!F40+'08-11'!F40+'15-11'!F40+'23-11'!F40+'1-12'!F40+'12-12'!F40+'15-12'!F40+'23-12'!F40+'29-12'!F40</f>
        <v>29614263.16</v>
      </c>
      <c r="G40" s="11">
        <f>+'03-10'!G40+'11-10'!G40+'17-10'!G40+'23-10 pagó 1-11'!G40+'01-11'!G40+'08-11'!G40+'15-11'!G40+'23-11'!G40+'1-12'!G40+'12-12'!G40+'15-12'!G40+'23-12'!G40+'29-12'!G40</f>
        <v>1125188.8399999999</v>
      </c>
      <c r="H40" s="11">
        <f>+'03-10'!H40+'11-10'!H40+'17-10'!H40+'23-10 pagó 1-11'!H40+'01-11'!H40+'08-11'!H40+'15-11'!H40+'23-11'!H40+'1-12'!H40+'12-12'!H40+'15-12'!H40+'23-12'!H40+'29-12'!H40</f>
        <v>1484583.47</v>
      </c>
      <c r="I40" s="11">
        <f>+'03-10'!I40+'11-10'!I40+'17-10'!I40+'23-10 pagó 1-11'!I40+'01-11'!I40+'08-11'!I40+'15-11'!I40+'23-11'!I40+'1-12'!I40+'12-12'!I40+'15-12'!I40+'23-12'!I40+'29-12'!I40</f>
        <v>0</v>
      </c>
      <c r="J40" s="11">
        <f>+'03-10'!J40+'11-10'!J40+'17-10'!J40+'23-10 pagó 1-11'!J40+'01-11'!J40+'08-11'!J40+'15-11'!J40+'23-11'!J40+'1-12'!J40+'12-12'!J40+'15-12'!J40+'23-12'!J40+'29-12'!J40</f>
        <v>1784646.98</v>
      </c>
      <c r="K40" s="12">
        <f t="shared" si="0"/>
        <v>63364052.910000004</v>
      </c>
    </row>
    <row r="41" spans="1:11" x14ac:dyDescent="0.2">
      <c r="A41" s="2" t="s">
        <v>49</v>
      </c>
      <c r="B41" s="11">
        <f>+'03-10'!B41+'11-10'!B41+'17-10'!B41+'23-10 pagó 1-11'!B41+'01-11'!B41+'08-11'!B41+'15-11'!B41+'23-11'!B41+'1-12'!B41+'12-12'!B41+'15-12'!B41+'23-12'!B41+'29-12'!B41</f>
        <v>31787922.770000003</v>
      </c>
      <c r="C41" s="11">
        <f>+'03-10'!C41+'11-10'!C41+'17-10'!C41+'23-10 pagó 1-11'!C41+'01-11'!C41+'08-11'!C41+'15-11'!C41+'23-11'!C41+'1-12'!C41+'12-12'!C41+'15-12'!C41+'23-12'!C41+'29-12'!C41</f>
        <v>5510139.5500000007</v>
      </c>
      <c r="D41" s="11">
        <f>+'03-10'!D41+'11-10'!D41+'17-10'!D41+'23-10 pagó 1-11'!D41+'01-11'!D41+'08-11'!D41+'15-11'!D41+'23-11'!D41+'1-12'!D41+'12-12'!D41+'15-12'!D41+'23-12'!D41+'29-12'!D41</f>
        <v>551004.87</v>
      </c>
      <c r="E41" s="11">
        <f>+'03-10'!E41+'11-10'!E41+'17-10'!E41+'23-10 pagó 1-11'!E41+'01-11'!E41+'08-11'!E41+'15-11'!E41+'23-11'!E41+'1-12'!E41+'12-12'!E41+'15-12'!E41+'23-12'!E41+'29-12'!E41</f>
        <v>68298.63</v>
      </c>
      <c r="F41" s="11">
        <f>+'03-10'!F41+'11-10'!F41+'17-10'!F41+'23-10 pagó 1-11'!F41+'01-11'!F41+'08-11'!F41+'15-11'!F41+'23-11'!F41+'1-12'!F41+'12-12'!F41+'15-12'!F41+'23-12'!F41+'29-12'!F41</f>
        <v>19966982.100000001</v>
      </c>
      <c r="G41" s="11">
        <f>+'03-10'!G41+'11-10'!G41+'17-10'!G41+'23-10 pagó 1-11'!G41+'01-11'!G41+'08-11'!G41+'15-11'!G41+'23-11'!G41+'1-12'!G41+'12-12'!G41+'15-12'!G41+'23-12'!G41+'29-12'!G41</f>
        <v>758642.04999999981</v>
      </c>
      <c r="H41" s="11">
        <f>+'03-10'!H41+'11-10'!H41+'17-10'!H41+'23-10 pagó 1-11'!H41+'01-11'!H41+'08-11'!H41+'15-11'!H41+'23-11'!H41+'1-12'!H41+'12-12'!H41+'15-12'!H41+'23-12'!H41+'29-12'!H41</f>
        <v>1649616.6099999999</v>
      </c>
      <c r="I41" s="11">
        <f>+'03-10'!I41+'11-10'!I41+'17-10'!I41+'23-10 pagó 1-11'!I41+'01-11'!I41+'08-11'!I41+'15-11'!I41+'23-11'!I41+'1-12'!I41+'12-12'!I41+'15-12'!I41+'23-12'!I41+'29-12'!I41</f>
        <v>8054186.4800000004</v>
      </c>
      <c r="J41" s="11">
        <f>+'03-10'!J41+'11-10'!J41+'17-10'!J41+'23-10 pagó 1-11'!J41+'01-11'!J41+'08-11'!J41+'15-11'!J41+'23-11'!J41+'1-12'!J41+'12-12'!J41+'15-12'!J41+'23-12'!J41+'29-12'!J41</f>
        <v>1203272.02</v>
      </c>
      <c r="K41" s="12">
        <f t="shared" si="0"/>
        <v>69550065.079999998</v>
      </c>
    </row>
    <row r="42" spans="1:11" x14ac:dyDescent="0.2">
      <c r="A42" s="2" t="s">
        <v>50</v>
      </c>
      <c r="B42" s="11">
        <f>+'03-10'!B42+'11-10'!B42+'17-10'!B42+'23-10 pagó 1-11'!B42+'01-11'!B42+'08-11'!B42+'15-11'!B42+'23-11'!B42+'1-12'!B42+'12-12'!B42+'15-12'!B42+'23-12'!B42+'29-12'!B42</f>
        <v>45285679.18</v>
      </c>
      <c r="C42" s="11">
        <f>+'03-10'!C42+'11-10'!C42+'17-10'!C42+'23-10 pagó 1-11'!C42+'01-11'!C42+'08-11'!C42+'15-11'!C42+'23-11'!C42+'1-12'!C42+'12-12'!C42+'15-12'!C42+'23-12'!C42+'29-12'!C42</f>
        <v>7849849.5499999998</v>
      </c>
      <c r="D42" s="11">
        <f>+'03-10'!D42+'11-10'!D42+'17-10'!D42+'23-10 pagó 1-11'!D42+'01-11'!D42+'08-11'!D42+'15-11'!D42+'23-11'!D42+'1-12'!D42+'12-12'!D42+'15-12'!D42+'23-12'!D42+'29-12'!D42</f>
        <v>784971.95</v>
      </c>
      <c r="E42" s="11">
        <f>+'03-10'!E42+'11-10'!E42+'17-10'!E42+'23-10 pagó 1-11'!E42+'01-11'!E42+'08-11'!E42+'15-11'!E42+'23-11'!E42+'1-12'!E42+'12-12'!E42+'15-12'!E42+'23-12'!E42+'29-12'!E42</f>
        <v>101764.97</v>
      </c>
      <c r="F42" s="11">
        <f>+'03-10'!F42+'11-10'!F42+'17-10'!F42+'23-10 pagó 1-11'!F42+'01-11'!F42+'08-11'!F42+'15-11'!F42+'23-11'!F42+'1-12'!F42+'12-12'!F42+'15-12'!F42+'23-12'!F42+'29-12'!F42</f>
        <v>59531393.170000002</v>
      </c>
      <c r="G42" s="11">
        <f>+'03-10'!G42+'11-10'!G42+'17-10'!G42+'23-10 pagó 1-11'!G42+'01-11'!G42+'08-11'!G42+'15-11'!G42+'23-11'!G42+'1-12'!G42+'12-12'!G42+'15-12'!G42+'23-12'!G42+'29-12'!G42</f>
        <v>2261885.0700000003</v>
      </c>
      <c r="H42" s="11">
        <f>+'03-10'!H42+'11-10'!H42+'17-10'!H42+'23-10 pagó 1-11'!H42+'01-11'!H42+'08-11'!H42+'15-11'!H42+'23-11'!H42+'1-12'!H42+'12-12'!H42+'15-12'!H42+'23-12'!H42+'29-12'!H42</f>
        <v>2016039.23</v>
      </c>
      <c r="I42" s="11">
        <f>+'03-10'!I42+'11-10'!I42+'17-10'!I42+'23-10 pagó 1-11'!I42+'01-11'!I42+'08-11'!I42+'15-11'!I42+'23-11'!I42+'1-12'!I42+'12-12'!I42+'15-12'!I42+'23-12'!I42+'29-12'!I42</f>
        <v>0</v>
      </c>
      <c r="J42" s="11">
        <f>+'03-10'!J42+'11-10'!J42+'17-10'!J42+'23-10 pagó 1-11'!J42+'01-11'!J42+'08-11'!J42+'15-11'!J42+'23-11'!J42+'1-12'!J42+'12-12'!J42+'15-12'!J42+'23-12'!J42+'29-12'!J42</f>
        <v>3587545.6399999997</v>
      </c>
      <c r="K42" s="12">
        <f t="shared" si="0"/>
        <v>121419128.75999999</v>
      </c>
    </row>
    <row r="43" spans="1:11" x14ac:dyDescent="0.2">
      <c r="A43" s="2" t="s">
        <v>51</v>
      </c>
      <c r="B43" s="11">
        <f>+'03-10'!B43+'11-10'!B43+'17-10'!B43+'23-10 pagó 1-11'!B43+'01-11'!B43+'08-11'!B43+'15-11'!B43+'23-11'!B43+'1-12'!B43+'12-12'!B43+'15-12'!B43+'23-12'!B43+'29-12'!B43</f>
        <v>25392275.750000007</v>
      </c>
      <c r="C43" s="11">
        <f>+'03-10'!C43+'11-10'!C43+'17-10'!C43+'23-10 pagó 1-11'!C43+'01-11'!C43+'08-11'!C43+'15-11'!C43+'23-11'!C43+'1-12'!C43+'12-12'!C43+'15-12'!C43+'23-12'!C43+'29-12'!C43</f>
        <v>4401513.8600000003</v>
      </c>
      <c r="D43" s="11">
        <f>+'03-10'!D43+'11-10'!D43+'17-10'!D43+'23-10 pagó 1-11'!D43+'01-11'!D43+'08-11'!D43+'15-11'!D43+'23-11'!D43+'1-12'!D43+'12-12'!D43+'15-12'!D43+'23-12'!D43+'29-12'!D43</f>
        <v>440144.10000000003</v>
      </c>
      <c r="E43" s="11">
        <f>+'03-10'!E43+'11-10'!E43+'17-10'!E43+'23-10 pagó 1-11'!E43+'01-11'!E43+'08-11'!E43+'15-11'!E43+'23-11'!E43+'1-12'!E43+'12-12'!E43+'15-12'!E43+'23-12'!E43+'29-12'!E43</f>
        <v>57370.840000000004</v>
      </c>
      <c r="F43" s="11">
        <f>+'03-10'!F43+'11-10'!F43+'17-10'!F43+'23-10 pagó 1-11'!F43+'01-11'!F43+'08-11'!F43+'15-11'!F43+'23-11'!F43+'1-12'!F43+'12-12'!F43+'15-12'!F43+'23-12'!F43+'29-12'!F43</f>
        <v>31475921.68</v>
      </c>
      <c r="G43" s="11">
        <f>+'03-10'!G43+'11-10'!G43+'17-10'!G43+'23-10 pagó 1-11'!G43+'01-11'!G43+'08-11'!G43+'15-11'!G43+'23-11'!G43+'1-12'!G43+'12-12'!G43+'15-12'!G43+'23-12'!G43+'29-12'!G43</f>
        <v>1195922.23</v>
      </c>
      <c r="H43" s="11">
        <f>+'03-10'!H43+'11-10'!H43+'17-10'!H43+'23-10 pagó 1-11'!H43+'01-11'!H43+'08-11'!H43+'15-11'!H43+'23-11'!H43+'1-12'!H43+'12-12'!H43+'15-12'!H43+'23-12'!H43+'29-12'!H43</f>
        <v>1398390.41</v>
      </c>
      <c r="I43" s="11">
        <f>+'03-10'!I43+'11-10'!I43+'17-10'!I43+'23-10 pagó 1-11'!I43+'01-11'!I43+'08-11'!I43+'15-11'!I43+'23-11'!I43+'1-12'!I43+'12-12'!I43+'15-12'!I43+'23-12'!I43+'29-12'!I43</f>
        <v>0</v>
      </c>
      <c r="J43" s="11">
        <f>+'03-10'!J43+'11-10'!J43+'17-10'!J43+'23-10 pagó 1-11'!J43+'01-11'!J43+'08-11'!J43+'15-11'!J43+'23-11'!J43+'1-12'!J43+'12-12'!J43+'15-12'!J43+'23-12'!J43+'29-12'!J43</f>
        <v>1896836.27</v>
      </c>
      <c r="K43" s="12">
        <f t="shared" si="0"/>
        <v>66258375.140000001</v>
      </c>
    </row>
    <row r="44" spans="1:11" x14ac:dyDescent="0.2">
      <c r="A44" s="2" t="s">
        <v>52</v>
      </c>
      <c r="B44" s="11">
        <f>+'03-10'!B44+'11-10'!B44+'17-10'!B44+'23-10 pagó 1-11'!B44+'01-11'!B44+'08-11'!B44+'15-11'!B44+'23-11'!B44+'1-12'!B44+'12-12'!B44+'15-12'!B44+'23-12'!B44+'29-12'!B44</f>
        <v>368744517.76999998</v>
      </c>
      <c r="C44" s="11">
        <f>+'03-10'!C44+'11-10'!C44+'17-10'!C44+'23-10 pagó 1-11'!C44+'01-11'!C44+'08-11'!C44+'15-11'!C44+'23-11'!C44+'1-12'!C44+'12-12'!C44+'15-12'!C44+'23-12'!C44+'29-12'!C44</f>
        <v>63918418.409999996</v>
      </c>
      <c r="D44" s="11">
        <f>+'03-10'!D44+'11-10'!D44+'17-10'!D44+'23-10 pagó 1-11'!D44+'01-11'!D44+'08-11'!D44+'15-11'!D44+'23-11'!D44+'1-12'!D44+'12-12'!D44+'15-12'!D44+'23-12'!D44+'29-12'!D44</f>
        <v>6391735.9499999993</v>
      </c>
      <c r="E44" s="11">
        <f>+'03-10'!E44+'11-10'!E44+'17-10'!E44+'23-10 pagó 1-11'!E44+'01-11'!E44+'08-11'!E44+'15-11'!E44+'23-11'!E44+'1-12'!E44+'12-12'!E44+'15-12'!E44+'23-12'!E44+'29-12'!E44</f>
        <v>828628.52</v>
      </c>
      <c r="F44" s="11">
        <f>+'03-10'!F44+'11-10'!F44+'17-10'!F44+'23-10 pagó 1-11'!F44+'01-11'!F44+'08-11'!F44+'15-11'!F44+'23-11'!F44+'1-12'!F44+'12-12'!F44+'15-12'!F44+'23-12'!F44+'29-12'!F44</f>
        <v>269520915.07000005</v>
      </c>
      <c r="G44" s="11">
        <f>+'03-10'!G44+'11-10'!G44+'17-10'!G44+'23-10 pagó 1-11'!G44+'01-11'!G44+'08-11'!G44+'15-11'!G44+'23-11'!G44+'1-12'!G44+'12-12'!G44+'15-12'!G44+'23-12'!G44+'29-12'!G44</f>
        <v>10240400.889999999</v>
      </c>
      <c r="H44" s="11">
        <f>+'03-10'!H44+'11-10'!H44+'17-10'!H44+'23-10 pagó 1-11'!H44+'01-11'!H44+'08-11'!H44+'15-11'!H44+'23-11'!H44+'1-12'!H44+'12-12'!H44+'15-12'!H44+'23-12'!H44+'29-12'!H44</f>
        <v>9101843.6699999999</v>
      </c>
      <c r="I44" s="11">
        <f>+'03-10'!I44+'11-10'!I44+'17-10'!I44+'23-10 pagó 1-11'!I44+'01-11'!I44+'08-11'!I44+'15-11'!I44+'23-11'!I44+'1-12'!I44+'12-12'!I44+'15-12'!I44+'23-12'!I44+'29-12'!I44</f>
        <v>0</v>
      </c>
      <c r="J44" s="11">
        <f>+'03-10'!J44+'11-10'!J44+'17-10'!J44+'23-10 pagó 1-11'!J44+'01-11'!J44+'08-11'!J44+'15-11'!J44+'23-11'!J44+'1-12'!J44+'12-12'!J44+'15-12'!J44+'23-12'!J44+'29-12'!J44</f>
        <v>16242162.880000003</v>
      </c>
      <c r="K44" s="12">
        <f t="shared" si="0"/>
        <v>744988623.15999997</v>
      </c>
    </row>
    <row r="45" spans="1:11" x14ac:dyDescent="0.2">
      <c r="A45" s="2" t="s">
        <v>53</v>
      </c>
      <c r="B45" s="11">
        <f>+'03-10'!B45+'11-10'!B45+'17-10'!B45+'23-10 pagó 1-11'!B45+'01-11'!B45+'08-11'!B45+'15-11'!B45+'23-11'!B45+'1-12'!B45+'12-12'!B45+'15-12'!B45+'23-12'!B45+'29-12'!B45</f>
        <v>58324955.890000001</v>
      </c>
      <c r="C45" s="11">
        <f>+'03-10'!C45+'11-10'!C45+'17-10'!C45+'23-10 pagó 1-11'!C45+'01-11'!C45+'08-11'!C45+'15-11'!C45+'23-11'!C45+'1-12'!C45+'12-12'!C45+'15-12'!C45+'23-12'!C45+'29-12'!C45</f>
        <v>10110086.41</v>
      </c>
      <c r="D45" s="11">
        <f>+'03-10'!D45+'11-10'!D45+'17-10'!D45+'23-10 pagó 1-11'!D45+'01-11'!D45+'08-11'!D45+'15-11'!D45+'23-11'!D45+'1-12'!D45+'12-12'!D45+'15-12'!D45+'23-12'!D45+'29-12'!D45</f>
        <v>1010991.9200000002</v>
      </c>
      <c r="E45" s="11">
        <f>+'03-10'!E45+'11-10'!E45+'17-10'!E45+'23-10 pagó 1-11'!E45+'01-11'!E45+'08-11'!E45+'15-11'!E45+'23-11'!E45+'1-12'!E45+'12-12'!E45+'15-12'!E45+'23-12'!E45+'29-12'!E45</f>
        <v>131059.53000000003</v>
      </c>
      <c r="F45" s="11">
        <f>+'03-10'!F45+'11-10'!F45+'17-10'!F45+'23-10 pagó 1-11'!F45+'01-11'!F45+'08-11'!F45+'15-11'!F45+'23-11'!F45+'1-12'!F45+'12-12'!F45+'15-12'!F45+'23-12'!F45+'29-12'!F45</f>
        <v>53071160.299999997</v>
      </c>
      <c r="G45" s="11">
        <f>+'03-10'!G45+'11-10'!G45+'17-10'!G45+'23-10 pagó 1-11'!G45+'01-11'!G45+'08-11'!G45+'15-11'!G45+'23-11'!G45+'1-12'!G45+'12-12'!G45+'15-12'!G45+'23-12'!G45+'29-12'!G45</f>
        <v>2016429.6199999996</v>
      </c>
      <c r="H45" s="11">
        <f>+'03-10'!H45+'11-10'!H45+'17-10'!H45+'23-10 pagó 1-11'!H45+'01-11'!H45+'08-11'!H45+'15-11'!H45+'23-11'!H45+'1-12'!H45+'12-12'!H45+'15-12'!H45+'23-12'!H45+'29-12'!H45</f>
        <v>1292487.3400000001</v>
      </c>
      <c r="I45" s="11">
        <f>+'03-10'!I45+'11-10'!I45+'17-10'!I45+'23-10 pagó 1-11'!I45+'01-11'!I45+'08-11'!I45+'15-11'!I45+'23-11'!I45+'1-12'!I45+'12-12'!I45+'15-12'!I45+'23-12'!I45+'29-12'!I45</f>
        <v>45467012.950000003</v>
      </c>
      <c r="J45" s="11">
        <f>+'03-10'!J45+'11-10'!J45+'17-10'!J45+'23-10 pagó 1-11'!J45+'01-11'!J45+'08-11'!J45+'15-11'!J45+'23-11'!J45+'1-12'!J45+'12-12'!J45+'15-12'!J45+'23-12'!J45+'29-12'!J45</f>
        <v>3198232.0600000005</v>
      </c>
      <c r="K45" s="12">
        <f t="shared" si="0"/>
        <v>174622416.02000001</v>
      </c>
    </row>
    <row r="46" spans="1:11" x14ac:dyDescent="0.2">
      <c r="A46" s="2" t="s">
        <v>54</v>
      </c>
      <c r="B46" s="11">
        <f>+'03-10'!B46+'11-10'!B46+'17-10'!B46+'23-10 pagó 1-11'!B46+'01-11'!B46+'08-11'!B46+'15-11'!B46+'23-11'!B46+'1-12'!B46+'12-12'!B46+'15-12'!B46+'23-12'!B46+'29-12'!B46</f>
        <v>154934404.78999999</v>
      </c>
      <c r="C46" s="11">
        <f>+'03-10'!C46+'11-10'!C46+'17-10'!C46+'23-10 pagó 1-11'!C46+'01-11'!C46+'08-11'!C46+'15-11'!C46+'23-11'!C46+'1-12'!C46+'12-12'!C46+'15-12'!C46+'23-12'!C46+'29-12'!C46</f>
        <v>26856432.130000003</v>
      </c>
      <c r="D46" s="11">
        <f>+'03-10'!D46+'11-10'!D46+'17-10'!D46+'23-10 pagó 1-11'!D46+'01-11'!D46+'08-11'!D46+'15-11'!D46+'23-11'!D46+'1-12'!D46+'12-12'!D46+'15-12'!D46+'23-12'!D46+'29-12'!D46</f>
        <v>2685598.74</v>
      </c>
      <c r="E46" s="11">
        <f>+'03-10'!E46+'11-10'!E46+'17-10'!E46+'23-10 pagó 1-11'!E46+'01-11'!E46+'08-11'!E46+'15-11'!E46+'23-11'!E46+'1-12'!E46+'12-12'!E46+'15-12'!E46+'23-12'!E46+'29-12'!E46</f>
        <v>348166.12</v>
      </c>
      <c r="F46" s="11">
        <f>+'03-10'!F46+'11-10'!F46+'17-10'!F46+'23-10 pagó 1-11'!F46+'01-11'!F46+'08-11'!F46+'15-11'!F46+'23-11'!F46+'1-12'!F46+'12-12'!F46+'15-12'!F46+'23-12'!F46+'29-12'!F46</f>
        <v>120435412.16</v>
      </c>
      <c r="G46" s="11">
        <f>+'03-10'!G46+'11-10'!G46+'17-10'!G46+'23-10 pagó 1-11'!G46+'01-11'!G46+'08-11'!G46+'15-11'!G46+'23-11'!G46+'1-12'!G46+'12-12'!G46+'15-12'!G46+'23-12'!G46+'29-12'!G46</f>
        <v>4575922.82</v>
      </c>
      <c r="H46" s="11">
        <f>+'03-10'!H46+'11-10'!H46+'17-10'!H46+'23-10 pagó 1-11'!H46+'01-11'!H46+'08-11'!H46+'15-11'!H46+'23-11'!H46+'1-12'!H46+'12-12'!H46+'15-12'!H46+'23-12'!H46+'29-12'!H46</f>
        <v>7148713.1200000001</v>
      </c>
      <c r="I46" s="11">
        <f>+'03-10'!I46+'11-10'!I46+'17-10'!I46+'23-10 pagó 1-11'!I46+'01-11'!I46+'08-11'!I46+'15-11'!I46+'23-11'!I46+'1-12'!I46+'12-12'!I46+'15-12'!I46+'23-12'!I46+'29-12'!I46</f>
        <v>0</v>
      </c>
      <c r="J46" s="11">
        <f>+'03-10'!J46+'11-10'!J46+'17-10'!J46+'23-10 pagó 1-11'!J46+'01-11'!J46+'08-11'!J46+'15-11'!J46+'23-11'!J46+'1-12'!J46+'12-12'!J46+'15-12'!J46+'23-12'!J46+'29-12'!J46</f>
        <v>7257809.96</v>
      </c>
      <c r="K46" s="12">
        <f t="shared" si="0"/>
        <v>324242459.83999997</v>
      </c>
    </row>
    <row r="47" spans="1:11" x14ac:dyDescent="0.2">
      <c r="A47" s="2" t="s">
        <v>55</v>
      </c>
      <c r="B47" s="11">
        <f>+'03-10'!B47+'11-10'!B47+'17-10'!B47+'23-10 pagó 1-11'!B47+'01-11'!B47+'08-11'!B47+'15-11'!B47+'23-11'!B47+'1-12'!B47+'12-12'!B47+'15-12'!B47+'23-12'!B47+'29-12'!B47</f>
        <v>35646072.340000004</v>
      </c>
      <c r="C47" s="11">
        <f>+'03-10'!C47+'11-10'!C47+'17-10'!C47+'23-10 pagó 1-11'!C47+'01-11'!C47+'08-11'!C47+'15-11'!C47+'23-11'!C47+'1-12'!C47+'12-12'!C47+'15-12'!C47+'23-12'!C47+'29-12'!C47</f>
        <v>6178913.7300000004</v>
      </c>
      <c r="D47" s="11">
        <f>+'03-10'!D47+'11-10'!D47+'17-10'!D47+'23-10 pagó 1-11'!D47+'01-11'!D47+'08-11'!D47+'15-11'!D47+'23-11'!D47+'1-12'!D47+'12-12'!D47+'15-12'!D47+'23-12'!D47+'29-12'!D47</f>
        <v>617881.12000000011</v>
      </c>
      <c r="E47" s="11">
        <f>+'03-10'!E47+'11-10'!E47+'17-10'!E47+'23-10 pagó 1-11'!E47+'01-11'!E47+'08-11'!E47+'15-11'!E47+'23-11'!E47+'1-12'!E47+'12-12'!E47+'15-12'!E47+'23-12'!E47+'29-12'!E47</f>
        <v>81330.75</v>
      </c>
      <c r="F47" s="11">
        <f>+'03-10'!F47+'11-10'!F47+'17-10'!F47+'23-10 pagó 1-11'!F47+'01-11'!F47+'08-11'!F47+'15-11'!F47+'23-11'!F47+'1-12'!F47+'12-12'!F47+'15-12'!F47+'23-12'!F47+'29-12'!F47</f>
        <v>30503413.490000002</v>
      </c>
      <c r="G47" s="11">
        <f>+'03-10'!G47+'11-10'!G47+'17-10'!G47+'23-10 pagó 1-11'!G47+'01-11'!G47+'08-11'!G47+'15-11'!G47+'23-11'!G47+'1-12'!G47+'12-12'!G47+'15-12'!G47+'23-12'!G47+'29-12'!G47</f>
        <v>1158971.95</v>
      </c>
      <c r="H47" s="11">
        <f>+'03-10'!H47+'11-10'!H47+'17-10'!H47+'23-10 pagó 1-11'!H47+'01-11'!H47+'08-11'!H47+'15-11'!H47+'23-11'!H47+'1-12'!H47+'12-12'!H47+'15-12'!H47+'23-12'!H47+'29-12'!H47</f>
        <v>1643795.5099999998</v>
      </c>
      <c r="I47" s="11">
        <f>+'03-10'!I47+'11-10'!I47+'17-10'!I47+'23-10 pagó 1-11'!I47+'01-11'!I47+'08-11'!I47+'15-11'!I47+'23-11'!I47+'1-12'!I47+'12-12'!I47+'15-12'!I47+'23-12'!I47+'29-12'!I47</f>
        <v>13945170.84</v>
      </c>
      <c r="J47" s="11">
        <f>+'03-10'!J47+'11-10'!J47+'17-10'!J47+'23-10 pagó 1-11'!J47+'01-11'!J47+'08-11'!J47+'15-11'!J47+'23-11'!J47+'1-12'!J47+'12-12'!J47+'15-12'!J47+'23-12'!J47+'29-12'!J47</f>
        <v>1838229.9300000002</v>
      </c>
      <c r="K47" s="12">
        <f t="shared" si="0"/>
        <v>91613779.660000026</v>
      </c>
    </row>
    <row r="48" spans="1:11" x14ac:dyDescent="0.2">
      <c r="A48" s="2" t="s">
        <v>56</v>
      </c>
      <c r="B48" s="11">
        <f>+'03-10'!B48+'11-10'!B48+'17-10'!B48+'23-10 pagó 1-11'!B48+'01-11'!B48+'08-11'!B48+'15-11'!B48+'23-11'!B48+'1-12'!B48+'12-12'!B48+'15-12'!B48+'23-12'!B48+'29-12'!B48</f>
        <v>27771179.640000008</v>
      </c>
      <c r="C48" s="11">
        <f>+'03-10'!C48+'11-10'!C48+'17-10'!C48+'23-10 pagó 1-11'!C48+'01-11'!C48+'08-11'!C48+'15-11'!C48+'23-11'!C48+'1-12'!C48+'12-12'!C48+'15-12'!C48+'23-12'!C48+'29-12'!C48</f>
        <v>4813874.62</v>
      </c>
      <c r="D48" s="11">
        <f>+'03-10'!D48+'11-10'!D48+'17-10'!D48+'23-10 pagó 1-11'!D48+'01-11'!D48+'08-11'!D48+'15-11'!D48+'23-11'!D48+'1-12'!D48+'12-12'!D48+'15-12'!D48+'23-12'!D48+'29-12'!D48</f>
        <v>481379.51000000007</v>
      </c>
      <c r="E48" s="11">
        <f>+'03-10'!E48+'11-10'!E48+'17-10'!E48+'23-10 pagó 1-11'!E48+'01-11'!E48+'08-11'!E48+'15-11'!E48+'23-11'!E48+'1-12'!E48+'12-12'!E48+'15-12'!E48+'23-12'!E48+'29-12'!E48</f>
        <v>62594.770000000004</v>
      </c>
      <c r="F48" s="11">
        <f>+'03-10'!F48+'11-10'!F48+'17-10'!F48+'23-10 pagó 1-11'!F48+'01-11'!F48+'08-11'!F48+'15-11'!F48+'23-11'!F48+'1-12'!F48+'12-12'!F48+'15-12'!F48+'23-12'!F48+'29-12'!F48</f>
        <v>17168937.150000002</v>
      </c>
      <c r="G48" s="11">
        <f>+'03-10'!G48+'11-10'!G48+'17-10'!G48+'23-10 pagó 1-11'!G48+'01-11'!G48+'08-11'!G48+'15-11'!G48+'23-11'!G48+'1-12'!G48+'12-12'!G48+'15-12'!G48+'23-12'!G48+'29-12'!G48</f>
        <v>652330.82000000007</v>
      </c>
      <c r="H48" s="11">
        <f>+'03-10'!H48+'11-10'!H48+'17-10'!H48+'23-10 pagó 1-11'!H48+'01-11'!H48+'08-11'!H48+'15-11'!H48+'23-11'!H48+'1-12'!H48+'12-12'!H48+'15-12'!H48+'23-12'!H48+'29-12'!H48</f>
        <v>1568223.41</v>
      </c>
      <c r="I48" s="11">
        <f>+'03-10'!I48+'11-10'!I48+'17-10'!I48+'23-10 pagó 1-11'!I48+'01-11'!I48+'08-11'!I48+'15-11'!I48+'23-11'!I48+'1-12'!I48+'12-12'!I48+'15-12'!I48+'23-12'!I48+'29-12'!I48</f>
        <v>6490652.879999999</v>
      </c>
      <c r="J48" s="11">
        <f>+'03-10'!J48+'11-10'!J48+'17-10'!J48+'23-10 pagó 1-11'!J48+'01-11'!J48+'08-11'!J48+'15-11'!J48+'23-11'!J48+'1-12'!J48+'12-12'!J48+'15-12'!J48+'23-12'!J48+'29-12'!J48</f>
        <v>1034653.1799999999</v>
      </c>
      <c r="K48" s="12">
        <f t="shared" si="0"/>
        <v>60043825.980000012</v>
      </c>
    </row>
    <row r="49" spans="1:11" x14ac:dyDescent="0.2">
      <c r="A49" s="2" t="s">
        <v>57</v>
      </c>
      <c r="B49" s="11">
        <f>+'03-10'!B49+'11-10'!B49+'17-10'!B49+'23-10 pagó 1-11'!B49+'01-11'!B49+'08-11'!B49+'15-11'!B49+'23-11'!B49+'1-12'!B49+'12-12'!B49+'15-12'!B49+'23-12'!B49+'29-12'!B49</f>
        <v>32393461.950000003</v>
      </c>
      <c r="C49" s="11">
        <f>+'03-10'!C49+'11-10'!C49+'17-10'!C49+'23-10 pagó 1-11'!C49+'01-11'!C49+'08-11'!C49+'15-11'!C49+'23-11'!C49+'1-12'!C49+'12-12'!C49+'15-12'!C49+'23-12'!C49+'29-12'!C49</f>
        <v>5615104.0999999996</v>
      </c>
      <c r="D49" s="11">
        <f>+'03-10'!D49+'11-10'!D49+'17-10'!D49+'23-10 pagó 1-11'!D49+'01-11'!D49+'08-11'!D49+'15-11'!D49+'23-11'!D49+'1-12'!D49+'12-12'!D49+'15-12'!D49+'23-12'!D49+'29-12'!D49</f>
        <v>561501.11</v>
      </c>
      <c r="E49" s="11">
        <f>+'03-10'!E49+'11-10'!E49+'17-10'!E49+'23-10 pagó 1-11'!E49+'01-11'!E49+'08-11'!E49+'15-11'!E49+'23-11'!E49+'1-12'!E49+'12-12'!E49+'15-12'!E49+'23-12'!E49+'29-12'!E49</f>
        <v>71335.149999999994</v>
      </c>
      <c r="F49" s="11">
        <f>+'03-10'!F49+'11-10'!F49+'17-10'!F49+'23-10 pagó 1-11'!F49+'01-11'!F49+'08-11'!F49+'15-11'!F49+'23-11'!F49+'1-12'!F49+'12-12'!F49+'15-12'!F49+'23-12'!F49+'29-12'!F49</f>
        <v>20692195.32</v>
      </c>
      <c r="G49" s="11">
        <f>+'03-10'!G49+'11-10'!G49+'17-10'!G49+'23-10 pagó 1-11'!G49+'01-11'!G49+'08-11'!G49+'15-11'!G49+'23-11'!G49+'1-12'!G49+'12-12'!G49+'15-12'!G49+'23-12'!G49+'29-12'!G49</f>
        <v>786196.41</v>
      </c>
      <c r="H49" s="11">
        <f>+'03-10'!H49+'11-10'!H49+'17-10'!H49+'23-10 pagó 1-11'!H49+'01-11'!H49+'08-11'!H49+'15-11'!H49+'23-11'!H49+'1-12'!H49+'12-12'!H49+'15-12'!H49+'23-12'!H49+'29-12'!H49</f>
        <v>1494183.16</v>
      </c>
      <c r="I49" s="11">
        <f>+'03-10'!I49+'11-10'!I49+'17-10'!I49+'23-10 pagó 1-11'!I49+'01-11'!I49+'08-11'!I49+'15-11'!I49+'23-11'!I49+'1-12'!I49+'12-12'!I49+'15-12'!I49+'23-12'!I49+'29-12'!I49</f>
        <v>8459198.1900000013</v>
      </c>
      <c r="J49" s="11">
        <f>+'03-10'!J49+'11-10'!J49+'17-10'!J49+'23-10 pagó 1-11'!J49+'01-11'!J49+'08-11'!J49+'15-11'!J49+'23-11'!J49+'1-12'!J49+'12-12'!J49+'15-12'!J49+'23-12'!J49+'29-12'!J49</f>
        <v>1246975.6000000001</v>
      </c>
      <c r="K49" s="12">
        <f t="shared" si="0"/>
        <v>71320150.989999995</v>
      </c>
    </row>
    <row r="50" spans="1:11" x14ac:dyDescent="0.2">
      <c r="A50" s="2" t="s">
        <v>58</v>
      </c>
      <c r="B50" s="11">
        <f>+'03-10'!B50+'11-10'!B50+'17-10'!B50+'23-10 pagó 1-11'!B50+'01-11'!B50+'08-11'!B50+'15-11'!B50+'23-11'!B50+'1-12'!B50+'12-12'!B50+'15-12'!B50+'23-12'!B50+'29-12'!B50</f>
        <v>81436367.469999999</v>
      </c>
      <c r="C50" s="11">
        <f>+'03-10'!C50+'11-10'!C50+'17-10'!C50+'23-10 pagó 1-11'!C50+'01-11'!C50+'08-11'!C50+'15-11'!C50+'23-11'!C50+'1-12'!C50+'12-12'!C50+'15-12'!C50+'23-12'!C50+'29-12'!C50</f>
        <v>14116233.739999998</v>
      </c>
      <c r="D50" s="11">
        <f>+'03-10'!D50+'11-10'!D50+'17-10'!D50+'23-10 pagó 1-11'!D50+'01-11'!D50+'08-11'!D50+'15-11'!D50+'23-11'!D50+'1-12'!D50+'12-12'!D50+'15-12'!D50+'23-12'!D50+'29-12'!D50</f>
        <v>1411599.98</v>
      </c>
      <c r="E50" s="11">
        <f>+'03-10'!E50+'11-10'!E50+'17-10'!E50+'23-10 pagó 1-11'!E50+'01-11'!E50+'08-11'!E50+'15-11'!E50+'23-11'!E50+'1-12'!E50+'12-12'!E50+'15-12'!E50+'23-12'!E50+'29-12'!E50</f>
        <v>164516.64000000001</v>
      </c>
      <c r="F50" s="11">
        <f>+'03-10'!F50+'11-10'!F50+'17-10'!F50+'23-10 pagó 1-11'!F50+'01-11'!F50+'08-11'!F50+'15-11'!F50+'23-11'!F50+'1-12'!F50+'12-12'!F50+'15-12'!F50+'23-12'!F50+'29-12'!F50</f>
        <v>59081260.819999993</v>
      </c>
      <c r="G50" s="11">
        <f>+'03-10'!G50+'11-10'!G50+'17-10'!G50+'23-10 pagó 1-11'!G50+'01-11'!G50+'08-11'!G50+'15-11'!G50+'23-11'!G50+'1-12'!G50+'12-12'!G50+'15-12'!G50+'23-12'!G50+'29-12'!G50</f>
        <v>2244782.3600000003</v>
      </c>
      <c r="H50" s="11">
        <f>+'03-10'!H50+'11-10'!H50+'17-10'!H50+'23-10 pagó 1-11'!H50+'01-11'!H50+'08-11'!H50+'15-11'!H50+'23-11'!H50+'1-12'!H50+'12-12'!H50+'15-12'!H50+'23-12'!H50+'29-12'!H50</f>
        <v>4084978.9300000006</v>
      </c>
      <c r="I50" s="11">
        <f>+'03-10'!I50+'11-10'!I50+'17-10'!I50+'23-10 pagó 1-11'!I50+'01-11'!I50+'08-11'!I50+'15-11'!I50+'23-11'!I50+'1-12'!I50+'12-12'!I50+'15-12'!I50+'23-12'!I50+'29-12'!I50</f>
        <v>55579747.340000004</v>
      </c>
      <c r="J50" s="11">
        <f>+'03-10'!J50+'11-10'!J50+'17-10'!J50+'23-10 pagó 1-11'!J50+'01-11'!J50+'08-11'!J50+'15-11'!J50+'23-11'!J50+'1-12'!J50+'12-12'!J50+'15-12'!J50+'23-12'!J50+'29-12'!J50</f>
        <v>3560419.28</v>
      </c>
      <c r="K50" s="12">
        <f t="shared" si="0"/>
        <v>221679906.56</v>
      </c>
    </row>
    <row r="51" spans="1:11" x14ac:dyDescent="0.2">
      <c r="A51" s="2" t="s">
        <v>59</v>
      </c>
      <c r="B51" s="11">
        <f>+'03-10'!B51+'11-10'!B51+'17-10'!B51+'23-10 pagó 1-11'!B51+'01-11'!B51+'08-11'!B51+'15-11'!B51+'23-11'!B51+'1-12'!B51+'12-12'!B51+'15-12'!B51+'23-12'!B51+'29-12'!B51</f>
        <v>28667954.32</v>
      </c>
      <c r="C51" s="11">
        <f>+'03-10'!C51+'11-10'!C51+'17-10'!C51+'23-10 pagó 1-11'!C51+'01-11'!C51+'08-11'!C51+'15-11'!C51+'23-11'!C51+'1-12'!C51+'12-12'!C51+'15-12'!C51+'23-12'!C51+'29-12'!C51</f>
        <v>4969322.1500000004</v>
      </c>
      <c r="D51" s="11">
        <f>+'03-10'!D51+'11-10'!D51+'17-10'!D51+'23-10 pagó 1-11'!D51+'01-11'!D51+'08-11'!D51+'15-11'!D51+'23-11'!D51+'1-12'!D51+'12-12'!D51+'15-12'!D51+'23-12'!D51+'29-12'!D51</f>
        <v>496924.01</v>
      </c>
      <c r="E51" s="11">
        <f>+'03-10'!E51+'11-10'!E51+'17-10'!E51+'23-10 pagó 1-11'!E51+'01-11'!E51+'08-11'!E51+'15-11'!E51+'23-11'!E51+'1-12'!E51+'12-12'!E51+'15-12'!E51+'23-12'!E51+'29-12'!E51</f>
        <v>62114.85</v>
      </c>
      <c r="F51" s="11">
        <f>+'03-10'!F51+'11-10'!F51+'17-10'!F51+'23-10 pagó 1-11'!F51+'01-11'!F51+'08-11'!F51+'15-11'!F51+'23-11'!F51+'1-12'!F51+'12-12'!F51+'15-12'!F51+'23-12'!F51+'29-12'!F51</f>
        <v>16615996.780000001</v>
      </c>
      <c r="G51" s="11">
        <f>+'03-10'!G51+'11-10'!G51+'17-10'!G51+'23-10 pagó 1-11'!G51+'01-11'!G51+'08-11'!G51+'15-11'!G51+'23-11'!G51+'1-12'!G51+'12-12'!G51+'15-12'!G51+'23-12'!G51+'29-12'!G51</f>
        <v>631321.93999999994</v>
      </c>
      <c r="H51" s="11">
        <f>+'03-10'!H51+'11-10'!H51+'17-10'!H51+'23-10 pagó 1-11'!H51+'01-11'!H51+'08-11'!H51+'15-11'!H51+'23-11'!H51+'1-12'!H51+'12-12'!H51+'15-12'!H51+'23-12'!H51+'29-12'!H51</f>
        <v>1438933.83</v>
      </c>
      <c r="I51" s="11">
        <f>+'03-10'!I51+'11-10'!I51+'17-10'!I51+'23-10 pagó 1-11'!I51+'01-11'!I51+'08-11'!I51+'15-11'!I51+'23-11'!I51+'1-12'!I51+'12-12'!I51+'15-12'!I51+'23-12'!I51+'29-12'!I51</f>
        <v>0</v>
      </c>
      <c r="J51" s="11">
        <f>+'03-10'!J51+'11-10'!J51+'17-10'!J51+'23-10 pagó 1-11'!J51+'01-11'!J51+'08-11'!J51+'15-11'!J51+'23-11'!J51+'1-12'!J51+'12-12'!J51+'15-12'!J51+'23-12'!J51+'29-12'!J51</f>
        <v>1001331.2999999999</v>
      </c>
      <c r="K51" s="12">
        <f t="shared" si="0"/>
        <v>53883899.179999992</v>
      </c>
    </row>
    <row r="52" spans="1:11" x14ac:dyDescent="0.2">
      <c r="A52" s="2" t="s">
        <v>60</v>
      </c>
      <c r="B52" s="11">
        <f>+'03-10'!B52+'11-10'!B52+'17-10'!B52+'23-10 pagó 1-11'!B52+'01-11'!B52+'08-11'!B52+'15-11'!B52+'23-11'!B52+'1-12'!B52+'12-12'!B52+'15-12'!B52+'23-12'!B52+'29-12'!B52</f>
        <v>493900813.11000001</v>
      </c>
      <c r="C52" s="11">
        <f>+'03-10'!C52+'11-10'!C52+'17-10'!C52+'23-10 pagó 1-11'!C52+'01-11'!C52+'08-11'!C52+'15-11'!C52+'23-11'!C52+'1-12'!C52+'12-12'!C52+'15-12'!C52+'23-12'!C52+'29-12'!C52</f>
        <v>85613093.359999999</v>
      </c>
      <c r="D52" s="11">
        <f>+'03-10'!D52+'11-10'!D52+'17-10'!D52+'23-10 pagó 1-11'!D52+'01-11'!D52+'08-11'!D52+'15-11'!D52+'23-11'!D52+'1-12'!D52+'12-12'!D52+'15-12'!D52+'23-12'!D52+'29-12'!D52</f>
        <v>8561167.6199999992</v>
      </c>
      <c r="E52" s="11">
        <f>+'03-10'!E52+'11-10'!E52+'17-10'!E52+'23-10 pagó 1-11'!E52+'01-11'!E52+'08-11'!E52+'15-11'!E52+'23-11'!E52+'1-12'!E52+'12-12'!E52+'15-12'!E52+'23-12'!E52+'29-12'!E52</f>
        <v>1130397.72</v>
      </c>
      <c r="F52" s="11">
        <f>+'03-10'!F52+'11-10'!F52+'17-10'!F52+'23-10 pagó 1-11'!F52+'01-11'!F52+'08-11'!F52+'15-11'!F52+'23-11'!F52+'1-12'!F52+'12-12'!F52+'15-12'!F52+'23-12'!F52+'29-12'!F52</f>
        <v>321288914.44</v>
      </c>
      <c r="G52" s="11">
        <f>+'03-10'!G52+'11-10'!G52+'17-10'!G52+'23-10 pagó 1-11'!G52+'01-11'!G52+'08-11'!G52+'15-11'!G52+'23-11'!G52+'1-12'!G52+'12-12'!G52+'15-12'!G52+'23-12'!G52+'29-12'!G52</f>
        <v>12207317.139999999</v>
      </c>
      <c r="H52" s="11">
        <f>+'03-10'!H52+'11-10'!H52+'17-10'!H52+'23-10 pagó 1-11'!H52+'01-11'!H52+'08-11'!H52+'15-11'!H52+'23-11'!H52+'1-12'!H52+'12-12'!H52+'15-12'!H52+'23-12'!H52+'29-12'!H52</f>
        <v>15902618.719999999</v>
      </c>
      <c r="I52" s="11">
        <f>+'03-10'!I52+'11-10'!I52+'17-10'!I52+'23-10 pagó 1-11'!I52+'01-11'!I52+'08-11'!I52+'15-11'!I52+'23-11'!I52+'1-12'!I52+'12-12'!I52+'15-12'!I52+'23-12'!I52+'29-12'!I52</f>
        <v>0</v>
      </c>
      <c r="J52" s="11">
        <f>+'03-10'!J52+'11-10'!J52+'17-10'!J52+'23-10 pagó 1-11'!J52+'01-11'!J52+'08-11'!J52+'15-11'!J52+'23-11'!J52+'1-12'!J52+'12-12'!J52+'15-12'!J52+'23-12'!J52+'29-12'!J52</f>
        <v>19361862.41</v>
      </c>
      <c r="K52" s="12">
        <f t="shared" si="0"/>
        <v>957966184.51999998</v>
      </c>
    </row>
    <row r="53" spans="1:11" ht="13.5" thickBot="1" x14ac:dyDescent="0.25">
      <c r="A53" s="4" t="s">
        <v>61</v>
      </c>
      <c r="B53" s="11">
        <f>+'03-10'!B53+'11-10'!B53+'17-10'!B53+'23-10 pagó 1-11'!B53+'01-11'!B53+'08-11'!B53+'15-11'!B53+'23-11'!B53+'1-12'!B53+'12-12'!B53+'15-12'!B53+'23-12'!B53+'29-12'!B53</f>
        <v>53247077.450000003</v>
      </c>
      <c r="C53" s="11">
        <f>+'03-10'!C53+'11-10'!C53+'17-10'!C53+'23-10 pagó 1-11'!C53+'01-11'!C53+'08-11'!C53+'15-11'!C53+'23-11'!C53+'1-12'!C53+'12-12'!C53+'15-12'!C53+'23-12'!C53+'29-12'!C53</f>
        <v>9229883.5899999999</v>
      </c>
      <c r="D53" s="11">
        <f>+'03-10'!D53+'11-10'!D53+'17-10'!D53+'23-10 pagó 1-11'!D53+'01-11'!D53+'08-11'!D53+'15-11'!D53+'23-11'!D53+'1-12'!D53+'12-12'!D53+'15-12'!D53+'23-12'!D53+'29-12'!D53</f>
        <v>922973.06</v>
      </c>
      <c r="E53" s="11">
        <f>+'03-10'!E53+'11-10'!E53+'17-10'!E53+'23-10 pagó 1-11'!E53+'01-11'!E53+'08-11'!E53+'15-11'!E53+'23-11'!E53+'1-12'!E53+'12-12'!E53+'15-12'!E53+'23-12'!E53+'29-12'!E53</f>
        <v>2997156.1500000004</v>
      </c>
      <c r="F53" s="11">
        <f>+'03-10'!F53+'11-10'!F53+'17-10'!F53+'23-10 pagó 1-11'!F53+'01-11'!F53+'08-11'!F53+'15-11'!F53+'23-11'!F53+'1-12'!F53+'12-12'!F53+'15-12'!F53+'23-12'!F53+'29-12'!F53</f>
        <v>49531230.57</v>
      </c>
      <c r="G53" s="11">
        <f>+'03-10'!G53+'11-10'!G53+'17-10'!G53+'23-10 pagó 1-11'!G53+'01-11'!G53+'08-11'!G53+'15-11'!G53+'23-11'!G53+'1-12'!G53+'12-12'!G53+'15-12'!G53+'23-12'!G53+'29-12'!G53</f>
        <v>1881930.5900000003</v>
      </c>
      <c r="H53" s="11">
        <f>+'03-10'!H53+'11-10'!H53+'17-10'!H53+'23-10 pagó 1-11'!H53+'01-11'!H53+'08-11'!H53+'15-11'!H53+'23-11'!H53+'1-12'!H53+'12-12'!H53+'15-12'!H53+'23-12'!H53+'29-12'!H53</f>
        <v>3011037.96</v>
      </c>
      <c r="I53" s="11">
        <f>+'03-10'!I53+'11-10'!I53+'17-10'!I53+'23-10 pagó 1-11'!I53+'01-11'!I53+'08-11'!I53+'15-11'!I53+'23-11'!I53+'1-12'!I53+'12-12'!I53+'15-12'!I53+'23-12'!I53+'29-12'!I53</f>
        <v>0</v>
      </c>
      <c r="J53" s="11">
        <f>+'03-10'!J53+'11-10'!J53+'17-10'!J53+'23-10 pagó 1-11'!J53+'01-11'!J53+'08-11'!J53+'15-11'!J53+'23-11'!J53+'1-12'!J53+'12-12'!J53+'15-12'!J53+'23-12'!J53+'29-12'!J53</f>
        <v>2984904.95</v>
      </c>
      <c r="K53" s="12">
        <f t="shared" si="0"/>
        <v>123806194.32000001</v>
      </c>
    </row>
    <row r="54" spans="1:11" s="14" customFormat="1" ht="13.5" thickBot="1" x14ac:dyDescent="0.25">
      <c r="A54" s="5" t="s">
        <v>13</v>
      </c>
      <c r="B54" s="13">
        <f t="shared" ref="B54:K54" si="1">SUM(B7:B53)</f>
        <v>2883519844.9399996</v>
      </c>
      <c r="C54" s="13">
        <f t="shared" si="1"/>
        <v>499831235.69000006</v>
      </c>
      <c r="D54" s="13">
        <f t="shared" si="1"/>
        <v>49982295.879999995</v>
      </c>
      <c r="E54" s="13">
        <f t="shared" si="1"/>
        <v>9229544.6699999981</v>
      </c>
      <c r="F54" s="13">
        <f t="shared" si="1"/>
        <v>2778594780.2700009</v>
      </c>
      <c r="G54" s="13">
        <f t="shared" si="1"/>
        <v>105572231.50999998</v>
      </c>
      <c r="H54" s="13">
        <f t="shared" si="1"/>
        <v>102124473.14</v>
      </c>
      <c r="I54" s="13">
        <f t="shared" si="1"/>
        <v>1046541902.21</v>
      </c>
      <c r="J54" s="13">
        <f t="shared" si="1"/>
        <v>167446704.36000001</v>
      </c>
      <c r="K54" s="13">
        <f t="shared" si="1"/>
        <v>7642843012.6700001</v>
      </c>
    </row>
    <row r="55" spans="1:11" x14ac:dyDescent="0.2">
      <c r="F55" s="8"/>
      <c r="G55" s="8"/>
      <c r="H55" s="8"/>
      <c r="I55" s="8"/>
      <c r="J55" s="8"/>
    </row>
    <row r="56" spans="1:11" x14ac:dyDescent="0.2">
      <c r="B56" s="8">
        <f>+'03-10'!B54+'11-10'!B54+'17-10'!B54+'23-10 pagó 1-11'!B54+'01-11'!B54+'08-11'!B54+'15-11'!B54+'23-11'!B54+'1-12'!B54+'12-12'!B54+'15-12'!B54+'23-12'!B54+'29-12'!B54</f>
        <v>2883519844.9399996</v>
      </c>
      <c r="C56" s="8">
        <f>+'03-10'!C54+'11-10'!C54+'17-10'!C54+'23-10 pagó 1-11'!C54+'01-11'!C54+'08-11'!C54+'15-11'!C54+'23-11'!C54+'1-12'!C54+'12-12'!C54+'15-12'!C54+'23-12'!C54+'29-12'!C54</f>
        <v>499831235.69</v>
      </c>
      <c r="D56" s="8">
        <f>+'03-10'!D54+'11-10'!D54+'17-10'!D54+'23-10 pagó 1-11'!D54+'01-11'!D54+'08-11'!D54+'15-11'!D54+'23-11'!D54+'1-12'!D54+'12-12'!D54+'15-12'!D54+'23-12'!D54+'29-12'!D54</f>
        <v>49982295.880000003</v>
      </c>
      <c r="E56" s="8">
        <f>+'03-10'!E54+'11-10'!E54+'17-10'!E54+'23-10 pagó 1-11'!E54+'01-11'!E54+'08-11'!E54+'15-11'!E54+'23-11'!E54+'1-12'!E54+'12-12'!E54+'15-12'!E54+'23-12'!E54+'29-12'!E54</f>
        <v>9229544.6699999999</v>
      </c>
      <c r="F56" s="8">
        <f>+'03-10'!F54+'11-10'!F54+'17-10'!F54+'23-10 pagó 1-11'!F54+'01-11'!F54+'08-11'!F54+'15-11'!F54+'23-11'!F54+'1-12'!F54+'12-12'!F54+'15-12'!F54+'23-12'!F54+'29-12'!F54</f>
        <v>2778594780.27</v>
      </c>
      <c r="G56" s="8">
        <f>+'03-10'!G54+'11-10'!G54+'17-10'!G54+'23-10 pagó 1-11'!G54+'01-11'!G54+'08-11'!G54+'15-11'!G54+'23-11'!G54+'1-12'!G54+'12-12'!G54+'15-12'!G54+'23-12'!G54+'29-12'!G54</f>
        <v>105572231.51000001</v>
      </c>
      <c r="H56" s="8">
        <f>+'03-10'!H54+'11-10'!H54+'17-10'!H54+'23-10 pagó 1-11'!H54+'01-11'!H54+'08-11'!H54+'15-11'!H54+'23-11'!H54+'1-12'!H54+'12-12'!H54+'15-12'!H54+'23-12'!H54+'29-12'!H54</f>
        <v>102124473.14000002</v>
      </c>
      <c r="I56" s="8">
        <f>+'03-10'!I54+'11-10'!I54+'17-10'!I54+'23-10 pagó 1-11'!I54+'01-11'!I54+'08-11'!I54+'15-11'!I54+'23-11'!I54+'1-12'!I54+'12-12'!I54+'15-12'!I54+'23-12'!I54+'29-12'!I54</f>
        <v>1046541902.21</v>
      </c>
      <c r="J56" s="8">
        <f>+'03-10'!J54+'11-10'!J54+'17-10'!J54+'23-10 pagó 1-11'!J54+'01-11'!J54+'08-11'!J54+'15-11'!J54+'23-11'!J54+'1-12'!J54+'12-12'!J54+'15-12'!J54+'23-12'!J54+'29-12'!J54</f>
        <v>167446704.36000001</v>
      </c>
      <c r="K56" s="8">
        <f>+'03-10'!K54+'11-10'!K54+'17-10'!K54+'23-10 pagó 1-11'!K54+'01-11'!K54+'08-11'!K54+'15-11'!K54+'23-11'!K54+'1-12'!K54+'12-12'!K54+'15-12'!K54+'23-12'!K54+'29-12'!K54</f>
        <v>7642843012.6700001</v>
      </c>
    </row>
    <row r="57" spans="1:11" x14ac:dyDescent="0.2">
      <c r="B57" s="8">
        <f>+B54-B56</f>
        <v>0</v>
      </c>
      <c r="C57" s="8">
        <f t="shared" ref="C57:K57" si="2">+C54-C56</f>
        <v>0</v>
      </c>
      <c r="D57" s="8">
        <f t="shared" si="2"/>
        <v>0</v>
      </c>
      <c r="E57" s="8">
        <f t="shared" si="2"/>
        <v>0</v>
      </c>
      <c r="F57" s="8">
        <f t="shared" si="2"/>
        <v>0</v>
      </c>
      <c r="G57" s="8">
        <f t="shared" si="2"/>
        <v>0</v>
      </c>
      <c r="H57" s="8">
        <f t="shared" si="2"/>
        <v>0</v>
      </c>
      <c r="I57" s="8">
        <f t="shared" si="2"/>
        <v>0</v>
      </c>
      <c r="J57" s="8">
        <f t="shared" si="2"/>
        <v>0</v>
      </c>
      <c r="K57" s="8">
        <f t="shared" si="2"/>
        <v>0</v>
      </c>
    </row>
    <row r="58" spans="1:11" x14ac:dyDescent="0.2">
      <c r="F58" s="8"/>
      <c r="G58" s="8"/>
      <c r="H58" s="8"/>
      <c r="I58" s="8"/>
      <c r="J58" s="8"/>
    </row>
    <row r="59" spans="1:11" x14ac:dyDescent="0.2">
      <c r="F59" s="8"/>
      <c r="G59" s="8"/>
      <c r="H59" s="8"/>
      <c r="I59" s="8"/>
      <c r="J59" s="8"/>
    </row>
    <row r="60" spans="1:11" x14ac:dyDescent="0.2">
      <c r="F60" s="8"/>
      <c r="G60" s="8"/>
      <c r="H60" s="8"/>
      <c r="I60" s="8"/>
      <c r="J60" s="8"/>
    </row>
    <row r="61" spans="1:11" x14ac:dyDescent="0.2">
      <c r="F61" s="8"/>
      <c r="G61" s="8"/>
      <c r="H61" s="8"/>
      <c r="I61" s="8"/>
      <c r="J61" s="8"/>
    </row>
    <row r="62" spans="1:11" x14ac:dyDescent="0.2">
      <c r="F62" s="8"/>
      <c r="G62" s="8"/>
      <c r="H62" s="8"/>
      <c r="I62" s="8"/>
      <c r="J62" s="8"/>
    </row>
    <row r="63" spans="1:11" x14ac:dyDescent="0.2">
      <c r="G63" s="8"/>
      <c r="H63" s="8"/>
      <c r="I63" s="8"/>
      <c r="J63" s="8"/>
    </row>
    <row r="64" spans="1:11" x14ac:dyDescent="0.2">
      <c r="G64" s="8"/>
      <c r="H64" s="8"/>
      <c r="I64" s="8"/>
      <c r="J64" s="8"/>
    </row>
    <row r="65" spans="7:10" x14ac:dyDescent="0.2">
      <c r="G65" s="8"/>
      <c r="H65" s="8"/>
      <c r="I65" s="8"/>
      <c r="J65" s="8"/>
    </row>
    <row r="66" spans="7:10" x14ac:dyDescent="0.2">
      <c r="G66" s="8"/>
      <c r="H66" s="8"/>
      <c r="I66" s="8"/>
      <c r="J66" s="8"/>
    </row>
  </sheetData>
  <mergeCells count="12">
    <mergeCell ref="J5:J6"/>
    <mergeCell ref="K5:K6"/>
    <mergeCell ref="A1:K1"/>
    <mergeCell ref="A2:K2"/>
    <mergeCell ref="B4:K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66"/>
  <sheetViews>
    <sheetView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39.42578125" style="3" customWidth="1"/>
    <col min="2" max="4" width="17.140625" style="8" customWidth="1"/>
    <col min="5" max="5" width="15.7109375" style="8" customWidth="1"/>
    <col min="6" max="6" width="18.85546875" style="6" bestFit="1" customWidth="1"/>
    <col min="7" max="7" width="18" style="6" bestFit="1" customWidth="1"/>
    <col min="8" max="8" width="13.42578125" style="6" customWidth="1"/>
    <col min="9" max="9" width="16.140625" style="6" customWidth="1"/>
    <col min="10" max="10" width="15.85546875" style="6" customWidth="1"/>
    <col min="11" max="11" width="16.42578125" style="6" bestFit="1" customWidth="1"/>
    <col min="12" max="16384" width="11.42578125" style="6"/>
  </cols>
  <sheetData>
    <row r="1" spans="1:11" x14ac:dyDescent="0.2">
      <c r="A1" s="326" t="s">
        <v>14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</row>
    <row r="2" spans="1:11" x14ac:dyDescent="0.2">
      <c r="A2" s="328" t="s">
        <v>62</v>
      </c>
      <c r="B2" s="329"/>
      <c r="C2" s="329"/>
      <c r="D2" s="329"/>
      <c r="E2" s="329"/>
      <c r="F2" s="329"/>
      <c r="G2" s="329"/>
      <c r="H2" s="329"/>
      <c r="I2" s="329"/>
      <c r="J2" s="329"/>
      <c r="K2" s="329"/>
    </row>
    <row r="3" spans="1:11" ht="11.25" x14ac:dyDescent="0.2">
      <c r="A3" s="7"/>
      <c r="B3" s="6"/>
      <c r="C3" s="6"/>
      <c r="E3" s="6"/>
    </row>
    <row r="4" spans="1:11" ht="13.5" customHeight="1" thickBot="1" x14ac:dyDescent="0.25">
      <c r="A4" s="7"/>
      <c r="B4" s="329"/>
      <c r="C4" s="329"/>
      <c r="D4" s="329"/>
      <c r="E4" s="329"/>
      <c r="F4" s="329"/>
      <c r="G4" s="329"/>
      <c r="H4" s="329"/>
      <c r="I4" s="329"/>
      <c r="J4" s="329"/>
      <c r="K4" s="329"/>
    </row>
    <row r="5" spans="1:11" ht="12.75" customHeight="1" x14ac:dyDescent="0.2">
      <c r="A5" s="330" t="s">
        <v>0</v>
      </c>
      <c r="B5" s="332" t="s">
        <v>9</v>
      </c>
      <c r="C5" s="9" t="s">
        <v>10</v>
      </c>
      <c r="D5" s="9" t="s">
        <v>10</v>
      </c>
      <c r="E5" s="332" t="s">
        <v>1</v>
      </c>
      <c r="F5" s="324" t="s">
        <v>7</v>
      </c>
      <c r="G5" s="324" t="s">
        <v>8</v>
      </c>
      <c r="H5" s="324" t="s">
        <v>2</v>
      </c>
      <c r="I5" s="324" t="s">
        <v>3</v>
      </c>
      <c r="J5" s="324" t="s">
        <v>4</v>
      </c>
      <c r="K5" s="324" t="s">
        <v>5</v>
      </c>
    </row>
    <row r="6" spans="1:11" ht="23.25" customHeight="1" thickBot="1" x14ac:dyDescent="0.25">
      <c r="A6" s="331"/>
      <c r="B6" s="333"/>
      <c r="C6" s="10" t="s">
        <v>11</v>
      </c>
      <c r="D6" s="10" t="s">
        <v>12</v>
      </c>
      <c r="E6" s="333" t="s">
        <v>6</v>
      </c>
      <c r="F6" s="325" t="s">
        <v>6</v>
      </c>
      <c r="G6" s="325" t="s">
        <v>6</v>
      </c>
      <c r="H6" s="325"/>
      <c r="I6" s="325"/>
      <c r="J6" s="325"/>
      <c r="K6" s="325" t="s">
        <v>6</v>
      </c>
    </row>
    <row r="7" spans="1:11" x14ac:dyDescent="0.2">
      <c r="A7" s="1" t="s">
        <v>15</v>
      </c>
      <c r="B7" s="11">
        <f>+'[1]Total Acumulado 2022'!B7+'Total Trimestre'!B7</f>
        <v>62693682.369999997</v>
      </c>
      <c r="C7" s="11">
        <f>+'[1]Total Acumulado 2022'!C7+'Total Trimestre'!C7</f>
        <v>11082640.68</v>
      </c>
      <c r="D7" s="11">
        <f>+'[1]Total Acumulado 2022'!D7+'Total Trimestre'!D7</f>
        <v>1284000.9100000001</v>
      </c>
      <c r="E7" s="11">
        <f>+'[1]Total Acumulado 2022'!E7+'Total Trimestre'!E7</f>
        <v>216992.07</v>
      </c>
      <c r="F7" s="11">
        <f>+'[1]Total Acumulado 2022'!F7+'Total Trimestre'!F7</f>
        <v>68608791.239999995</v>
      </c>
      <c r="G7" s="11">
        <f>+'[1]Total Acumulado 2022'!G7+'Total Trimestre'!G7</f>
        <v>2657342.37</v>
      </c>
      <c r="H7" s="11">
        <f>+'[1]Total Acumulado 2022'!H7+'Total Trimestre'!H7</f>
        <v>3904845.97</v>
      </c>
      <c r="I7" s="11">
        <f>+'[1]Total Acumulado 2022'!I7+'Total Trimestre'!I7</f>
        <v>0</v>
      </c>
      <c r="J7" s="11">
        <f>+'[1]Total Acumulado 2022'!J7+'Total Trimestre'!J7</f>
        <v>3786781.7699999996</v>
      </c>
      <c r="K7" s="12">
        <f>SUM(B7:J7)</f>
        <v>154235077.38</v>
      </c>
    </row>
    <row r="8" spans="1:11" x14ac:dyDescent="0.2">
      <c r="A8" s="2" t="s">
        <v>16</v>
      </c>
      <c r="B8" s="11">
        <f>+'[1]Total Acumulado 2022'!B8+'Total Trimestre'!B8</f>
        <v>59257347.119999997</v>
      </c>
      <c r="C8" s="11">
        <f>+'[1]Total Acumulado 2022'!C8+'Total Trimestre'!C8</f>
        <v>10475184.440000001</v>
      </c>
      <c r="D8" s="11">
        <f>+'[1]Total Acumulado 2022'!D8+'Total Trimestre'!D8</f>
        <v>1213622.8599999999</v>
      </c>
      <c r="E8" s="11">
        <f>+'[1]Total Acumulado 2022'!E8+'Total Trimestre'!E8</f>
        <v>204423.35</v>
      </c>
      <c r="F8" s="11">
        <f>+'[1]Total Acumulado 2022'!F8+'Total Trimestre'!F8</f>
        <v>50983334.280000001</v>
      </c>
      <c r="G8" s="11">
        <f>+'[1]Total Acumulado 2022'!G8+'Total Trimestre'!G8</f>
        <v>1974676.6400000001</v>
      </c>
      <c r="H8" s="11">
        <f>+'[1]Total Acumulado 2022'!H8+'Total Trimestre'!H8</f>
        <v>3812394.9699999997</v>
      </c>
      <c r="I8" s="11">
        <f>+'[1]Total Acumulado 2022'!I8+'Total Trimestre'!I8</f>
        <v>0</v>
      </c>
      <c r="J8" s="11">
        <f>+'[1]Total Acumulado 2022'!J8+'Total Trimestre'!J8</f>
        <v>2813965.34</v>
      </c>
      <c r="K8" s="12">
        <f t="shared" ref="K8:K53" si="0">SUM(B8:J8)</f>
        <v>130734949</v>
      </c>
    </row>
    <row r="9" spans="1:11" x14ac:dyDescent="0.2">
      <c r="A9" s="2" t="s">
        <v>17</v>
      </c>
      <c r="B9" s="11">
        <f>+'[1]Total Acumulado 2022'!B9+'Total Trimestre'!B9</f>
        <v>0</v>
      </c>
      <c r="C9" s="11">
        <f>+'[1]Total Acumulado 2022'!C9+'Total Trimestre'!C9</f>
        <v>0</v>
      </c>
      <c r="D9" s="11">
        <f>+'[1]Total Acumulado 2022'!D9+'Total Trimestre'!D9</f>
        <v>0</v>
      </c>
      <c r="E9" s="11">
        <f>+'[1]Total Acumulado 2022'!E9+'Total Trimestre'!E9</f>
        <v>0</v>
      </c>
      <c r="F9" s="11">
        <f>+'[1]Total Acumulado 2022'!F9+'Total Trimestre'!F9</f>
        <v>19546062.010000002</v>
      </c>
      <c r="G9" s="11">
        <f>+'[1]Total Acumulado 2022'!G9+'Total Trimestre'!G9</f>
        <v>757054.28</v>
      </c>
      <c r="H9" s="11">
        <f>+'[1]Total Acumulado 2022'!H9+'Total Trimestre'!H9</f>
        <v>0</v>
      </c>
      <c r="I9" s="11">
        <f>+'[1]Total Acumulado 2022'!I9+'Total Trimestre'!I9</f>
        <v>1908353.39</v>
      </c>
      <c r="J9" s="11">
        <f>+'[1]Total Acumulado 2022'!J9+'Total Trimestre'!J9</f>
        <v>1078821.97</v>
      </c>
      <c r="K9" s="12">
        <f t="shared" si="0"/>
        <v>23290291.650000002</v>
      </c>
    </row>
    <row r="10" spans="1:11" x14ac:dyDescent="0.2">
      <c r="A10" s="2" t="s">
        <v>18</v>
      </c>
      <c r="B10" s="11">
        <f>+'[1]Total Acumulado 2022'!B10+'Total Trimestre'!B10</f>
        <v>0</v>
      </c>
      <c r="C10" s="11">
        <f>+'[1]Total Acumulado 2022'!C10+'Total Trimestre'!C10</f>
        <v>0</v>
      </c>
      <c r="D10" s="11">
        <f>+'[1]Total Acumulado 2022'!D10+'Total Trimestre'!D10</f>
        <v>0</v>
      </c>
      <c r="E10" s="11">
        <f>+'[1]Total Acumulado 2022'!E10+'Total Trimestre'!E10</f>
        <v>0</v>
      </c>
      <c r="F10" s="11">
        <f>+'[1]Total Acumulado 2022'!F10+'Total Trimestre'!F10</f>
        <v>21972089.440000001</v>
      </c>
      <c r="G10" s="11">
        <f>+'[1]Total Acumulado 2022'!G10+'Total Trimestre'!G10</f>
        <v>851018.69</v>
      </c>
      <c r="H10" s="11">
        <f>+'[1]Total Acumulado 2022'!H10+'Total Trimestre'!H10</f>
        <v>0</v>
      </c>
      <c r="I10" s="11">
        <f>+'[1]Total Acumulado 2022'!I10+'Total Trimestre'!I10</f>
        <v>3905467.38</v>
      </c>
      <c r="J10" s="11">
        <f>+'[1]Total Acumulado 2022'!J10+'Total Trimestre'!J10</f>
        <v>1212723.7</v>
      </c>
      <c r="K10" s="12">
        <f t="shared" si="0"/>
        <v>27941299.210000001</v>
      </c>
    </row>
    <row r="11" spans="1:11" x14ac:dyDescent="0.2">
      <c r="A11" s="2" t="s">
        <v>19</v>
      </c>
      <c r="B11" s="11">
        <f>+'[1]Total Acumulado 2022'!B11+'Total Trimestre'!B11</f>
        <v>0</v>
      </c>
      <c r="C11" s="11">
        <f>+'[1]Total Acumulado 2022'!C11+'Total Trimestre'!C11</f>
        <v>0</v>
      </c>
      <c r="D11" s="11">
        <f>+'[1]Total Acumulado 2022'!D11+'Total Trimestre'!D11</f>
        <v>0</v>
      </c>
      <c r="E11" s="11">
        <f>+'[1]Total Acumulado 2022'!E11+'Total Trimestre'!E11</f>
        <v>0</v>
      </c>
      <c r="F11" s="11">
        <f>+'[1]Total Acumulado 2022'!F11+'Total Trimestre'!F11</f>
        <v>21843436.469999999</v>
      </c>
      <c r="G11" s="11">
        <f>+'[1]Total Acumulado 2022'!G11+'Total Trimestre'!G11</f>
        <v>846035.72</v>
      </c>
      <c r="H11" s="11">
        <f>+'[1]Total Acumulado 2022'!H11+'Total Trimestre'!H11</f>
        <v>0</v>
      </c>
      <c r="I11" s="11">
        <f>+'[1]Total Acumulado 2022'!I11+'Total Trimestre'!I11</f>
        <v>0</v>
      </c>
      <c r="J11" s="11">
        <f>+'[1]Total Acumulado 2022'!J11+'Total Trimestre'!J11</f>
        <v>1205622.8700000001</v>
      </c>
      <c r="K11" s="12">
        <f t="shared" si="0"/>
        <v>23895095.059999999</v>
      </c>
    </row>
    <row r="12" spans="1:11" x14ac:dyDescent="0.2">
      <c r="A12" s="2" t="s">
        <v>20</v>
      </c>
      <c r="B12" s="11">
        <f>+'[1]Total Acumulado 2022'!B12+'Total Trimestre'!B12</f>
        <v>0</v>
      </c>
      <c r="C12" s="11">
        <f>+'[1]Total Acumulado 2022'!C12+'Total Trimestre'!C12</f>
        <v>0</v>
      </c>
      <c r="D12" s="11">
        <f>+'[1]Total Acumulado 2022'!D12+'Total Trimestre'!D12</f>
        <v>0</v>
      </c>
      <c r="E12" s="11">
        <f>+'[1]Total Acumulado 2022'!E12+'Total Trimestre'!E12</f>
        <v>0</v>
      </c>
      <c r="F12" s="11">
        <f>+'[1]Total Acumulado 2022'!F12+'Total Trimestre'!F12</f>
        <v>19160103.109999999</v>
      </c>
      <c r="G12" s="11">
        <f>+'[1]Total Acumulado 2022'!G12+'Total Trimestre'!G12</f>
        <v>742105.39</v>
      </c>
      <c r="H12" s="11">
        <f>+'[1]Total Acumulado 2022'!H12+'Total Trimestre'!H12</f>
        <v>0</v>
      </c>
      <c r="I12" s="11">
        <f>+'[1]Total Acumulado 2022'!I12+'Total Trimestre'!I12</f>
        <v>1588181.15</v>
      </c>
      <c r="J12" s="11">
        <f>+'[1]Total Acumulado 2022'!J12+'Total Trimestre'!J12</f>
        <v>1057519.42</v>
      </c>
      <c r="K12" s="12">
        <f t="shared" si="0"/>
        <v>22547909.07</v>
      </c>
    </row>
    <row r="13" spans="1:11" x14ac:dyDescent="0.2">
      <c r="A13" s="2" t="s">
        <v>21</v>
      </c>
      <c r="B13" s="11">
        <f>+'[1]Total Acumulado 2022'!B13+'Total Trimestre'!B13</f>
        <v>0</v>
      </c>
      <c r="C13" s="11">
        <f>+'[1]Total Acumulado 2022'!C13+'Total Trimestre'!C13</f>
        <v>0</v>
      </c>
      <c r="D13" s="11">
        <f>+'[1]Total Acumulado 2022'!D13+'Total Trimestre'!D13</f>
        <v>0</v>
      </c>
      <c r="E13" s="11">
        <f>+'[1]Total Acumulado 2022'!E13+'Total Trimestre'!E13</f>
        <v>0</v>
      </c>
      <c r="F13" s="11">
        <f>+'[1]Total Acumulado 2022'!F13+'Total Trimestre'!F13</f>
        <v>23056450.210000001</v>
      </c>
      <c r="G13" s="11">
        <f>+'[1]Total Acumulado 2022'!G13+'Total Trimestre'!G13</f>
        <v>893017.94</v>
      </c>
      <c r="H13" s="11">
        <f>+'[1]Total Acumulado 2022'!H13+'Total Trimestre'!H13</f>
        <v>0</v>
      </c>
      <c r="I13" s="11">
        <f>+'[1]Total Acumulado 2022'!I13+'Total Trimestre'!I13</f>
        <v>0</v>
      </c>
      <c r="J13" s="11">
        <f>+'[1]Total Acumulado 2022'!J13+'Total Trimestre'!J13</f>
        <v>1272573.7200000002</v>
      </c>
      <c r="K13" s="12">
        <f t="shared" si="0"/>
        <v>25222041.870000001</v>
      </c>
    </row>
    <row r="14" spans="1:11" x14ac:dyDescent="0.2">
      <c r="A14" s="2" t="s">
        <v>22</v>
      </c>
      <c r="B14" s="11">
        <f>+'[1]Total Acumulado 2022'!B14+'Total Trimestre'!B14</f>
        <v>0</v>
      </c>
      <c r="C14" s="11">
        <f>+'[1]Total Acumulado 2022'!C14+'Total Trimestre'!C14</f>
        <v>0</v>
      </c>
      <c r="D14" s="11">
        <f>+'[1]Total Acumulado 2022'!D14+'Total Trimestre'!D14</f>
        <v>0</v>
      </c>
      <c r="E14" s="11">
        <f>+'[1]Total Acumulado 2022'!E14+'Total Trimestre'!E14</f>
        <v>0</v>
      </c>
      <c r="F14" s="11">
        <f>+'[1]Total Acumulado 2022'!F14+'Total Trimestre'!F14</f>
        <v>22137500.390000001</v>
      </c>
      <c r="G14" s="11">
        <f>+'[1]Total Acumulado 2022'!G14+'Total Trimestre'!G14</f>
        <v>857425.37</v>
      </c>
      <c r="H14" s="11">
        <f>+'[1]Total Acumulado 2022'!H14+'Total Trimestre'!H14</f>
        <v>0</v>
      </c>
      <c r="I14" s="11">
        <f>+'[1]Total Acumulado 2022'!I14+'Total Trimestre'!I14</f>
        <v>0</v>
      </c>
      <c r="J14" s="11">
        <f>+'[1]Total Acumulado 2022'!J14+'Total Trimestre'!J14</f>
        <v>1221853.3900000001</v>
      </c>
      <c r="K14" s="12">
        <f t="shared" si="0"/>
        <v>24216779.150000002</v>
      </c>
    </row>
    <row r="15" spans="1:11" x14ac:dyDescent="0.2">
      <c r="A15" s="2" t="s">
        <v>23</v>
      </c>
      <c r="B15" s="11">
        <f>+'[1]Total Acumulado 2022'!B15+'Total Trimestre'!B15</f>
        <v>0</v>
      </c>
      <c r="C15" s="11">
        <f>+'[1]Total Acumulado 2022'!C15+'Total Trimestre'!C15</f>
        <v>0</v>
      </c>
      <c r="D15" s="11">
        <f>+'[1]Total Acumulado 2022'!D15+'Total Trimestre'!D15</f>
        <v>0</v>
      </c>
      <c r="E15" s="11">
        <f>+'[1]Total Acumulado 2022'!E15+'Total Trimestre'!E15</f>
        <v>0</v>
      </c>
      <c r="F15" s="11">
        <f>+'[1]Total Acumulado 2022'!F15+'Total Trimestre'!F15</f>
        <v>22146689.890000001</v>
      </c>
      <c r="G15" s="11">
        <f>+'[1]Total Acumulado 2022'!G15+'Total Trimestre'!G15</f>
        <v>857781.32</v>
      </c>
      <c r="H15" s="11">
        <f>+'[1]Total Acumulado 2022'!H15+'Total Trimestre'!H15</f>
        <v>0</v>
      </c>
      <c r="I15" s="11">
        <f>+'[1]Total Acumulado 2022'!I15+'Total Trimestre'!I15</f>
        <v>0</v>
      </c>
      <c r="J15" s="11">
        <f>+'[1]Total Acumulado 2022'!J15+'Total Trimestre'!J15</f>
        <v>1222360.58</v>
      </c>
      <c r="K15" s="12">
        <f t="shared" si="0"/>
        <v>24226831.789999999</v>
      </c>
    </row>
    <row r="16" spans="1:11" x14ac:dyDescent="0.2">
      <c r="A16" s="2" t="s">
        <v>24</v>
      </c>
      <c r="B16" s="11">
        <f>+'[1]Total Acumulado 2022'!B16+'Total Trimestre'!B16</f>
        <v>0</v>
      </c>
      <c r="C16" s="11">
        <f>+'[1]Total Acumulado 2022'!C16+'Total Trimestre'!C16</f>
        <v>0</v>
      </c>
      <c r="D16" s="11">
        <f>+'[1]Total Acumulado 2022'!D16+'Total Trimestre'!D16</f>
        <v>0</v>
      </c>
      <c r="E16" s="11">
        <f>+'[1]Total Acumulado 2022'!E16+'Total Trimestre'!E16</f>
        <v>0</v>
      </c>
      <c r="F16" s="11">
        <f>+'[1]Total Acumulado 2022'!F16+'Total Trimestre'!F16</f>
        <v>30830765.43</v>
      </c>
      <c r="G16" s="11">
        <f>+'[1]Total Acumulado 2022'!G16+'Total Trimestre'!G16</f>
        <v>1194131.21</v>
      </c>
      <c r="H16" s="11">
        <f>+'[1]Total Acumulado 2022'!H16+'Total Trimestre'!H16</f>
        <v>0</v>
      </c>
      <c r="I16" s="11">
        <f>+'[1]Total Acumulado 2022'!I16+'Total Trimestre'!I16</f>
        <v>0</v>
      </c>
      <c r="J16" s="11">
        <f>+'[1]Total Acumulado 2022'!J16+'Total Trimestre'!J16</f>
        <v>1701667.93</v>
      </c>
      <c r="K16" s="12">
        <f t="shared" si="0"/>
        <v>33726564.57</v>
      </c>
    </row>
    <row r="17" spans="1:11" x14ac:dyDescent="0.2">
      <c r="A17" s="2" t="s">
        <v>25</v>
      </c>
      <c r="B17" s="11">
        <f>+'[1]Total Acumulado 2022'!B17+'Total Trimestre'!B17</f>
        <v>0</v>
      </c>
      <c r="C17" s="11">
        <f>+'[1]Total Acumulado 2022'!C17+'Total Trimestre'!C17</f>
        <v>0</v>
      </c>
      <c r="D17" s="11">
        <f>+'[1]Total Acumulado 2022'!D17+'Total Trimestre'!D17</f>
        <v>0</v>
      </c>
      <c r="E17" s="11">
        <f>+'[1]Total Acumulado 2022'!E17+'Total Trimestre'!E17</f>
        <v>0</v>
      </c>
      <c r="F17" s="11">
        <f>+'[1]Total Acumulado 2022'!F17+'Total Trimestre'!F17</f>
        <v>20106621.370000001</v>
      </c>
      <c r="G17" s="11">
        <f>+'[1]Total Acumulado 2022'!G17+'Total Trimestre'!G17</f>
        <v>778765.73</v>
      </c>
      <c r="H17" s="11">
        <f>+'[1]Total Acumulado 2022'!H17+'Total Trimestre'!H17</f>
        <v>0</v>
      </c>
      <c r="I17" s="11">
        <f>+'[1]Total Acumulado 2022'!I17+'Total Trimestre'!I17</f>
        <v>0</v>
      </c>
      <c r="J17" s="11">
        <f>+'[1]Total Acumulado 2022'!J17+'Total Trimestre'!J17</f>
        <v>1109761.3799999999</v>
      </c>
      <c r="K17" s="12">
        <f t="shared" si="0"/>
        <v>21995148.48</v>
      </c>
    </row>
    <row r="18" spans="1:11" x14ac:dyDescent="0.2">
      <c r="A18" s="2" t="s">
        <v>26</v>
      </c>
      <c r="B18" s="11">
        <f>+'[1]Total Acumulado 2022'!B18+'Total Trimestre'!B18</f>
        <v>0</v>
      </c>
      <c r="C18" s="11">
        <f>+'[1]Total Acumulado 2022'!C18+'Total Trimestre'!C18</f>
        <v>0</v>
      </c>
      <c r="D18" s="11">
        <f>+'[1]Total Acumulado 2022'!D18+'Total Trimestre'!D18</f>
        <v>0</v>
      </c>
      <c r="E18" s="11">
        <f>+'[1]Total Acumulado 2022'!E18+'Total Trimestre'!E18</f>
        <v>0</v>
      </c>
      <c r="F18" s="11">
        <f>+'[1]Total Acumulado 2022'!F18+'Total Trimestre'!F18</f>
        <v>18038984.34</v>
      </c>
      <c r="G18" s="11">
        <f>+'[1]Total Acumulado 2022'!G18+'Total Trimestre'!G18</f>
        <v>698682.45</v>
      </c>
      <c r="H18" s="11">
        <f>+'[1]Total Acumulado 2022'!H18+'Total Trimestre'!H18</f>
        <v>0</v>
      </c>
      <c r="I18" s="11">
        <f>+'[1]Total Acumulado 2022'!I18+'Total Trimestre'!I18</f>
        <v>665704.66999999993</v>
      </c>
      <c r="J18" s="11">
        <f>+'[1]Total Acumulado 2022'!J18+'Total Trimestre'!J18</f>
        <v>995640.58</v>
      </c>
      <c r="K18" s="12">
        <f t="shared" si="0"/>
        <v>20399012.039999999</v>
      </c>
    </row>
    <row r="19" spans="1:11" x14ac:dyDescent="0.2">
      <c r="A19" s="2" t="s">
        <v>27</v>
      </c>
      <c r="B19" s="11">
        <f>+'[1]Total Acumulado 2022'!B19+'Total Trimestre'!B19</f>
        <v>0</v>
      </c>
      <c r="C19" s="11">
        <f>+'[1]Total Acumulado 2022'!C19+'Total Trimestre'!C19</f>
        <v>0</v>
      </c>
      <c r="D19" s="11">
        <f>+'[1]Total Acumulado 2022'!D19+'Total Trimestre'!D19</f>
        <v>0</v>
      </c>
      <c r="E19" s="11">
        <f>+'[1]Total Acumulado 2022'!E19+'Total Trimestre'!E19</f>
        <v>0</v>
      </c>
      <c r="F19" s="11">
        <f>+'[1]Total Acumulado 2022'!F19+'Total Trimestre'!F19</f>
        <v>20630422.77</v>
      </c>
      <c r="G19" s="11">
        <f>+'[1]Total Acumulado 2022'!G19+'Total Trimestre'!G19</f>
        <v>799053.53</v>
      </c>
      <c r="H19" s="11">
        <f>+'[1]Total Acumulado 2022'!H19+'Total Trimestre'!H19</f>
        <v>0</v>
      </c>
      <c r="I19" s="11">
        <f>+'[1]Total Acumulado 2022'!I19+'Total Trimestre'!I19</f>
        <v>2799129.64</v>
      </c>
      <c r="J19" s="11">
        <f>+'[1]Total Acumulado 2022'!J19+'Total Trimestre'!J19</f>
        <v>1138671.9899999998</v>
      </c>
      <c r="K19" s="12">
        <f t="shared" si="0"/>
        <v>25367277.93</v>
      </c>
    </row>
    <row r="20" spans="1:11" x14ac:dyDescent="0.2">
      <c r="A20" s="2" t="s">
        <v>28</v>
      </c>
      <c r="B20" s="11">
        <f>+'[1]Total Acumulado 2022'!B20+'Total Trimestre'!B20</f>
        <v>0</v>
      </c>
      <c r="C20" s="11">
        <f>+'[1]Total Acumulado 2022'!C20+'Total Trimestre'!C20</f>
        <v>0</v>
      </c>
      <c r="D20" s="11">
        <f>+'[1]Total Acumulado 2022'!D20+'Total Trimestre'!D20</f>
        <v>0</v>
      </c>
      <c r="E20" s="11">
        <f>+'[1]Total Acumulado 2022'!E20+'Total Trimestre'!E20</f>
        <v>0</v>
      </c>
      <c r="F20" s="11">
        <f>+'[1]Total Acumulado 2022'!F20+'Total Trimestre'!F20</f>
        <v>29388014.260000002</v>
      </c>
      <c r="G20" s="11">
        <f>+'[1]Total Acumulado 2022'!G20+'Total Trimestre'!G20</f>
        <v>1138250.8699999999</v>
      </c>
      <c r="H20" s="11">
        <f>+'[1]Total Acumulado 2022'!H20+'Total Trimestre'!H20</f>
        <v>0</v>
      </c>
      <c r="I20" s="11">
        <f>+'[1]Total Acumulado 2022'!I20+'Total Trimestre'!I20</f>
        <v>0</v>
      </c>
      <c r="J20" s="11">
        <f>+'[1]Total Acumulado 2022'!J20+'Total Trimestre'!J20</f>
        <v>1622037</v>
      </c>
      <c r="K20" s="12">
        <f t="shared" si="0"/>
        <v>32148302.130000003</v>
      </c>
    </row>
    <row r="21" spans="1:11" x14ac:dyDescent="0.2">
      <c r="A21" s="2" t="s">
        <v>29</v>
      </c>
      <c r="B21" s="11">
        <f>+'[1]Total Acumulado 2022'!B21+'Total Trimestre'!B21</f>
        <v>0</v>
      </c>
      <c r="C21" s="11">
        <f>+'[1]Total Acumulado 2022'!C21+'Total Trimestre'!C21</f>
        <v>0</v>
      </c>
      <c r="D21" s="11">
        <f>+'[1]Total Acumulado 2022'!D21+'Total Trimestre'!D21</f>
        <v>0</v>
      </c>
      <c r="E21" s="11">
        <f>+'[1]Total Acumulado 2022'!E21+'Total Trimestre'!E21</f>
        <v>0</v>
      </c>
      <c r="F21" s="11">
        <f>+'[1]Total Acumulado 2022'!F21+'Total Trimestre'!F21</f>
        <v>28294464.010000002</v>
      </c>
      <c r="G21" s="11">
        <f>+'[1]Total Acumulado 2022'!G21+'Total Trimestre'!G21</f>
        <v>1095895.69</v>
      </c>
      <c r="H21" s="11">
        <f>+'[1]Total Acumulado 2022'!H21+'Total Trimestre'!H21</f>
        <v>0</v>
      </c>
      <c r="I21" s="11">
        <f>+'[1]Total Acumulado 2022'!I21+'Total Trimestre'!I21</f>
        <v>0</v>
      </c>
      <c r="J21" s="11">
        <f>+'[1]Total Acumulado 2022'!J21+'Total Trimestre'!J21</f>
        <v>1561679.75</v>
      </c>
      <c r="K21" s="12">
        <f t="shared" si="0"/>
        <v>30952039.450000003</v>
      </c>
    </row>
    <row r="22" spans="1:11" x14ac:dyDescent="0.2">
      <c r="A22" s="2" t="s">
        <v>30</v>
      </c>
      <c r="B22" s="11">
        <f>+'[1]Total Acumulado 2022'!B22+'Total Trimestre'!B22</f>
        <v>0</v>
      </c>
      <c r="C22" s="11">
        <f>+'[1]Total Acumulado 2022'!C22+'Total Trimestre'!C22</f>
        <v>0</v>
      </c>
      <c r="D22" s="11">
        <f>+'[1]Total Acumulado 2022'!D22+'Total Trimestre'!D22</f>
        <v>0</v>
      </c>
      <c r="E22" s="11">
        <f>+'[1]Total Acumulado 2022'!E22+'Total Trimestre'!E22</f>
        <v>0</v>
      </c>
      <c r="F22" s="11">
        <f>+'[1]Total Acumulado 2022'!F22+'Total Trimestre'!F22</f>
        <v>20795833.699999999</v>
      </c>
      <c r="G22" s="11">
        <f>+'[1]Total Acumulado 2022'!G22+'Total Trimestre'!G22</f>
        <v>805460.19</v>
      </c>
      <c r="H22" s="11">
        <f>+'[1]Total Acumulado 2022'!H22+'Total Trimestre'!H22</f>
        <v>0</v>
      </c>
      <c r="I22" s="11">
        <f>+'[1]Total Acumulado 2022'!I22+'Total Trimestre'!I22</f>
        <v>2935440.58</v>
      </c>
      <c r="J22" s="11">
        <f>+'[1]Total Acumulado 2022'!J22+'Total Trimestre'!J22</f>
        <v>1147801.6400000001</v>
      </c>
      <c r="K22" s="12">
        <f t="shared" si="0"/>
        <v>25684536.109999999</v>
      </c>
    </row>
    <row r="23" spans="1:11" x14ac:dyDescent="0.2">
      <c r="A23" s="2" t="s">
        <v>31</v>
      </c>
      <c r="B23" s="11">
        <f>+'[1]Total Acumulado 2022'!B23+'Total Trimestre'!B23</f>
        <v>0</v>
      </c>
      <c r="C23" s="11">
        <f>+'[1]Total Acumulado 2022'!C23+'Total Trimestre'!C23</f>
        <v>0</v>
      </c>
      <c r="D23" s="11">
        <f>+'[1]Total Acumulado 2022'!D23+'Total Trimestre'!D23</f>
        <v>0</v>
      </c>
      <c r="E23" s="11">
        <f>+'[1]Total Acumulado 2022'!E23+'Total Trimestre'!E23</f>
        <v>0</v>
      </c>
      <c r="F23" s="11">
        <f>+'[1]Total Acumulado 2022'!F23+'Total Trimestre'!F23</f>
        <v>19601198.990000002</v>
      </c>
      <c r="G23" s="11">
        <f>+'[1]Total Acumulado 2022'!G23+'Total Trimestre'!G23</f>
        <v>759189.84000000008</v>
      </c>
      <c r="H23" s="11">
        <f>+'[1]Total Acumulado 2022'!H23+'Total Trimestre'!H23</f>
        <v>0</v>
      </c>
      <c r="I23" s="11">
        <f>+'[1]Total Acumulado 2022'!I23+'Total Trimestre'!I23</f>
        <v>0</v>
      </c>
      <c r="J23" s="11">
        <f>+'[1]Total Acumulado 2022'!J23+'Total Trimestre'!J23</f>
        <v>1081865.2</v>
      </c>
      <c r="K23" s="12">
        <f t="shared" si="0"/>
        <v>21442254.030000001</v>
      </c>
    </row>
    <row r="24" spans="1:11" x14ac:dyDescent="0.2">
      <c r="A24" s="2" t="s">
        <v>32</v>
      </c>
      <c r="B24" s="11">
        <f>+'[1]Total Acumulado 2022'!B24+'Total Trimestre'!B24</f>
        <v>0</v>
      </c>
      <c r="C24" s="11">
        <f>+'[1]Total Acumulado 2022'!C24+'Total Trimestre'!C24</f>
        <v>0</v>
      </c>
      <c r="D24" s="11">
        <f>+'[1]Total Acumulado 2022'!D24+'Total Trimestre'!D24</f>
        <v>0</v>
      </c>
      <c r="E24" s="11">
        <f>+'[1]Total Acumulado 2022'!E24+'Total Trimestre'!E24</f>
        <v>0</v>
      </c>
      <c r="F24" s="11">
        <f>+'[1]Total Acumulado 2022'!F24+'Total Trimestre'!F24</f>
        <v>26061416.009999998</v>
      </c>
      <c r="G24" s="11">
        <f>+'[1]Total Acumulado 2022'!G24+'Total Trimestre'!G24</f>
        <v>1009405.6799999999</v>
      </c>
      <c r="H24" s="11">
        <f>+'[1]Total Acumulado 2022'!H24+'Total Trimestre'!H24</f>
        <v>0</v>
      </c>
      <c r="I24" s="11">
        <f>+'[1]Total Acumulado 2022'!I24+'Total Trimestre'!I24</f>
        <v>0</v>
      </c>
      <c r="J24" s="11">
        <f>+'[1]Total Acumulado 2022'!J24+'Total Trimestre'!J24</f>
        <v>1438429.3</v>
      </c>
      <c r="K24" s="12">
        <f t="shared" si="0"/>
        <v>28509250.989999998</v>
      </c>
    </row>
    <row r="25" spans="1:11" x14ac:dyDescent="0.2">
      <c r="A25" s="2" t="s">
        <v>33</v>
      </c>
      <c r="B25" s="11">
        <f>+'[1]Total Acumulado 2022'!B25+'Total Trimestre'!B25</f>
        <v>0</v>
      </c>
      <c r="C25" s="11">
        <f>+'[1]Total Acumulado 2022'!C25+'Total Trimestre'!C25</f>
        <v>0</v>
      </c>
      <c r="D25" s="11">
        <f>+'[1]Total Acumulado 2022'!D25+'Total Trimestre'!D25</f>
        <v>0</v>
      </c>
      <c r="E25" s="11">
        <f>+'[1]Total Acumulado 2022'!E25+'Total Trimestre'!E25</f>
        <v>0</v>
      </c>
      <c r="F25" s="11">
        <f>+'[1]Total Acumulado 2022'!F25+'Total Trimestre'!F25</f>
        <v>21466667.049999997</v>
      </c>
      <c r="G25" s="11">
        <f>+'[1]Total Acumulado 2022'!G25+'Total Trimestre'!G25</f>
        <v>831442.79</v>
      </c>
      <c r="H25" s="11">
        <f>+'[1]Total Acumulado 2022'!H25+'Total Trimestre'!H25</f>
        <v>0</v>
      </c>
      <c r="I25" s="11">
        <f>+'[1]Total Acumulado 2022'!I25+'Total Trimestre'!I25</f>
        <v>0</v>
      </c>
      <c r="J25" s="11">
        <f>+'[1]Total Acumulado 2022'!J25+'Total Trimestre'!J25</f>
        <v>1184827.51</v>
      </c>
      <c r="K25" s="12">
        <f t="shared" si="0"/>
        <v>23482937.349999998</v>
      </c>
    </row>
    <row r="26" spans="1:11" x14ac:dyDescent="0.2">
      <c r="A26" s="2" t="s">
        <v>34</v>
      </c>
      <c r="B26" s="11">
        <f>+'[1]Total Acumulado 2022'!B26+'Total Trimestre'!B26</f>
        <v>0</v>
      </c>
      <c r="C26" s="11">
        <f>+'[1]Total Acumulado 2022'!C26+'Total Trimestre'!C26</f>
        <v>0</v>
      </c>
      <c r="D26" s="11">
        <f>+'[1]Total Acumulado 2022'!D26+'Total Trimestre'!D26</f>
        <v>0</v>
      </c>
      <c r="E26" s="11">
        <f>+'[1]Total Acumulado 2022'!E26+'Total Trimestre'!E26</f>
        <v>0</v>
      </c>
      <c r="F26" s="11">
        <f>+'[1]Total Acumulado 2022'!F26+'Total Trimestre'!F26</f>
        <v>25905194.57</v>
      </c>
      <c r="G26" s="11">
        <f>+'[1]Total Acumulado 2022'!G26+'Total Trimestre'!G26</f>
        <v>1003354.93</v>
      </c>
      <c r="H26" s="11">
        <f>+'[1]Total Acumulado 2022'!H26+'Total Trimestre'!H26</f>
        <v>0</v>
      </c>
      <c r="I26" s="11">
        <f>+'[1]Total Acumulado 2022'!I26+'Total Trimestre'!I26</f>
        <v>0</v>
      </c>
      <c r="J26" s="11">
        <f>+'[1]Total Acumulado 2022'!J26+'Total Trimestre'!J26</f>
        <v>1429806.82</v>
      </c>
      <c r="K26" s="12">
        <f t="shared" si="0"/>
        <v>28338356.32</v>
      </c>
    </row>
    <row r="27" spans="1:11" x14ac:dyDescent="0.2">
      <c r="A27" s="2" t="s">
        <v>35</v>
      </c>
      <c r="B27" s="11">
        <f>+'[1]Total Acumulado 2022'!B27+'Total Trimestre'!B27</f>
        <v>0</v>
      </c>
      <c r="C27" s="11">
        <f>+'[1]Total Acumulado 2022'!C27+'Total Trimestre'!C27</f>
        <v>0</v>
      </c>
      <c r="D27" s="11">
        <f>+'[1]Total Acumulado 2022'!D27+'Total Trimestre'!D27</f>
        <v>0</v>
      </c>
      <c r="E27" s="11">
        <f>+'[1]Total Acumulado 2022'!E27+'Total Trimestre'!E27</f>
        <v>0</v>
      </c>
      <c r="F27" s="11">
        <f>+'[1]Total Acumulado 2022'!F27+'Total Trimestre'!F27</f>
        <v>21264498.120000001</v>
      </c>
      <c r="G27" s="11">
        <f>+'[1]Total Acumulado 2022'!G27+'Total Trimestre'!G27</f>
        <v>823612.45000000007</v>
      </c>
      <c r="H27" s="11">
        <f>+'[1]Total Acumulado 2022'!H27+'Total Trimestre'!H27</f>
        <v>0</v>
      </c>
      <c r="I27" s="11">
        <f>+'[1]Total Acumulado 2022'!I27+'Total Trimestre'!I27</f>
        <v>3315843.26</v>
      </c>
      <c r="J27" s="11">
        <f>+'[1]Total Acumulado 2022'!J27+'Total Trimestre'!J27</f>
        <v>1173669.04</v>
      </c>
      <c r="K27" s="12">
        <f t="shared" si="0"/>
        <v>26577622.869999997</v>
      </c>
    </row>
    <row r="28" spans="1:11" x14ac:dyDescent="0.2">
      <c r="A28" s="2" t="s">
        <v>36</v>
      </c>
      <c r="B28" s="11">
        <f>+'[1]Total Acumulado 2022'!B28+'Total Trimestre'!B28</f>
        <v>0</v>
      </c>
      <c r="C28" s="11">
        <f>+'[1]Total Acumulado 2022'!C28+'Total Trimestre'!C28</f>
        <v>0</v>
      </c>
      <c r="D28" s="11">
        <f>+'[1]Total Acumulado 2022'!D28+'Total Trimestre'!D28</f>
        <v>0</v>
      </c>
      <c r="E28" s="11">
        <f>+'[1]Total Acumulado 2022'!E28+'Total Trimestre'!E28</f>
        <v>0</v>
      </c>
      <c r="F28" s="11">
        <f>+'[1]Total Acumulado 2022'!F28+'Total Trimestre'!F28</f>
        <v>27228482.229999997</v>
      </c>
      <c r="G28" s="11">
        <f>+'[1]Total Acumulado 2022'!G28+'Total Trimestre'!G28</f>
        <v>1054608.28</v>
      </c>
      <c r="H28" s="11">
        <f>+'[1]Total Acumulado 2022'!H28+'Total Trimestre'!H28</f>
        <v>0</v>
      </c>
      <c r="I28" s="11">
        <f>+'[1]Total Acumulado 2022'!I28+'Total Trimestre'!I28</f>
        <v>0</v>
      </c>
      <c r="J28" s="11">
        <f>+'[1]Total Acumulado 2022'!J28+'Total Trimestre'!J28</f>
        <v>1502844.14</v>
      </c>
      <c r="K28" s="12">
        <f t="shared" si="0"/>
        <v>29785934.649999999</v>
      </c>
    </row>
    <row r="29" spans="1:11" x14ac:dyDescent="0.2">
      <c r="A29" s="2" t="s">
        <v>37</v>
      </c>
      <c r="B29" s="11">
        <f>+'[1]Total Acumulado 2022'!B29+'Total Trimestre'!B29</f>
        <v>68750028.969999999</v>
      </c>
      <c r="C29" s="11">
        <f>+'[1]Total Acumulado 2022'!C29+'Total Trimestre'!C29</f>
        <v>12153247.970000001</v>
      </c>
      <c r="D29" s="11">
        <f>+'[1]Total Acumulado 2022'!D29+'Total Trimestre'!D29</f>
        <v>1408038.17</v>
      </c>
      <c r="E29" s="11">
        <f>+'[1]Total Acumulado 2022'!E29+'Total Trimestre'!E29</f>
        <v>238041.83999999997</v>
      </c>
      <c r="F29" s="11">
        <f>+'[1]Total Acumulado 2022'!F29+'Total Trimestre'!F29</f>
        <v>56690012.469999999</v>
      </c>
      <c r="G29" s="11">
        <f>+'[1]Total Acumulado 2022'!G29+'Total Trimestre'!G29</f>
        <v>2195706.56</v>
      </c>
      <c r="H29" s="11">
        <f>+'[1]Total Acumulado 2022'!H29+'Total Trimestre'!H29</f>
        <v>4266918.7799999993</v>
      </c>
      <c r="I29" s="11">
        <f>+'[1]Total Acumulado 2022'!I29+'Total Trimestre'!I29</f>
        <v>19612927.620000001</v>
      </c>
      <c r="J29" s="11">
        <f>+'[1]Total Acumulado 2022'!J29+'Total Trimestre'!J29</f>
        <v>3128938.7600000002</v>
      </c>
      <c r="K29" s="12">
        <f t="shared" si="0"/>
        <v>168443861.14000002</v>
      </c>
    </row>
    <row r="30" spans="1:11" x14ac:dyDescent="0.2">
      <c r="A30" s="2" t="s">
        <v>38</v>
      </c>
      <c r="B30" s="11">
        <f>+'[1]Total Acumulado 2022'!B30+'Total Trimestre'!B30</f>
        <v>87059009.890000001</v>
      </c>
      <c r="C30" s="11">
        <f>+'[1]Total Acumulado 2022'!C30+'Total Trimestre'!C30</f>
        <v>15389807.829999998</v>
      </c>
      <c r="D30" s="11">
        <f>+'[1]Total Acumulado 2022'!D30+'Total Trimestre'!D30</f>
        <v>1783016.12</v>
      </c>
      <c r="E30" s="11">
        <f>+'[1]Total Acumulado 2022'!E30+'Total Trimestre'!E30</f>
        <v>288622.36000000004</v>
      </c>
      <c r="F30" s="11">
        <f>+'[1]Total Acumulado 2022'!F30+'Total Trimestre'!F30</f>
        <v>84249316.659999996</v>
      </c>
      <c r="G30" s="11">
        <f>+'[1]Total Acumulado 2022'!G30+'Total Trimestre'!G30</f>
        <v>3263128.16</v>
      </c>
      <c r="H30" s="11">
        <f>+'[1]Total Acumulado 2022'!H30+'Total Trimestre'!H30</f>
        <v>5984187.7000000002</v>
      </c>
      <c r="I30" s="11">
        <f>+'[1]Total Acumulado 2022'!I30+'Total Trimestre'!I30</f>
        <v>0</v>
      </c>
      <c r="J30" s="11">
        <f>+'[1]Total Acumulado 2022'!J30+'Total Trimestre'!J30</f>
        <v>4650042.22</v>
      </c>
      <c r="K30" s="12">
        <f t="shared" si="0"/>
        <v>202667130.94</v>
      </c>
    </row>
    <row r="31" spans="1:11" x14ac:dyDescent="0.2">
      <c r="A31" s="2" t="s">
        <v>39</v>
      </c>
      <c r="B31" s="11">
        <f>+'[1]Total Acumulado 2022'!B31+'Total Trimestre'!B31</f>
        <v>2366212265.4099998</v>
      </c>
      <c r="C31" s="11">
        <f>+'[1]Total Acumulado 2022'!C31+'Total Trimestre'!C31</f>
        <v>418285851.33000004</v>
      </c>
      <c r="D31" s="11">
        <f>+'[1]Total Acumulado 2022'!D31+'Total Trimestre'!D31</f>
        <v>48461321.009999998</v>
      </c>
      <c r="E31" s="11">
        <f>+'[1]Total Acumulado 2022'!E31+'Total Trimestre'!E31</f>
        <v>7800636.1700000009</v>
      </c>
      <c r="F31" s="11">
        <f>+'[1]Total Acumulado 2022'!F31+'Total Trimestre'!F31</f>
        <v>3675799154.9500003</v>
      </c>
      <c r="G31" s="11">
        <f>+'[1]Total Acumulado 2022'!G31+'Total Trimestre'!G31</f>
        <v>142370339.20999998</v>
      </c>
      <c r="H31" s="11">
        <f>+'[1]Total Acumulado 2022'!H31+'Total Trimestre'!H31</f>
        <v>71362815.480000004</v>
      </c>
      <c r="I31" s="11">
        <f>+'[1]Total Acumulado 2022'!I31+'Total Trimestre'!I31</f>
        <v>2679366201.4400001</v>
      </c>
      <c r="J31" s="11">
        <f>+'[1]Total Acumulado 2022'!J31+'Total Trimestre'!J31</f>
        <v>202881423.63</v>
      </c>
      <c r="K31" s="12">
        <f t="shared" si="0"/>
        <v>9612540008.6299992</v>
      </c>
    </row>
    <row r="32" spans="1:11" x14ac:dyDescent="0.2">
      <c r="A32" s="2" t="s">
        <v>40</v>
      </c>
      <c r="B32" s="11">
        <f>+'[1]Total Acumulado 2022'!B32+'Total Trimestre'!B32</f>
        <v>74021149.550000012</v>
      </c>
      <c r="C32" s="11">
        <f>+'[1]Total Acumulado 2022'!C32+'Total Trimestre'!C32</f>
        <v>13085047.34</v>
      </c>
      <c r="D32" s="11">
        <f>+'[1]Total Acumulado 2022'!D32+'Total Trimestre'!D32</f>
        <v>1515993.6199999999</v>
      </c>
      <c r="E32" s="11">
        <f>+'[1]Total Acumulado 2022'!E32+'Total Trimestre'!E32</f>
        <v>259053.40999999997</v>
      </c>
      <c r="F32" s="11">
        <f>+'[1]Total Acumulado 2022'!F32+'Total Trimestre'!F32</f>
        <v>72183505.930000007</v>
      </c>
      <c r="G32" s="11">
        <f>+'[1]Total Acumulado 2022'!G32+'Total Trimestre'!G32</f>
        <v>2795797.5200000005</v>
      </c>
      <c r="H32" s="11">
        <f>+'[1]Total Acumulado 2022'!H32+'Total Trimestre'!H32</f>
        <v>5439789.9299999997</v>
      </c>
      <c r="I32" s="11">
        <f>+'[1]Total Acumulado 2022'!I32+'Total Trimestre'!I32</f>
        <v>0</v>
      </c>
      <c r="J32" s="11">
        <f>+'[1]Total Acumulado 2022'!J32+'Total Trimestre'!J32</f>
        <v>3984083.9699999997</v>
      </c>
      <c r="K32" s="12">
        <f t="shared" si="0"/>
        <v>173284421.27000004</v>
      </c>
    </row>
    <row r="33" spans="1:11" x14ac:dyDescent="0.2">
      <c r="A33" s="2" t="s">
        <v>41</v>
      </c>
      <c r="B33" s="11">
        <f>+'[1]Total Acumulado 2022'!B33+'Total Trimestre'!B33</f>
        <v>118615762.96000001</v>
      </c>
      <c r="C33" s="11">
        <f>+'[1]Total Acumulado 2022'!C33+'Total Trimestre'!C33</f>
        <v>20968235.27</v>
      </c>
      <c r="D33" s="11">
        <f>+'[1]Total Acumulado 2022'!D33+'Total Trimestre'!D33</f>
        <v>2429315.6399999997</v>
      </c>
      <c r="E33" s="11">
        <f>+'[1]Total Acumulado 2022'!E33+'Total Trimestre'!E33</f>
        <v>374349.52999999997</v>
      </c>
      <c r="F33" s="11">
        <f>+'[1]Total Acumulado 2022'!F33+'Total Trimestre'!F33</f>
        <v>116164442.81</v>
      </c>
      <c r="G33" s="11">
        <f>+'[1]Total Acumulado 2022'!G33+'Total Trimestre'!G33</f>
        <v>4499258.6500000004</v>
      </c>
      <c r="H33" s="11">
        <f>+'[1]Total Acumulado 2022'!H33+'Total Trimestre'!H33</f>
        <v>5601498.6299999999</v>
      </c>
      <c r="I33" s="11">
        <f>+'[1]Total Acumulado 2022'!I33+'Total Trimestre'!I33</f>
        <v>0</v>
      </c>
      <c r="J33" s="11">
        <f>+'[1]Total Acumulado 2022'!J33+'Total Trimestre'!J33</f>
        <v>6411560.1900000004</v>
      </c>
      <c r="K33" s="12">
        <f t="shared" si="0"/>
        <v>275064423.68000001</v>
      </c>
    </row>
    <row r="34" spans="1:11" x14ac:dyDescent="0.2">
      <c r="A34" s="2" t="s">
        <v>42</v>
      </c>
      <c r="B34" s="11">
        <f>+'[1]Total Acumulado 2022'!B34+'Total Trimestre'!B34</f>
        <v>86608088.039999992</v>
      </c>
      <c r="C34" s="11">
        <f>+'[1]Total Acumulado 2022'!C34+'Total Trimestre'!C34</f>
        <v>15310096.359999999</v>
      </c>
      <c r="D34" s="11">
        <f>+'[1]Total Acumulado 2022'!D34+'Total Trimestre'!D34</f>
        <v>1773780.95</v>
      </c>
      <c r="E34" s="11">
        <f>+'[1]Total Acumulado 2022'!E34+'Total Trimestre'!E34</f>
        <v>298784.34000000003</v>
      </c>
      <c r="F34" s="11">
        <f>+'[1]Total Acumulado 2022'!F34+'Total Trimestre'!F34</f>
        <v>105504625.25</v>
      </c>
      <c r="G34" s="11">
        <f>+'[1]Total Acumulado 2022'!G34+'Total Trimestre'!G34</f>
        <v>4086384.67</v>
      </c>
      <c r="H34" s="11">
        <f>+'[1]Total Acumulado 2022'!H34+'Total Trimestre'!H34</f>
        <v>5512591.0500000007</v>
      </c>
      <c r="I34" s="11">
        <f>+'[1]Total Acumulado 2022'!I34+'Total Trimestre'!I34</f>
        <v>0</v>
      </c>
      <c r="J34" s="11">
        <f>+'[1]Total Acumulado 2022'!J34+'Total Trimestre'!J34</f>
        <v>5823204.0800000001</v>
      </c>
      <c r="K34" s="12">
        <f t="shared" si="0"/>
        <v>224917554.74000001</v>
      </c>
    </row>
    <row r="35" spans="1:11" x14ac:dyDescent="0.2">
      <c r="A35" s="2" t="s">
        <v>43</v>
      </c>
      <c r="B35" s="11">
        <f>+'[1]Total Acumulado 2022'!B35+'Total Trimestre'!B35</f>
        <v>122821775.10000002</v>
      </c>
      <c r="C35" s="11">
        <f>+'[1]Total Acumulado 2022'!C35+'Total Trimestre'!C35</f>
        <v>21711750.670000002</v>
      </c>
      <c r="D35" s="11">
        <f>+'[1]Total Acumulado 2022'!D35+'Total Trimestre'!D35</f>
        <v>2515457.0300000003</v>
      </c>
      <c r="E35" s="11">
        <f>+'[1]Total Acumulado 2022'!E35+'Total Trimestre'!E35</f>
        <v>395246.52</v>
      </c>
      <c r="F35" s="11">
        <f>+'[1]Total Acumulado 2022'!F35+'Total Trimestre'!F35</f>
        <v>149108792.72</v>
      </c>
      <c r="G35" s="11">
        <f>+'[1]Total Acumulado 2022'!G35+'Total Trimestre'!G35</f>
        <v>5775252.79</v>
      </c>
      <c r="H35" s="11">
        <f>+'[1]Total Acumulado 2022'!H35+'Total Trimestre'!H35</f>
        <v>7487240.9299999997</v>
      </c>
      <c r="I35" s="11">
        <f>+'[1]Total Acumulado 2022'!I35+'Total Trimestre'!I35</f>
        <v>0</v>
      </c>
      <c r="J35" s="11">
        <f>+'[1]Total Acumulado 2022'!J35+'Total Trimestre'!J35</f>
        <v>8229884.9499999993</v>
      </c>
      <c r="K35" s="12">
        <f t="shared" si="0"/>
        <v>318045400.7100001</v>
      </c>
    </row>
    <row r="36" spans="1:11" x14ac:dyDescent="0.2">
      <c r="A36" s="2" t="s">
        <v>44</v>
      </c>
      <c r="B36" s="11">
        <f>+'[1]Total Acumulado 2022'!B36+'Total Trimestre'!B36</f>
        <v>72854972.420000002</v>
      </c>
      <c r="C36" s="11">
        <f>+'[1]Total Acumulado 2022'!C36+'Total Trimestre'!C36</f>
        <v>12878897.050000001</v>
      </c>
      <c r="D36" s="11">
        <f>+'[1]Total Acumulado 2022'!D36+'Total Trimestre'!D36</f>
        <v>1492109.67</v>
      </c>
      <c r="E36" s="11">
        <f>+'[1]Total Acumulado 2022'!E36+'Total Trimestre'!E36</f>
        <v>251336.41999999998</v>
      </c>
      <c r="F36" s="11">
        <f>+'[1]Total Acumulado 2022'!F36+'Total Trimestre'!F36</f>
        <v>70088300.370000005</v>
      </c>
      <c r="G36" s="11">
        <f>+'[1]Total Acumulado 2022'!G36+'Total Trimestre'!G36</f>
        <v>2714646.47</v>
      </c>
      <c r="H36" s="11">
        <f>+'[1]Total Acumulado 2022'!H36+'Total Trimestre'!H36</f>
        <v>4961106.46</v>
      </c>
      <c r="I36" s="11">
        <f>+'[1]Total Acumulado 2022'!I36+'Total Trimestre'!I36</f>
        <v>0</v>
      </c>
      <c r="J36" s="11">
        <f>+'[1]Total Acumulado 2022'!J36+'Total Trimestre'!J36</f>
        <v>3868441.56</v>
      </c>
      <c r="K36" s="12">
        <f t="shared" si="0"/>
        <v>169109810.42000002</v>
      </c>
    </row>
    <row r="37" spans="1:11" x14ac:dyDescent="0.2">
      <c r="A37" s="2" t="s">
        <v>45</v>
      </c>
      <c r="B37" s="11">
        <f>+'[1]Total Acumulado 2022'!B37+'Total Trimestre'!B37</f>
        <v>466913998.51999998</v>
      </c>
      <c r="C37" s="11">
        <f>+'[1]Total Acumulado 2022'!C37+'Total Trimestre'!C37</f>
        <v>82538461.270000011</v>
      </c>
      <c r="D37" s="11">
        <f>+'[1]Total Acumulado 2022'!D37+'Total Trimestre'!D37</f>
        <v>9562653.9199999999</v>
      </c>
      <c r="E37" s="11">
        <f>+'[1]Total Acumulado 2022'!E37+'Total Trimestre'!E37</f>
        <v>1574797.1500000001</v>
      </c>
      <c r="F37" s="11">
        <f>+'[1]Total Acumulado 2022'!F37+'Total Trimestre'!F37</f>
        <v>407848295.23000002</v>
      </c>
      <c r="G37" s="11">
        <f>+'[1]Total Acumulado 2022'!G37+'Total Trimestre'!G37</f>
        <v>15796701.050000001</v>
      </c>
      <c r="H37" s="11">
        <f>+'[1]Total Acumulado 2022'!H37+'Total Trimestre'!H37</f>
        <v>22944271.82</v>
      </c>
      <c r="I37" s="11">
        <f>+'[1]Total Acumulado 2022'!I37+'Total Trimestre'!I37</f>
        <v>0</v>
      </c>
      <c r="J37" s="11">
        <f>+'[1]Total Acumulado 2022'!J37+'Total Trimestre'!J37</f>
        <v>22510708.350000001</v>
      </c>
      <c r="K37" s="12">
        <f t="shared" si="0"/>
        <v>1029689887.3099999</v>
      </c>
    </row>
    <row r="38" spans="1:11" x14ac:dyDescent="0.2">
      <c r="A38" s="2" t="s">
        <v>46</v>
      </c>
      <c r="B38" s="11">
        <f>+'[1]Total Acumulado 2022'!B38+'Total Trimestre'!B38</f>
        <v>152528193.83000001</v>
      </c>
      <c r="C38" s="11">
        <f>+'[1]Total Acumulado 2022'!C38+'Total Trimestre'!C38</f>
        <v>26963086.27</v>
      </c>
      <c r="D38" s="11">
        <f>+'[1]Total Acumulado 2022'!D38+'Total Trimestre'!D38</f>
        <v>3123860.76</v>
      </c>
      <c r="E38" s="11">
        <f>+'[1]Total Acumulado 2022'!E38+'Total Trimestre'!E38</f>
        <v>491326.61</v>
      </c>
      <c r="F38" s="11">
        <f>+'[1]Total Acumulado 2022'!F38+'Total Trimestre'!F38</f>
        <v>151222377.24000001</v>
      </c>
      <c r="G38" s="11">
        <f>+'[1]Total Acumulado 2022'!G38+'Total Trimestre'!G38</f>
        <v>5857115.7699999996</v>
      </c>
      <c r="H38" s="11">
        <f>+'[1]Total Acumulado 2022'!H38+'Total Trimestre'!H38</f>
        <v>7546834.7699999996</v>
      </c>
      <c r="I38" s="11">
        <f>+'[1]Total Acumulado 2022'!I38+'Total Trimestre'!I38</f>
        <v>0</v>
      </c>
      <c r="J38" s="11">
        <f>+'[1]Total Acumulado 2022'!J38+'Total Trimestre'!J38</f>
        <v>8346541.7599999998</v>
      </c>
      <c r="K38" s="12">
        <f t="shared" si="0"/>
        <v>356079337.00999999</v>
      </c>
    </row>
    <row r="39" spans="1:11" x14ac:dyDescent="0.2">
      <c r="A39" s="2" t="s">
        <v>47</v>
      </c>
      <c r="B39" s="11">
        <f>+'[1]Total Acumulado 2022'!B39+'Total Trimestre'!B39</f>
        <v>93970552.979999989</v>
      </c>
      <c r="C39" s="11">
        <f>+'[1]Total Acumulado 2022'!C39+'Total Trimestre'!C39</f>
        <v>16611592</v>
      </c>
      <c r="D39" s="11">
        <f>+'[1]Total Acumulado 2022'!D39+'Total Trimestre'!D39</f>
        <v>1924568.32</v>
      </c>
      <c r="E39" s="11">
        <f>+'[1]Total Acumulado 2022'!E39+'Total Trimestre'!E39</f>
        <v>311658.7</v>
      </c>
      <c r="F39" s="11">
        <f>+'[1]Total Acumulado 2022'!F39+'Total Trimestre'!F39</f>
        <v>88568380.640000001</v>
      </c>
      <c r="G39" s="11">
        <f>+'[1]Total Acumulado 2022'!G39+'Total Trimestre'!G39</f>
        <v>3430413.33</v>
      </c>
      <c r="H39" s="11">
        <f>+'[1]Total Acumulado 2022'!H39+'Total Trimestre'!H39</f>
        <v>5385028.04</v>
      </c>
      <c r="I39" s="11">
        <f>+'[1]Total Acumulado 2022'!I39+'Total Trimestre'!I39</f>
        <v>35929032.109999999</v>
      </c>
      <c r="J39" s="11">
        <f>+'[1]Total Acumulado 2022'!J39+'Total Trimestre'!J39</f>
        <v>4888427.9000000004</v>
      </c>
      <c r="K39" s="12">
        <f t="shared" si="0"/>
        <v>251019654.02000001</v>
      </c>
    </row>
    <row r="40" spans="1:11" x14ac:dyDescent="0.2">
      <c r="A40" s="2" t="s">
        <v>48</v>
      </c>
      <c r="B40" s="11">
        <f>+'[1]Total Acumulado 2022'!B40+'Total Trimestre'!B40</f>
        <v>66347704.090000004</v>
      </c>
      <c r="C40" s="11">
        <f>+'[1]Total Acumulado 2022'!C40+'Total Trimestre'!C40</f>
        <v>11728578.309999999</v>
      </c>
      <c r="D40" s="11">
        <f>+'[1]Total Acumulado 2022'!D40+'Total Trimestre'!D40</f>
        <v>1358837.22</v>
      </c>
      <c r="E40" s="11">
        <f>+'[1]Total Acumulado 2022'!E40+'Total Trimestre'!E40</f>
        <v>228911.4</v>
      </c>
      <c r="F40" s="11">
        <f>+'[1]Total Acumulado 2022'!F40+'Total Trimestre'!F40</f>
        <v>97941668.480000004</v>
      </c>
      <c r="G40" s="11">
        <f>+'[1]Total Acumulado 2022'!G40+'Total Trimestre'!G40</f>
        <v>3793457.6799999997</v>
      </c>
      <c r="H40" s="11">
        <f>+'[1]Total Acumulado 2022'!H40+'Total Trimestre'!H40</f>
        <v>4682787.1499999994</v>
      </c>
      <c r="I40" s="11">
        <f>+'[1]Total Acumulado 2022'!I40+'Total Trimestre'!I40</f>
        <v>0</v>
      </c>
      <c r="J40" s="11">
        <f>+'[1]Total Acumulado 2022'!J40+'Total Trimestre'!J40</f>
        <v>5405775.5499999998</v>
      </c>
      <c r="K40" s="12">
        <f t="shared" si="0"/>
        <v>191487719.88000003</v>
      </c>
    </row>
    <row r="41" spans="1:11" x14ac:dyDescent="0.2">
      <c r="A41" s="2" t="s">
        <v>49</v>
      </c>
      <c r="B41" s="11">
        <f>+'[1]Total Acumulado 2022'!B41+'Total Trimestre'!B41</f>
        <v>85706244.420000002</v>
      </c>
      <c r="C41" s="11">
        <f>+'[1]Total Acumulado 2022'!C41+'Total Trimestre'!C41</f>
        <v>15150673.470000001</v>
      </c>
      <c r="D41" s="11">
        <f>+'[1]Total Acumulado 2022'!D41+'Total Trimestre'!D41</f>
        <v>1755310.7999999998</v>
      </c>
      <c r="E41" s="11">
        <f>+'[1]Total Acumulado 2022'!E41+'Total Trimestre'!E41</f>
        <v>282700.97000000003</v>
      </c>
      <c r="F41" s="11">
        <f>+'[1]Total Acumulado 2022'!F41+'Total Trimestre'!F41</f>
        <v>66035731.839999996</v>
      </c>
      <c r="G41" s="11">
        <f>+'[1]Total Acumulado 2022'!G41+'Total Trimestre'!G41</f>
        <v>2557683.15</v>
      </c>
      <c r="H41" s="11">
        <f>+'[1]Total Acumulado 2022'!H41+'Total Trimestre'!H41</f>
        <v>5203347.3499999996</v>
      </c>
      <c r="I41" s="11">
        <f>+'[1]Total Acumulado 2022'!I41+'Total Trimestre'!I41</f>
        <v>24396491.190000001</v>
      </c>
      <c r="J41" s="11">
        <f>+'[1]Total Acumulado 2022'!J41+'Total Trimestre'!J41</f>
        <v>3644764.77</v>
      </c>
      <c r="K41" s="12">
        <f t="shared" si="0"/>
        <v>204732947.96000001</v>
      </c>
    </row>
    <row r="42" spans="1:11" x14ac:dyDescent="0.2">
      <c r="A42" s="2" t="s">
        <v>50</v>
      </c>
      <c r="B42" s="11">
        <f>+'[1]Total Acumulado 2022'!B42+'Total Trimestre'!B42</f>
        <v>122098745.31</v>
      </c>
      <c r="C42" s="11">
        <f>+'[1]Total Acumulado 2022'!C42+'Total Trimestre'!C42</f>
        <v>21583937.469999999</v>
      </c>
      <c r="D42" s="11">
        <f>+'[1]Total Acumulado 2022'!D42+'Total Trimestre'!D42</f>
        <v>2500649.0700000003</v>
      </c>
      <c r="E42" s="11">
        <f>+'[1]Total Acumulado 2022'!E42+'Total Trimestre'!E42</f>
        <v>421224.41999999993</v>
      </c>
      <c r="F42" s="11">
        <f>+'[1]Total Acumulado 2022'!F42+'Total Trimestre'!F42</f>
        <v>196884992.25</v>
      </c>
      <c r="G42" s="11">
        <f>+'[1]Total Acumulado 2022'!G42+'Total Trimestre'!G42</f>
        <v>7625711.3100000005</v>
      </c>
      <c r="H42" s="11">
        <f>+'[1]Total Acumulado 2022'!H42+'Total Trimestre'!H42</f>
        <v>6359145.6899999995</v>
      </c>
      <c r="I42" s="11">
        <f>+'[1]Total Acumulado 2022'!I42+'Total Trimestre'!I42</f>
        <v>0</v>
      </c>
      <c r="J42" s="11">
        <f>+'[1]Total Acumulado 2022'!J42+'Total Trimestre'!J42</f>
        <v>10866836.26</v>
      </c>
      <c r="K42" s="12">
        <f t="shared" si="0"/>
        <v>368341241.77999997</v>
      </c>
    </row>
    <row r="43" spans="1:11" x14ac:dyDescent="0.2">
      <c r="A43" s="2" t="s">
        <v>51</v>
      </c>
      <c r="B43" s="11">
        <f>+'[1]Total Acumulado 2022'!B43+'Total Trimestre'!B43</f>
        <v>68462371.900000006</v>
      </c>
      <c r="C43" s="11">
        <f>+'[1]Total Acumulado 2022'!C43+'Total Trimestre'!C43</f>
        <v>12102397.530000001</v>
      </c>
      <c r="D43" s="11">
        <f>+'[1]Total Acumulado 2022'!D43+'Total Trimestre'!D43</f>
        <v>1402146.8</v>
      </c>
      <c r="E43" s="11">
        <f>+'[1]Total Acumulado 2022'!E43+'Total Trimestre'!E43</f>
        <v>237468.80000000002</v>
      </c>
      <c r="F43" s="11">
        <f>+'[1]Total Acumulado 2022'!F43+'Total Trimestre'!F43</f>
        <v>104098632.11000001</v>
      </c>
      <c r="G43" s="11">
        <f>+'[1]Total Acumulado 2022'!G43+'Total Trimestre'!G43</f>
        <v>4031928.0100000002</v>
      </c>
      <c r="H43" s="11">
        <f>+'[1]Total Acumulado 2022'!H43+'Total Trimestre'!H43</f>
        <v>4410910.38</v>
      </c>
      <c r="I43" s="11">
        <f>+'[1]Total Acumulado 2022'!I43+'Total Trimestre'!I43</f>
        <v>0</v>
      </c>
      <c r="J43" s="11">
        <f>+'[1]Total Acumulado 2022'!J43+'Total Trimestre'!J43</f>
        <v>5745601.9100000001</v>
      </c>
      <c r="K43" s="12">
        <f t="shared" si="0"/>
        <v>200491457.44</v>
      </c>
    </row>
    <row r="44" spans="1:11" x14ac:dyDescent="0.2">
      <c r="A44" s="2" t="s">
        <v>52</v>
      </c>
      <c r="B44" s="11">
        <f>+'[1]Total Acumulado 2022'!B44+'Total Trimestre'!B44</f>
        <v>994204874.24000001</v>
      </c>
      <c r="C44" s="11">
        <f>+'[1]Total Acumulado 2022'!C44+'Total Trimestre'!C44</f>
        <v>175750011.19</v>
      </c>
      <c r="D44" s="11">
        <f>+'[1]Total Acumulado 2022'!D44+'Total Trimestre'!D44</f>
        <v>20361859.300000001</v>
      </c>
      <c r="E44" s="11">
        <f>+'[1]Total Acumulado 2022'!E44+'Total Trimestre'!E44</f>
        <v>3429850.24</v>
      </c>
      <c r="F44" s="11">
        <f>+'[1]Total Acumulado 2022'!F44+'Total Trimestre'!F44</f>
        <v>891372105.57000005</v>
      </c>
      <c r="G44" s="11">
        <f>+'[1]Total Acumulado 2022'!G44+'Total Trimestre'!G44</f>
        <v>34524451.350000001</v>
      </c>
      <c r="H44" s="11">
        <f>+'[1]Total Acumulado 2022'!H44+'Total Trimestre'!H44</f>
        <v>28709734.020000003</v>
      </c>
      <c r="I44" s="11">
        <f>+'[1]Total Acumulado 2022'!I44+'Total Trimestre'!I44</f>
        <v>0</v>
      </c>
      <c r="J44" s="11">
        <f>+'[1]Total Acumulado 2022'!J44+'Total Trimestre'!J44</f>
        <v>49198238.010000005</v>
      </c>
      <c r="K44" s="12">
        <f t="shared" si="0"/>
        <v>2197551123.9200001</v>
      </c>
    </row>
    <row r="45" spans="1:11" x14ac:dyDescent="0.2">
      <c r="A45" s="2" t="s">
        <v>53</v>
      </c>
      <c r="B45" s="11">
        <f>+'[1]Total Acumulado 2022'!B45+'Total Trimestre'!B45</f>
        <v>157255098.47000003</v>
      </c>
      <c r="C45" s="11">
        <f>+'[1]Total Acumulado 2022'!C45+'Total Trimestre'!C45</f>
        <v>27798682.210000001</v>
      </c>
      <c r="D45" s="11">
        <f>+'[1]Total Acumulado 2022'!D45+'Total Trimestre'!D45</f>
        <v>3220670.4400000004</v>
      </c>
      <c r="E45" s="11">
        <f>+'[1]Total Acumulado 2022'!E45+'Total Trimestre'!E45</f>
        <v>542480.20000000007</v>
      </c>
      <c r="F45" s="11">
        <f>+'[1]Total Acumulado 2022'!F45+'Total Trimestre'!F45</f>
        <v>175519409.63999999</v>
      </c>
      <c r="G45" s="11">
        <f>+'[1]Total Acumulado 2022'!G45+'Total Trimestre'!G45</f>
        <v>6798183.6699999999</v>
      </c>
      <c r="H45" s="11">
        <f>+'[1]Total Acumulado 2022'!H45+'Total Trimestre'!H45</f>
        <v>4076862.7800000003</v>
      </c>
      <c r="I45" s="11">
        <f>+'[1]Total Acumulado 2022'!I45+'Total Trimestre'!I45</f>
        <v>137721616.42000002</v>
      </c>
      <c r="J45" s="11">
        <f>+'[1]Total Acumulado 2022'!J45+'Total Trimestre'!J45</f>
        <v>9687587.9900000021</v>
      </c>
      <c r="K45" s="12">
        <f t="shared" si="0"/>
        <v>522620591.82000005</v>
      </c>
    </row>
    <row r="46" spans="1:11" x14ac:dyDescent="0.2">
      <c r="A46" s="2" t="s">
        <v>54</v>
      </c>
      <c r="B46" s="11">
        <f>+'[1]Total Acumulado 2022'!B46+'Total Trimestre'!B46</f>
        <v>417732421.78999996</v>
      </c>
      <c r="C46" s="11">
        <f>+'[1]Total Acumulado 2022'!C46+'Total Trimestre'!C46</f>
        <v>73844415.49000001</v>
      </c>
      <c r="D46" s="11">
        <f>+'[1]Total Acumulado 2022'!D46+'Total Trimestre'!D46</f>
        <v>8555388.3900000006</v>
      </c>
      <c r="E46" s="11">
        <f>+'[1]Total Acumulado 2022'!E46+'Total Trimestre'!E46</f>
        <v>1441125.42</v>
      </c>
      <c r="F46" s="11">
        <f>+'[1]Total Acumulado 2022'!F46+'Total Trimestre'!F46</f>
        <v>398309596.42999995</v>
      </c>
      <c r="G46" s="11">
        <f>+'[1]Total Acumulado 2022'!G46+'Total Trimestre'!G46</f>
        <v>15427249.970000001</v>
      </c>
      <c r="H46" s="11">
        <f>+'[1]Total Acumulado 2022'!H46+'Total Trimestre'!H46</f>
        <v>22549019.699999999</v>
      </c>
      <c r="I46" s="11">
        <f>+'[1]Total Acumulado 2022'!I46+'Total Trimestre'!I46</f>
        <v>0</v>
      </c>
      <c r="J46" s="11">
        <f>+'[1]Total Acumulado 2022'!J46+'Total Trimestre'!J46</f>
        <v>21984231.07</v>
      </c>
      <c r="K46" s="12">
        <f t="shared" si="0"/>
        <v>959843448.26000011</v>
      </c>
    </row>
    <row r="47" spans="1:11" x14ac:dyDescent="0.2">
      <c r="A47" s="2" t="s">
        <v>55</v>
      </c>
      <c r="B47" s="11">
        <f>+'[1]Total Acumulado 2022'!B47+'Total Trimestre'!B47</f>
        <v>96108544.409999996</v>
      </c>
      <c r="C47" s="11">
        <f>+'[1]Total Acumulado 2022'!C47+'Total Trimestre'!C47</f>
        <v>16989534.23</v>
      </c>
      <c r="D47" s="11">
        <f>+'[1]Total Acumulado 2022'!D47+'Total Trimestre'!D47</f>
        <v>1968355.54</v>
      </c>
      <c r="E47" s="11">
        <f>+'[1]Total Acumulado 2022'!E47+'Total Trimestre'!E47</f>
        <v>336643.35</v>
      </c>
      <c r="F47" s="11">
        <f>+'[1]Total Acumulado 2022'!F47+'Total Trimestre'!F47</f>
        <v>100882307.81</v>
      </c>
      <c r="G47" s="11">
        <f>+'[1]Total Acumulado 2022'!G47+'Total Trimestre'!G47</f>
        <v>3907353.96</v>
      </c>
      <c r="H47" s="11">
        <f>+'[1]Total Acumulado 2022'!H47+'Total Trimestre'!H47</f>
        <v>5184986</v>
      </c>
      <c r="I47" s="11">
        <f>+'[1]Total Acumulado 2022'!I47+'Total Trimestre'!I47</f>
        <v>42240546.409999996</v>
      </c>
      <c r="J47" s="11">
        <f>+'[1]Total Acumulado 2022'!J47+'Total Trimestre'!J47</f>
        <v>5568080.6799999997</v>
      </c>
      <c r="K47" s="12">
        <f t="shared" si="0"/>
        <v>273186352.38999999</v>
      </c>
    </row>
    <row r="48" spans="1:11" x14ac:dyDescent="0.2">
      <c r="A48" s="2" t="s">
        <v>56</v>
      </c>
      <c r="B48" s="11">
        <f>+'[1]Total Acumulado 2022'!B48+'Total Trimestre'!B48</f>
        <v>74876346.150000006</v>
      </c>
      <c r="C48" s="11">
        <f>+'[1]Total Acumulado 2022'!C48+'Total Trimestre'!C48</f>
        <v>13236224.23</v>
      </c>
      <c r="D48" s="11">
        <f>+'[1]Total Acumulado 2022'!D48+'Total Trimestre'!D48</f>
        <v>1533508.5399999998</v>
      </c>
      <c r="E48" s="11">
        <f>+'[1]Total Acumulado 2022'!E48+'Total Trimestre'!E48</f>
        <v>259091.61</v>
      </c>
      <c r="F48" s="11">
        <f>+'[1]Total Acumulado 2022'!F48+'Total Trimestre'!F48</f>
        <v>56781907.469999999</v>
      </c>
      <c r="G48" s="11">
        <f>+'[1]Total Acumulado 2022'!G48+'Total Trimestre'!G48</f>
        <v>2199265.81</v>
      </c>
      <c r="H48" s="11">
        <f>+'[1]Total Acumulado 2022'!H48+'Total Trimestre'!H48</f>
        <v>4946610.66</v>
      </c>
      <c r="I48" s="11">
        <f>+'[1]Total Acumulado 2022'!I48+'Total Trimestre'!I48</f>
        <v>19660477.969999999</v>
      </c>
      <c r="J48" s="11">
        <f>+'[1]Total Acumulado 2022'!J48+'Total Trimestre'!J48</f>
        <v>3134010.7799999993</v>
      </c>
      <c r="K48" s="12">
        <f t="shared" si="0"/>
        <v>176627443.22</v>
      </c>
    </row>
    <row r="49" spans="1:11" x14ac:dyDescent="0.2">
      <c r="A49" s="2" t="s">
        <v>57</v>
      </c>
      <c r="B49" s="11">
        <f>+'[1]Total Acumulado 2022'!B49+'Total Trimestre'!B49</f>
        <v>87338892.390000001</v>
      </c>
      <c r="C49" s="11">
        <f>+'[1]Total Acumulado 2022'!C49+'Total Trimestre'!C49</f>
        <v>15439283.9</v>
      </c>
      <c r="D49" s="11">
        <f>+'[1]Total Acumulado 2022'!D49+'Total Trimestre'!D49</f>
        <v>1788748.2200000002</v>
      </c>
      <c r="E49" s="11">
        <f>+'[1]Total Acumulado 2022'!E49+'Total Trimestre'!E49</f>
        <v>295269.68</v>
      </c>
      <c r="F49" s="11">
        <f>+'[1]Total Acumulado 2022'!F49+'Total Trimestre'!F49</f>
        <v>68434190.770000011</v>
      </c>
      <c r="G49" s="11">
        <f>+'[1]Total Acumulado 2022'!G49+'Total Trimestre'!G49</f>
        <v>2650579.79</v>
      </c>
      <c r="H49" s="11">
        <f>+'[1]Total Acumulado 2022'!H49+'Total Trimestre'!H49</f>
        <v>4713067.2299999995</v>
      </c>
      <c r="I49" s="11">
        <f>+'[1]Total Acumulado 2022'!I49+'Total Trimestre'!I49</f>
        <v>25623289.809999999</v>
      </c>
      <c r="J49" s="11">
        <f>+'[1]Total Acumulado 2022'!J49+'Total Trimestre'!J49</f>
        <v>3777144.9</v>
      </c>
      <c r="K49" s="12">
        <f>SUM(B49:J49)</f>
        <v>210060466.69000003</v>
      </c>
    </row>
    <row r="50" spans="1:11" x14ac:dyDescent="0.2">
      <c r="A50" s="2" t="s">
        <v>58</v>
      </c>
      <c r="B50" s="11">
        <f>+'[1]Total Acumulado 2022'!B50+'Total Trimestre'!B50</f>
        <v>219567829.69</v>
      </c>
      <c r="C50" s="11">
        <f>+'[1]Total Acumulado 2022'!C50+'Total Trimestre'!C50</f>
        <v>38813980.399999991</v>
      </c>
      <c r="D50" s="11">
        <f>+'[1]Total Acumulado 2022'!D50+'Total Trimestre'!D50</f>
        <v>4496869.2200000007</v>
      </c>
      <c r="E50" s="11">
        <f>+'[1]Total Acumulado 2022'!E50+'Total Trimestre'!E50</f>
        <v>680965.49</v>
      </c>
      <c r="F50" s="11">
        <f>+'[1]Total Acumulado 2022'!F50+'Total Trimestre'!F50</f>
        <v>195396293.59999999</v>
      </c>
      <c r="G50" s="11">
        <f>+'[1]Total Acumulado 2022'!G50+'Total Trimestre'!G50</f>
        <v>7568051.3100000005</v>
      </c>
      <c r="H50" s="11">
        <f>+'[1]Total Acumulado 2022'!H50+'Total Trimestre'!H50</f>
        <v>12885154.120000001</v>
      </c>
      <c r="I50" s="11">
        <f>+'[1]Total Acumulado 2022'!I50+'Total Trimestre'!I50</f>
        <v>168353541.37</v>
      </c>
      <c r="J50" s="11">
        <f>+'[1]Total Acumulado 2022'!J50+'Total Trimestre'!J50</f>
        <v>10784669.289999999</v>
      </c>
      <c r="K50" s="12">
        <f t="shared" si="0"/>
        <v>658547354.49000001</v>
      </c>
    </row>
    <row r="51" spans="1:11" x14ac:dyDescent="0.2">
      <c r="A51" s="2" t="s">
        <v>59</v>
      </c>
      <c r="B51" s="11">
        <f>+'[1]Total Acumulado 2022'!B51+'Total Trimestre'!B51</f>
        <v>77294220.060000002</v>
      </c>
      <c r="C51" s="11">
        <f>+'[1]Total Acumulado 2022'!C51+'Total Trimestre'!C51</f>
        <v>13663642.6</v>
      </c>
      <c r="D51" s="11">
        <f>+'[1]Total Acumulado 2022'!D51+'Total Trimestre'!D51</f>
        <v>1583027.89</v>
      </c>
      <c r="E51" s="11">
        <f>+'[1]Total Acumulado 2022'!E51+'Total Trimestre'!E51</f>
        <v>257105.06999999998</v>
      </c>
      <c r="F51" s="11">
        <f>+'[1]Total Acumulado 2022'!F51+'Total Trimestre'!F51</f>
        <v>54953197.350000001</v>
      </c>
      <c r="G51" s="11">
        <f>+'[1]Total Acumulado 2022'!G51+'Total Trimestre'!G51</f>
        <v>2128436.54</v>
      </c>
      <c r="H51" s="11">
        <f>+'[1]Total Acumulado 2022'!H51+'Total Trimestre'!H51</f>
        <v>4538795.54</v>
      </c>
      <c r="I51" s="11">
        <f>+'[1]Total Acumulado 2022'!I51+'Total Trimestre'!I51</f>
        <v>0</v>
      </c>
      <c r="J51" s="11">
        <f>+'[1]Total Acumulado 2022'!J51+'Total Trimestre'!J51</f>
        <v>3033077.29</v>
      </c>
      <c r="K51" s="12">
        <f t="shared" si="0"/>
        <v>157451502.33999997</v>
      </c>
    </row>
    <row r="52" spans="1:11" x14ac:dyDescent="0.2">
      <c r="A52" s="2" t="s">
        <v>60</v>
      </c>
      <c r="B52" s="11">
        <f>+'[1]Total Acumulado 2022'!B52+'Total Trimestre'!B52</f>
        <v>1331649888.0300002</v>
      </c>
      <c r="C52" s="11">
        <f>+'[1]Total Acumulado 2022'!C52+'Total Trimestre'!C52</f>
        <v>235401664.97000003</v>
      </c>
      <c r="D52" s="11">
        <f>+'[1]Total Acumulado 2022'!D52+'Total Trimestre'!D52</f>
        <v>27272917.920000002</v>
      </c>
      <c r="E52" s="11">
        <f>+'[1]Total Acumulado 2022'!E52+'Total Trimestre'!E52</f>
        <v>4678930.03</v>
      </c>
      <c r="F52" s="11">
        <f>+'[1]Total Acumulado 2022'!F52+'Total Trimestre'!F52</f>
        <v>1062581640.7</v>
      </c>
      <c r="G52" s="11">
        <f>+'[1]Total Acumulado 2022'!G52+'Total Trimestre'!G52</f>
        <v>41155705.809999995</v>
      </c>
      <c r="H52" s="11">
        <f>+'[1]Total Acumulado 2022'!H52+'Total Trimestre'!H52</f>
        <v>50161260.769999996</v>
      </c>
      <c r="I52" s="11">
        <f>+'[1]Total Acumulado 2022'!I52+'Total Trimestre'!I52</f>
        <v>0</v>
      </c>
      <c r="J52" s="11">
        <f>+'[1]Total Acumulado 2022'!J52+'Total Trimestre'!J52</f>
        <v>58647947.510000005</v>
      </c>
      <c r="K52" s="12">
        <f t="shared" si="0"/>
        <v>2811549955.7400007</v>
      </c>
    </row>
    <row r="53" spans="1:11" ht="13.5" thickBot="1" x14ac:dyDescent="0.25">
      <c r="A53" s="4" t="s">
        <v>61</v>
      </c>
      <c r="B53" s="11">
        <f>+'[1]Total Acumulado 2022'!B53+'Total Trimestre'!B53</f>
        <v>143564179</v>
      </c>
      <c r="C53" s="11">
        <f>+'[1]Total Acumulado 2022'!C53+'Total Trimestre'!C53</f>
        <v>25378477.530000001</v>
      </c>
      <c r="D53" s="11">
        <f>+'[1]Total Acumulado 2022'!D53+'Total Trimestre'!D53</f>
        <v>2940272.86</v>
      </c>
      <c r="E53" s="11">
        <f>+'[1]Total Acumulado 2022'!E53+'Total Trimestre'!E53</f>
        <v>12405796.49</v>
      </c>
      <c r="F53" s="11">
        <f>+'[1]Total Acumulado 2022'!F53+'Total Trimestre'!F53</f>
        <v>163811989.36000001</v>
      </c>
      <c r="G53" s="11">
        <f>+'[1]Total Acumulado 2022'!G53+'Total Trimestre'!G53</f>
        <v>6344734.1400000006</v>
      </c>
      <c r="H53" s="11">
        <f>+'[1]Total Acumulado 2022'!H53+'Total Trimestre'!H53</f>
        <v>9497647.0899999999</v>
      </c>
      <c r="I53" s="11">
        <f>+'[1]Total Acumulado 2022'!I53+'Total Trimestre'!I53</f>
        <v>0</v>
      </c>
      <c r="J53" s="11">
        <f>+'[1]Total Acumulado 2022'!J53+'Total Trimestre'!J53</f>
        <v>9041410.6500000004</v>
      </c>
      <c r="K53" s="12">
        <f t="shared" si="0"/>
        <v>372984507.11999995</v>
      </c>
    </row>
    <row r="54" spans="1:11" s="14" customFormat="1" ht="13.5" thickBot="1" x14ac:dyDescent="0.25">
      <c r="A54" s="5" t="s">
        <v>13</v>
      </c>
      <c r="B54" s="13">
        <f t="shared" ref="B54:I54" si="1">SUM(B7:B53)</f>
        <v>7774514187.1100006</v>
      </c>
      <c r="C54" s="13">
        <f t="shared" si="1"/>
        <v>1374335402.0099998</v>
      </c>
      <c r="D54" s="13">
        <f t="shared" si="1"/>
        <v>159226301.19</v>
      </c>
      <c r="E54" s="13">
        <f t="shared" si="1"/>
        <v>38202831.640000001</v>
      </c>
      <c r="F54" s="13">
        <f t="shared" si="1"/>
        <v>9189497887.5400028</v>
      </c>
      <c r="G54" s="13">
        <f t="shared" si="1"/>
        <v>355925848.04000002</v>
      </c>
      <c r="H54" s="13">
        <f t="shared" si="1"/>
        <v>322128853.00999993</v>
      </c>
      <c r="I54" s="13">
        <f t="shared" si="1"/>
        <v>3170022244.4099998</v>
      </c>
      <c r="J54" s="13">
        <f>SUM(J7:J53)</f>
        <v>507203559.06999993</v>
      </c>
      <c r="K54" s="13">
        <f>SUM(K7:K53)</f>
        <v>22891057114.02</v>
      </c>
    </row>
    <row r="55" spans="1:11" x14ac:dyDescent="0.2">
      <c r="F55" s="8"/>
      <c r="G55" s="8"/>
      <c r="H55" s="8"/>
      <c r="I55" s="8"/>
      <c r="J55" s="8"/>
    </row>
    <row r="56" spans="1:11" x14ac:dyDescent="0.2">
      <c r="F56" s="8"/>
      <c r="G56" s="8"/>
      <c r="H56" s="8"/>
      <c r="I56" s="8"/>
      <c r="J56" s="8"/>
    </row>
    <row r="57" spans="1:11" x14ac:dyDescent="0.2">
      <c r="F57" s="8"/>
      <c r="G57" s="8"/>
      <c r="H57" s="8"/>
      <c r="I57" s="8"/>
      <c r="J57" s="8"/>
    </row>
    <row r="58" spans="1:11" x14ac:dyDescent="0.2">
      <c r="F58" s="8"/>
      <c r="G58" s="8"/>
      <c r="H58" s="8"/>
      <c r="I58" s="8"/>
      <c r="J58" s="8"/>
    </row>
    <row r="59" spans="1:11" x14ac:dyDescent="0.2">
      <c r="F59" s="8"/>
      <c r="G59" s="8"/>
      <c r="H59" s="8"/>
      <c r="I59" s="8"/>
      <c r="J59" s="8"/>
    </row>
    <row r="60" spans="1:11" x14ac:dyDescent="0.2">
      <c r="F60" s="8"/>
      <c r="G60" s="8"/>
      <c r="H60" s="8"/>
      <c r="I60" s="8"/>
      <c r="J60" s="8"/>
    </row>
    <row r="61" spans="1:11" x14ac:dyDescent="0.2">
      <c r="F61" s="8"/>
      <c r="G61" s="8"/>
      <c r="H61" s="8"/>
      <c r="I61" s="8"/>
      <c r="J61" s="8"/>
    </row>
    <row r="62" spans="1:11" x14ac:dyDescent="0.2">
      <c r="F62" s="8"/>
      <c r="G62" s="8"/>
      <c r="H62" s="8"/>
      <c r="I62" s="8"/>
      <c r="J62" s="8"/>
    </row>
    <row r="63" spans="1:11" x14ac:dyDescent="0.2">
      <c r="G63" s="8"/>
      <c r="H63" s="8"/>
      <c r="I63" s="8"/>
      <c r="J63" s="8"/>
    </row>
    <row r="64" spans="1:11" x14ac:dyDescent="0.2">
      <c r="G64" s="8"/>
      <c r="H64" s="8"/>
      <c r="I64" s="8"/>
      <c r="J64" s="8"/>
    </row>
    <row r="65" spans="7:10" x14ac:dyDescent="0.2">
      <c r="G65" s="8"/>
      <c r="H65" s="8"/>
      <c r="I65" s="8"/>
      <c r="J65" s="8"/>
    </row>
    <row r="66" spans="7:10" x14ac:dyDescent="0.2">
      <c r="G66" s="8"/>
      <c r="H66" s="8"/>
      <c r="I66" s="8"/>
      <c r="J66" s="8"/>
    </row>
  </sheetData>
  <mergeCells count="12">
    <mergeCell ref="J5:J6"/>
    <mergeCell ref="K5:K6"/>
    <mergeCell ref="A1:K1"/>
    <mergeCell ref="A2:K2"/>
    <mergeCell ref="B4:K4"/>
    <mergeCell ref="A5:A6"/>
    <mergeCell ref="B5:B6"/>
    <mergeCell ref="E5:E6"/>
    <mergeCell ref="F5:F6"/>
    <mergeCell ref="G5:G6"/>
    <mergeCell ref="H5:H6"/>
    <mergeCell ref="I5:I6"/>
  </mergeCells>
  <pageMargins left="0.11811023622047245" right="0.11811023622047245" top="0.15748031496062992" bottom="0.15748031496062992" header="0.31496062992125984" footer="0.31496062992125984"/>
  <pageSetup paperSize="5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66"/>
  <sheetViews>
    <sheetView workbookViewId="0">
      <pane xSplit="1" ySplit="6" topLeftCell="B10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30" customWidth="1"/>
    <col min="5" max="5" width="17.7109375" style="30" customWidth="1"/>
    <col min="6" max="6" width="14.28515625" style="28" bestFit="1" customWidth="1"/>
    <col min="7" max="7" width="12.7109375" style="28" bestFit="1" customWidth="1"/>
    <col min="8" max="8" width="12.7109375" style="28" customWidth="1"/>
    <col min="9" max="10" width="17.140625" style="28" customWidth="1"/>
    <col min="11" max="11" width="15.42578125" style="28" bestFit="1" customWidth="1"/>
    <col min="12" max="16384" width="11.42578125" style="28"/>
  </cols>
  <sheetData>
    <row r="1" spans="1:11" x14ac:dyDescent="0.2">
      <c r="A1" s="194" t="s">
        <v>14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</row>
    <row r="2" spans="1:11" x14ac:dyDescent="0.2">
      <c r="A2" s="196">
        <v>44845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</row>
    <row r="3" spans="1:11" ht="11.25" x14ac:dyDescent="0.2">
      <c r="A3" s="29"/>
      <c r="B3" s="28"/>
      <c r="C3" s="28"/>
      <c r="E3" s="28"/>
    </row>
    <row r="4" spans="1:11" ht="13.5" customHeight="1" thickBot="1" x14ac:dyDescent="0.25">
      <c r="A4" s="29"/>
      <c r="B4" s="28"/>
      <c r="C4" s="198"/>
      <c r="D4" s="198"/>
      <c r="E4" s="28"/>
    </row>
    <row r="5" spans="1:11" ht="12.75" customHeight="1" x14ac:dyDescent="0.2">
      <c r="A5" s="199" t="s">
        <v>0</v>
      </c>
      <c r="B5" s="201" t="s">
        <v>9</v>
      </c>
      <c r="C5" s="31" t="s">
        <v>10</v>
      </c>
      <c r="D5" s="31" t="s">
        <v>10</v>
      </c>
      <c r="E5" s="201" t="s">
        <v>1</v>
      </c>
      <c r="F5" s="192" t="s">
        <v>7</v>
      </c>
      <c r="G5" s="192" t="s">
        <v>8</v>
      </c>
      <c r="H5" s="192" t="s">
        <v>2</v>
      </c>
      <c r="I5" s="192" t="s">
        <v>3</v>
      </c>
      <c r="J5" s="192" t="s">
        <v>4</v>
      </c>
      <c r="K5" s="192" t="s">
        <v>5</v>
      </c>
    </row>
    <row r="6" spans="1:11" ht="23.25" customHeight="1" thickBot="1" x14ac:dyDescent="0.25">
      <c r="A6" s="200"/>
      <c r="B6" s="202"/>
      <c r="C6" s="32" t="s">
        <v>11</v>
      </c>
      <c r="D6" s="32" t="s">
        <v>12</v>
      </c>
      <c r="E6" s="202" t="s">
        <v>6</v>
      </c>
      <c r="F6" s="193" t="s">
        <v>6</v>
      </c>
      <c r="G6" s="193" t="s">
        <v>6</v>
      </c>
      <c r="H6" s="193"/>
      <c r="I6" s="193"/>
      <c r="J6" s="193"/>
      <c r="K6" s="193" t="s">
        <v>6</v>
      </c>
    </row>
    <row r="7" spans="1:11" x14ac:dyDescent="0.2">
      <c r="A7" s="1" t="s">
        <v>15</v>
      </c>
      <c r="B7" s="33">
        <v>287460.62</v>
      </c>
      <c r="C7" s="33">
        <v>39909.629999999997</v>
      </c>
      <c r="D7" s="33">
        <v>25519.919999999998</v>
      </c>
      <c r="E7" s="33">
        <v>14326.21</v>
      </c>
      <c r="F7" s="33">
        <v>1262980.3899999999</v>
      </c>
      <c r="G7" s="33">
        <v>25050.27</v>
      </c>
      <c r="H7" s="34"/>
      <c r="I7" s="35"/>
      <c r="J7" s="34"/>
      <c r="K7" s="35">
        <v>1655247.04</v>
      </c>
    </row>
    <row r="8" spans="1:11" x14ac:dyDescent="0.2">
      <c r="A8" s="2" t="s">
        <v>16</v>
      </c>
      <c r="B8" s="33">
        <v>271704.46999999997</v>
      </c>
      <c r="C8" s="33">
        <v>37722.120000000003</v>
      </c>
      <c r="D8" s="33">
        <v>24121.14</v>
      </c>
      <c r="E8" s="33">
        <v>13496.4</v>
      </c>
      <c r="F8" s="33">
        <v>938523.33</v>
      </c>
      <c r="G8" s="33">
        <v>18614.91</v>
      </c>
      <c r="H8" s="34"/>
      <c r="I8" s="35"/>
      <c r="J8" s="34"/>
      <c r="K8" s="35">
        <v>1304182.3700000001</v>
      </c>
    </row>
    <row r="9" spans="1:11" x14ac:dyDescent="0.2">
      <c r="A9" s="2" t="s">
        <v>17</v>
      </c>
      <c r="B9" s="33"/>
      <c r="C9" s="33"/>
      <c r="E9" s="33"/>
      <c r="F9" s="33">
        <v>359812.39</v>
      </c>
      <c r="G9" s="33">
        <v>7136.61</v>
      </c>
      <c r="H9" s="34"/>
      <c r="I9" s="35"/>
      <c r="J9" s="34"/>
      <c r="K9" s="35">
        <v>366949</v>
      </c>
    </row>
    <row r="10" spans="1:11" x14ac:dyDescent="0.2">
      <c r="A10" s="2" t="s">
        <v>18</v>
      </c>
      <c r="B10" s="33"/>
      <c r="C10" s="33"/>
      <c r="D10" s="33"/>
      <c r="E10" s="33"/>
      <c r="F10" s="33">
        <v>404471.75</v>
      </c>
      <c r="G10" s="33">
        <v>8022.39</v>
      </c>
      <c r="H10" s="34"/>
      <c r="I10" s="35"/>
      <c r="J10" s="34"/>
      <c r="K10" s="35">
        <v>412494.14</v>
      </c>
    </row>
    <row r="11" spans="1:11" x14ac:dyDescent="0.2">
      <c r="A11" s="2" t="s">
        <v>19</v>
      </c>
      <c r="B11" s="33"/>
      <c r="C11" s="33"/>
      <c r="D11" s="33"/>
      <c r="E11" s="33"/>
      <c r="F11" s="33">
        <v>402103.45</v>
      </c>
      <c r="G11" s="33">
        <v>7975.42</v>
      </c>
      <c r="H11" s="34"/>
      <c r="I11" s="35"/>
      <c r="J11" s="34"/>
      <c r="K11" s="35">
        <v>410078.87</v>
      </c>
    </row>
    <row r="12" spans="1:11" x14ac:dyDescent="0.2">
      <c r="A12" s="2" t="s">
        <v>20</v>
      </c>
      <c r="B12" s="33"/>
      <c r="C12" s="33"/>
      <c r="D12" s="33"/>
      <c r="E12" s="33"/>
      <c r="F12" s="33">
        <v>352707.49</v>
      </c>
      <c r="G12" s="33">
        <v>6995.69</v>
      </c>
      <c r="H12" s="34"/>
      <c r="I12" s="35"/>
      <c r="J12" s="34"/>
      <c r="K12" s="35">
        <v>359703.18</v>
      </c>
    </row>
    <row r="13" spans="1:11" x14ac:dyDescent="0.2">
      <c r="A13" s="2" t="s">
        <v>21</v>
      </c>
      <c r="B13" s="33"/>
      <c r="C13" s="33"/>
      <c r="D13" s="33"/>
      <c r="E13" s="33"/>
      <c r="F13" s="33">
        <v>424433.14</v>
      </c>
      <c r="G13" s="33">
        <v>8418.31</v>
      </c>
      <c r="H13" s="34"/>
      <c r="I13" s="35"/>
      <c r="J13" s="34"/>
      <c r="K13" s="35">
        <v>432851.45</v>
      </c>
    </row>
    <row r="14" spans="1:11" x14ac:dyDescent="0.2">
      <c r="A14" s="2" t="s">
        <v>22</v>
      </c>
      <c r="B14" s="33"/>
      <c r="C14" s="33"/>
      <c r="D14" s="33"/>
      <c r="E14" s="33"/>
      <c r="F14" s="33">
        <v>407516.71</v>
      </c>
      <c r="G14" s="33">
        <v>8082.79</v>
      </c>
      <c r="H14" s="34"/>
      <c r="I14" s="35"/>
      <c r="J14" s="34"/>
      <c r="K14" s="35">
        <v>415599.5</v>
      </c>
    </row>
    <row r="15" spans="1:11" x14ac:dyDescent="0.2">
      <c r="A15" s="2" t="s">
        <v>23</v>
      </c>
      <c r="B15" s="33"/>
      <c r="C15" s="33"/>
      <c r="D15" s="33"/>
      <c r="E15" s="33"/>
      <c r="F15" s="33">
        <v>407685.87</v>
      </c>
      <c r="G15" s="33">
        <v>8086.14</v>
      </c>
      <c r="H15" s="34"/>
      <c r="I15" s="35"/>
      <c r="J15" s="34"/>
      <c r="K15" s="35">
        <v>415772.01</v>
      </c>
    </row>
    <row r="16" spans="1:11" x14ac:dyDescent="0.2">
      <c r="A16" s="2" t="s">
        <v>24</v>
      </c>
      <c r="B16" s="33"/>
      <c r="C16" s="33"/>
      <c r="D16" s="33"/>
      <c r="E16" s="33"/>
      <c r="F16" s="33">
        <v>567546.1</v>
      </c>
      <c r="G16" s="33">
        <v>11256.85</v>
      </c>
      <c r="H16" s="34"/>
      <c r="I16" s="35"/>
      <c r="J16" s="34"/>
      <c r="K16" s="35">
        <v>578802.94999999995</v>
      </c>
    </row>
    <row r="17" spans="1:11" x14ac:dyDescent="0.2">
      <c r="A17" s="2" t="s">
        <v>25</v>
      </c>
      <c r="B17" s="33"/>
      <c r="C17" s="33"/>
      <c r="D17" s="33"/>
      <c r="E17" s="33"/>
      <c r="F17" s="33">
        <v>370131.41</v>
      </c>
      <c r="G17" s="33">
        <v>7341.28</v>
      </c>
      <c r="H17" s="34"/>
      <c r="I17" s="35"/>
      <c r="J17" s="34"/>
      <c r="K17" s="35">
        <v>377472.69</v>
      </c>
    </row>
    <row r="18" spans="1:11" x14ac:dyDescent="0.2">
      <c r="A18" s="2" t="s">
        <v>26</v>
      </c>
      <c r="B18" s="33"/>
      <c r="C18" s="33"/>
      <c r="D18" s="33"/>
      <c r="E18" s="33"/>
      <c r="F18" s="33">
        <v>332069.45</v>
      </c>
      <c r="G18" s="33">
        <v>6586.35</v>
      </c>
      <c r="H18" s="34"/>
      <c r="I18" s="35"/>
      <c r="J18" s="34"/>
      <c r="K18" s="35">
        <v>338655.8</v>
      </c>
    </row>
    <row r="19" spans="1:11" x14ac:dyDescent="0.2">
      <c r="A19" s="2" t="s">
        <v>27</v>
      </c>
      <c r="B19" s="33"/>
      <c r="C19" s="33"/>
      <c r="D19" s="33"/>
      <c r="E19" s="33"/>
      <c r="F19" s="33">
        <v>379773.77</v>
      </c>
      <c r="G19" s="33">
        <v>7532.53</v>
      </c>
      <c r="H19" s="34"/>
      <c r="I19" s="35"/>
      <c r="J19" s="34"/>
      <c r="K19" s="35">
        <v>387306.3</v>
      </c>
    </row>
    <row r="20" spans="1:11" x14ac:dyDescent="0.2">
      <c r="A20" s="2" t="s">
        <v>28</v>
      </c>
      <c r="B20" s="33"/>
      <c r="C20" s="33"/>
      <c r="D20" s="33"/>
      <c r="E20" s="33"/>
      <c r="F20" s="33">
        <v>540987.31000000006</v>
      </c>
      <c r="G20" s="33">
        <v>10730.08</v>
      </c>
      <c r="H20" s="35"/>
      <c r="I20" s="35"/>
      <c r="J20" s="35"/>
      <c r="K20" s="35">
        <v>551717.39</v>
      </c>
    </row>
    <row r="21" spans="1:11" x14ac:dyDescent="0.2">
      <c r="A21" s="2" t="s">
        <v>29</v>
      </c>
      <c r="B21" s="33"/>
      <c r="C21" s="33"/>
      <c r="D21" s="33"/>
      <c r="E21" s="33"/>
      <c r="F21" s="33">
        <v>520856.77</v>
      </c>
      <c r="G21" s="33">
        <v>10330.799999999999</v>
      </c>
      <c r="H21" s="35"/>
      <c r="I21" s="35"/>
      <c r="J21" s="35"/>
      <c r="K21" s="35">
        <v>531187.56999999995</v>
      </c>
    </row>
    <row r="22" spans="1:11" x14ac:dyDescent="0.2">
      <c r="A22" s="2" t="s">
        <v>30</v>
      </c>
      <c r="B22" s="33"/>
      <c r="C22" s="33"/>
      <c r="D22" s="33"/>
      <c r="E22" s="33"/>
      <c r="F22" s="33">
        <v>382818.73</v>
      </c>
      <c r="G22" s="33">
        <v>7592.92</v>
      </c>
      <c r="H22" s="35"/>
      <c r="I22" s="35"/>
      <c r="J22" s="35"/>
      <c r="K22" s="35">
        <v>390411.65</v>
      </c>
    </row>
    <row r="23" spans="1:11" x14ac:dyDescent="0.2">
      <c r="A23" s="2" t="s">
        <v>31</v>
      </c>
      <c r="B23" s="33"/>
      <c r="C23" s="33"/>
      <c r="D23" s="33"/>
      <c r="E23" s="33"/>
      <c r="F23" s="33">
        <v>360827.37</v>
      </c>
      <c r="G23" s="33">
        <v>7156.74</v>
      </c>
      <c r="H23" s="35"/>
      <c r="I23" s="35"/>
      <c r="J23" s="35"/>
      <c r="K23" s="35">
        <v>367984.11</v>
      </c>
    </row>
    <row r="24" spans="1:11" x14ac:dyDescent="0.2">
      <c r="A24" s="2" t="s">
        <v>32</v>
      </c>
      <c r="B24" s="33"/>
      <c r="C24" s="33"/>
      <c r="D24" s="33"/>
      <c r="E24" s="33"/>
      <c r="F24" s="33">
        <v>479749.85</v>
      </c>
      <c r="G24" s="33">
        <v>9515.48</v>
      </c>
      <c r="H24" s="35"/>
      <c r="I24" s="35"/>
      <c r="J24" s="35"/>
      <c r="K24" s="35">
        <v>489265.33</v>
      </c>
    </row>
    <row r="25" spans="1:11" x14ac:dyDescent="0.2">
      <c r="A25" s="2" t="s">
        <v>33</v>
      </c>
      <c r="B25" s="33"/>
      <c r="C25" s="33"/>
      <c r="D25" s="33"/>
      <c r="E25" s="33"/>
      <c r="F25" s="33">
        <v>395167.72</v>
      </c>
      <c r="G25" s="33">
        <v>7837.86</v>
      </c>
      <c r="H25" s="35"/>
      <c r="I25" s="35"/>
      <c r="J25" s="35"/>
      <c r="K25" s="35">
        <v>403005.58</v>
      </c>
    </row>
    <row r="26" spans="1:11" x14ac:dyDescent="0.2">
      <c r="A26" s="2" t="s">
        <v>34</v>
      </c>
      <c r="B26" s="33"/>
      <c r="C26" s="33"/>
      <c r="D26" s="33"/>
      <c r="E26" s="33"/>
      <c r="F26" s="33">
        <v>476874.06</v>
      </c>
      <c r="G26" s="33">
        <v>9458.44</v>
      </c>
      <c r="H26" s="35"/>
      <c r="I26" s="35"/>
      <c r="J26" s="35"/>
      <c r="K26" s="35">
        <v>486332.5</v>
      </c>
    </row>
    <row r="27" spans="1:11" x14ac:dyDescent="0.2">
      <c r="A27" s="2" t="s">
        <v>35</v>
      </c>
      <c r="B27" s="33"/>
      <c r="C27" s="33"/>
      <c r="D27" s="33"/>
      <c r="E27" s="33"/>
      <c r="F27" s="33">
        <v>391446.11</v>
      </c>
      <c r="G27" s="33">
        <v>7764.04</v>
      </c>
      <c r="H27" s="35"/>
      <c r="I27" s="35"/>
      <c r="J27" s="35"/>
      <c r="K27" s="35">
        <v>399210.15</v>
      </c>
    </row>
    <row r="28" spans="1:11" x14ac:dyDescent="0.2">
      <c r="A28" s="2" t="s">
        <v>36</v>
      </c>
      <c r="B28" s="33"/>
      <c r="C28" s="33"/>
      <c r="D28" s="33"/>
      <c r="E28" s="33"/>
      <c r="F28" s="33">
        <v>501233.71</v>
      </c>
      <c r="G28" s="33">
        <v>9941.6</v>
      </c>
      <c r="H28" s="35"/>
      <c r="I28" s="35"/>
      <c r="J28" s="35"/>
      <c r="K28" s="35">
        <v>511175.31</v>
      </c>
    </row>
    <row r="29" spans="1:11" x14ac:dyDescent="0.2">
      <c r="A29" s="2" t="s">
        <v>37</v>
      </c>
      <c r="B29" s="33">
        <v>315229.95</v>
      </c>
      <c r="C29" s="33">
        <v>43764.98</v>
      </c>
      <c r="D29" s="33">
        <v>27985.200000000001</v>
      </c>
      <c r="E29" s="33">
        <v>15715.96</v>
      </c>
      <c r="F29" s="33">
        <v>1043574.34</v>
      </c>
      <c r="G29" s="33">
        <v>20698.52</v>
      </c>
      <c r="H29" s="35"/>
      <c r="I29" s="35"/>
      <c r="J29" s="35"/>
      <c r="K29" s="35">
        <v>1466968.95</v>
      </c>
    </row>
    <row r="30" spans="1:11" x14ac:dyDescent="0.2">
      <c r="A30" s="2" t="s">
        <v>38</v>
      </c>
      <c r="B30" s="33">
        <v>399179.57</v>
      </c>
      <c r="C30" s="33">
        <v>55420.14</v>
      </c>
      <c r="D30" s="33">
        <v>35438.01</v>
      </c>
      <c r="E30" s="33">
        <v>19055.38</v>
      </c>
      <c r="F30" s="33">
        <v>1550897.97</v>
      </c>
      <c r="G30" s="33">
        <v>30760.9</v>
      </c>
      <c r="H30" s="35"/>
      <c r="I30" s="35"/>
      <c r="J30" s="35"/>
      <c r="K30" s="35">
        <v>2090751.97</v>
      </c>
    </row>
    <row r="31" spans="1:11" x14ac:dyDescent="0.2">
      <c r="A31" s="2" t="s">
        <v>39</v>
      </c>
      <c r="B31" s="33">
        <v>10849464.029999999</v>
      </c>
      <c r="C31" s="33">
        <v>1506286.54</v>
      </c>
      <c r="D31" s="33">
        <v>963184.11</v>
      </c>
      <c r="E31" s="33">
        <v>515012.24</v>
      </c>
      <c r="F31" s="33">
        <v>67665705.400000006</v>
      </c>
      <c r="G31" s="33">
        <v>1342098.67</v>
      </c>
      <c r="H31" s="35"/>
      <c r="I31" s="35"/>
      <c r="J31" s="35"/>
      <c r="K31" s="35">
        <v>82841750.989999995</v>
      </c>
    </row>
    <row r="32" spans="1:11" x14ac:dyDescent="0.2">
      <c r="A32" s="2" t="s">
        <v>40</v>
      </c>
      <c r="B32" s="33">
        <v>339398.88</v>
      </c>
      <c r="C32" s="33">
        <v>47120.480000000003</v>
      </c>
      <c r="D32" s="33">
        <v>30130.85</v>
      </c>
      <c r="E32" s="33">
        <v>17103.18</v>
      </c>
      <c r="F32" s="33">
        <v>1328785.29</v>
      </c>
      <c r="G32" s="33">
        <v>26355.46</v>
      </c>
      <c r="H32" s="35"/>
      <c r="I32" s="35"/>
      <c r="J32" s="35"/>
      <c r="K32" s="35">
        <v>1788894.14</v>
      </c>
    </row>
    <row r="33" spans="1:11" x14ac:dyDescent="0.2">
      <c r="A33" s="2" t="s">
        <v>41</v>
      </c>
      <c r="B33" s="33">
        <v>543872.36</v>
      </c>
      <c r="C33" s="33">
        <v>75508.58</v>
      </c>
      <c r="D33" s="33">
        <v>48283.42</v>
      </c>
      <c r="E33" s="33">
        <v>24715.24</v>
      </c>
      <c r="F33" s="33">
        <v>2138405.4500000002</v>
      </c>
      <c r="G33" s="33">
        <v>42413.67</v>
      </c>
      <c r="H33" s="35"/>
      <c r="I33" s="35"/>
      <c r="J33" s="35"/>
      <c r="K33" s="35">
        <v>2873198.72</v>
      </c>
    </row>
    <row r="34" spans="1:11" x14ac:dyDescent="0.2">
      <c r="A34" s="2" t="s">
        <v>42</v>
      </c>
      <c r="B34" s="33">
        <v>397112.02</v>
      </c>
      <c r="C34" s="33">
        <v>55133.09</v>
      </c>
      <c r="D34" s="33">
        <v>35254.46</v>
      </c>
      <c r="E34" s="33">
        <v>19726.29</v>
      </c>
      <c r="F34" s="33">
        <v>1942174.91</v>
      </c>
      <c r="G34" s="33">
        <v>38521.589999999997</v>
      </c>
      <c r="H34" s="35"/>
      <c r="I34" s="35"/>
      <c r="J34" s="35"/>
      <c r="K34" s="35">
        <v>2487922.36</v>
      </c>
    </row>
    <row r="35" spans="1:11" x14ac:dyDescent="0.2">
      <c r="A35" s="2" t="s">
        <v>43</v>
      </c>
      <c r="B35" s="33">
        <v>563157.6</v>
      </c>
      <c r="C35" s="33">
        <v>78186.05</v>
      </c>
      <c r="D35" s="33">
        <v>49995.51</v>
      </c>
      <c r="E35" s="33">
        <v>26094.9</v>
      </c>
      <c r="F35" s="33">
        <v>2744859.34</v>
      </c>
      <c r="G35" s="33">
        <v>54442.23</v>
      </c>
      <c r="H35" s="35"/>
      <c r="I35" s="35"/>
      <c r="J35" s="35"/>
      <c r="K35" s="35">
        <v>3516735.63</v>
      </c>
    </row>
    <row r="36" spans="1:11" x14ac:dyDescent="0.2">
      <c r="A36" s="2" t="s">
        <v>44</v>
      </c>
      <c r="B36" s="33">
        <v>334051.77</v>
      </c>
      <c r="C36" s="33">
        <v>46378.11</v>
      </c>
      <c r="D36" s="33">
        <v>29656.15</v>
      </c>
      <c r="E36" s="33">
        <v>16593.689999999999</v>
      </c>
      <c r="F36" s="33">
        <v>1290215.8400000001</v>
      </c>
      <c r="G36" s="33">
        <v>25590.47</v>
      </c>
      <c r="H36" s="35"/>
      <c r="I36" s="35"/>
      <c r="J36" s="35"/>
      <c r="K36" s="35">
        <v>1742486.03</v>
      </c>
    </row>
    <row r="37" spans="1:11" x14ac:dyDescent="0.2">
      <c r="A37" s="2" t="s">
        <v>45</v>
      </c>
      <c r="B37" s="33">
        <v>2140875.8199999998</v>
      </c>
      <c r="C37" s="33">
        <v>297228.73</v>
      </c>
      <c r="D37" s="33">
        <v>190060.78</v>
      </c>
      <c r="E37" s="33">
        <v>103970.98</v>
      </c>
      <c r="F37" s="33">
        <v>7507848.3399999999</v>
      </c>
      <c r="G37" s="33">
        <v>148912.56</v>
      </c>
      <c r="H37" s="34"/>
      <c r="I37" s="35"/>
      <c r="J37" s="34"/>
      <c r="K37" s="35">
        <v>10388897.210000001</v>
      </c>
    </row>
    <row r="38" spans="1:11" x14ac:dyDescent="0.2">
      <c r="A38" s="2" t="s">
        <v>46</v>
      </c>
      <c r="B38" s="33">
        <v>699366.31</v>
      </c>
      <c r="C38" s="33">
        <v>97096.6</v>
      </c>
      <c r="D38" s="33">
        <v>62087.72</v>
      </c>
      <c r="E38" s="33">
        <v>32438.28</v>
      </c>
      <c r="F38" s="33">
        <v>2783767.12</v>
      </c>
      <c r="G38" s="33">
        <v>55213.94</v>
      </c>
      <c r="H38" s="34"/>
      <c r="I38" s="35"/>
      <c r="J38" s="34"/>
      <c r="K38" s="35">
        <v>3729969.97</v>
      </c>
    </row>
    <row r="39" spans="1:11" x14ac:dyDescent="0.2">
      <c r="A39" s="2" t="s">
        <v>47</v>
      </c>
      <c r="B39" s="33">
        <v>430870.11</v>
      </c>
      <c r="C39" s="33">
        <v>59819.9</v>
      </c>
      <c r="D39" s="33">
        <v>38251.4</v>
      </c>
      <c r="E39" s="33">
        <v>20576.28</v>
      </c>
      <c r="F39" s="33">
        <v>1630405.17</v>
      </c>
      <c r="G39" s="36">
        <v>32337.87</v>
      </c>
      <c r="H39" s="34"/>
      <c r="I39" s="35"/>
      <c r="J39" s="34"/>
      <c r="K39" s="35">
        <v>2212260.73</v>
      </c>
    </row>
    <row r="40" spans="1:11" x14ac:dyDescent="0.2">
      <c r="A40" s="2" t="s">
        <v>48</v>
      </c>
      <c r="B40" s="33">
        <v>304214.90000000002</v>
      </c>
      <c r="C40" s="33">
        <v>42235.71</v>
      </c>
      <c r="D40" s="33">
        <v>27007.32</v>
      </c>
      <c r="E40" s="33">
        <v>15113.15</v>
      </c>
      <c r="F40" s="33">
        <v>1802952.72</v>
      </c>
      <c r="G40" s="37">
        <v>35760.22</v>
      </c>
      <c r="H40" s="34"/>
      <c r="I40" s="35"/>
      <c r="J40" s="34"/>
      <c r="K40" s="35">
        <v>2227284.02</v>
      </c>
    </row>
    <row r="41" spans="1:11" x14ac:dyDescent="0.2">
      <c r="A41" s="2" t="s">
        <v>49</v>
      </c>
      <c r="B41" s="33">
        <v>392976.92</v>
      </c>
      <c r="C41" s="33">
        <v>54558.99</v>
      </c>
      <c r="D41" s="33">
        <v>34887.360000000001</v>
      </c>
      <c r="E41" s="33">
        <v>18664.43</v>
      </c>
      <c r="F41" s="33">
        <v>1215614.3999999999</v>
      </c>
      <c r="G41" s="33">
        <v>24110.799999999999</v>
      </c>
      <c r="H41" s="34"/>
      <c r="I41" s="35"/>
      <c r="J41" s="34"/>
      <c r="K41" s="35">
        <v>1740812.9</v>
      </c>
    </row>
    <row r="42" spans="1:11" x14ac:dyDescent="0.2">
      <c r="A42" s="2" t="s">
        <v>50</v>
      </c>
      <c r="B42" s="33">
        <v>559842.4</v>
      </c>
      <c r="C42" s="33">
        <v>77725.78</v>
      </c>
      <c r="D42" s="33">
        <v>49701.19</v>
      </c>
      <c r="E42" s="33">
        <v>27810.01</v>
      </c>
      <c r="F42" s="33">
        <v>3624344.35</v>
      </c>
      <c r="G42" s="33">
        <v>71886.16</v>
      </c>
      <c r="H42" s="34"/>
      <c r="I42" s="35"/>
      <c r="J42" s="34"/>
      <c r="K42" s="35">
        <v>4411309.8899999997</v>
      </c>
    </row>
    <row r="43" spans="1:11" x14ac:dyDescent="0.2">
      <c r="A43" s="2" t="s">
        <v>51</v>
      </c>
      <c r="B43" s="33">
        <v>313910.99</v>
      </c>
      <c r="C43" s="33">
        <v>43581.87</v>
      </c>
      <c r="D43" s="33">
        <v>27868.11</v>
      </c>
      <c r="E43" s="33">
        <v>15678.12</v>
      </c>
      <c r="F43" s="33">
        <v>1916292.78</v>
      </c>
      <c r="G43" s="33">
        <v>38008.230000000003</v>
      </c>
      <c r="H43" s="34"/>
      <c r="I43" s="35"/>
      <c r="J43" s="34"/>
      <c r="K43" s="35">
        <v>2355340.1</v>
      </c>
    </row>
    <row r="44" spans="1:11" x14ac:dyDescent="0.2">
      <c r="A44" s="2" t="s">
        <v>52</v>
      </c>
      <c r="B44" s="33">
        <v>4558589.34</v>
      </c>
      <c r="C44" s="33">
        <v>632892.25</v>
      </c>
      <c r="D44" s="33">
        <v>404698.4</v>
      </c>
      <c r="E44" s="33">
        <v>226444.97</v>
      </c>
      <c r="F44" s="33">
        <v>16408764.390000001</v>
      </c>
      <c r="G44" s="33">
        <v>325455.57</v>
      </c>
      <c r="H44" s="34"/>
      <c r="I44" s="35"/>
      <c r="J44" s="34"/>
      <c r="K44" s="35">
        <v>22556844.920000002</v>
      </c>
    </row>
    <row r="45" spans="1:11" x14ac:dyDescent="0.2">
      <c r="A45" s="2" t="s">
        <v>53</v>
      </c>
      <c r="B45" s="33">
        <v>721039.93</v>
      </c>
      <c r="C45" s="33">
        <v>100105.66</v>
      </c>
      <c r="D45" s="33">
        <v>64011.839999999997</v>
      </c>
      <c r="E45" s="33">
        <v>35815.53</v>
      </c>
      <c r="F45" s="33">
        <v>3231037.43</v>
      </c>
      <c r="G45" s="33">
        <v>64085.21</v>
      </c>
      <c r="H45" s="34"/>
      <c r="I45" s="35"/>
      <c r="J45" s="34"/>
      <c r="K45" s="35">
        <v>4216095.5999999996</v>
      </c>
    </row>
    <row r="46" spans="1:11" x14ac:dyDescent="0.2">
      <c r="A46" s="2" t="s">
        <v>54</v>
      </c>
      <c r="B46" s="33">
        <v>1915370.38</v>
      </c>
      <c r="C46" s="33">
        <v>265920.65999999997</v>
      </c>
      <c r="D46" s="33">
        <v>170041.05</v>
      </c>
      <c r="E46" s="33">
        <v>95145.73</v>
      </c>
      <c r="F46" s="33">
        <v>7332255.8399999999</v>
      </c>
      <c r="G46" s="33">
        <v>145429.81</v>
      </c>
      <c r="H46" s="34"/>
      <c r="I46" s="35"/>
      <c r="J46" s="34"/>
      <c r="K46" s="35">
        <v>9924163.4700000007</v>
      </c>
    </row>
    <row r="47" spans="1:11" x14ac:dyDescent="0.2">
      <c r="A47" s="2" t="s">
        <v>55</v>
      </c>
      <c r="B47" s="33">
        <v>440673.14</v>
      </c>
      <c r="C47" s="33">
        <v>61180.9</v>
      </c>
      <c r="D47" s="33">
        <v>39121.69</v>
      </c>
      <c r="E47" s="33">
        <v>22225.81</v>
      </c>
      <c r="F47" s="33">
        <v>1857085.28</v>
      </c>
      <c r="G47" s="33">
        <v>36833.9</v>
      </c>
      <c r="H47" s="34"/>
      <c r="I47" s="35"/>
      <c r="J47" s="34"/>
      <c r="K47" s="35">
        <v>2457120.7200000002</v>
      </c>
    </row>
    <row r="48" spans="1:11" x14ac:dyDescent="0.2">
      <c r="A48" s="2" t="s">
        <v>56</v>
      </c>
      <c r="B48" s="33">
        <v>343320.1</v>
      </c>
      <c r="C48" s="33">
        <v>47664.88</v>
      </c>
      <c r="D48" s="33">
        <v>30478.97</v>
      </c>
      <c r="E48" s="33">
        <v>17105.7</v>
      </c>
      <c r="F48" s="33">
        <v>1045265.98</v>
      </c>
      <c r="G48" s="33">
        <v>20732.07</v>
      </c>
      <c r="H48" s="34"/>
      <c r="I48" s="35"/>
      <c r="J48" s="34"/>
      <c r="K48" s="35">
        <v>1504567.7</v>
      </c>
    </row>
    <row r="49" spans="1:11" x14ac:dyDescent="0.2">
      <c r="A49" s="2" t="s">
        <v>57</v>
      </c>
      <c r="B49" s="33">
        <v>400462.88</v>
      </c>
      <c r="C49" s="33">
        <v>55598.31</v>
      </c>
      <c r="D49" s="33">
        <v>35551.94</v>
      </c>
      <c r="E49" s="33">
        <v>19494.240000000002</v>
      </c>
      <c r="F49" s="33">
        <v>1259766.27</v>
      </c>
      <c r="G49" s="33">
        <v>24986.52</v>
      </c>
      <c r="H49" s="34"/>
      <c r="I49" s="35"/>
      <c r="J49" s="34"/>
      <c r="K49" s="35">
        <v>1795860.16</v>
      </c>
    </row>
    <row r="50" spans="1:11" x14ac:dyDescent="0.2">
      <c r="A50" s="2" t="s">
        <v>58</v>
      </c>
      <c r="B50" s="33">
        <v>1006753.83</v>
      </c>
      <c r="C50" s="33">
        <v>139772.78</v>
      </c>
      <c r="D50" s="33">
        <v>89376.7</v>
      </c>
      <c r="E50" s="33">
        <v>44958.58</v>
      </c>
      <c r="F50" s="33">
        <v>3596939.73</v>
      </c>
      <c r="G50" s="33">
        <v>71342.61</v>
      </c>
      <c r="H50" s="34"/>
      <c r="I50" s="35"/>
      <c r="J50" s="34"/>
      <c r="K50" s="35">
        <v>4949144.2300000004</v>
      </c>
    </row>
    <row r="51" spans="1:11" x14ac:dyDescent="0.2">
      <c r="A51" s="2" t="s">
        <v>59</v>
      </c>
      <c r="B51" s="33">
        <v>354406.44</v>
      </c>
      <c r="C51" s="33">
        <v>49204.06</v>
      </c>
      <c r="D51" s="33">
        <v>31463.18</v>
      </c>
      <c r="E51" s="33">
        <v>16974.55</v>
      </c>
      <c r="F51" s="33">
        <v>1011602.3</v>
      </c>
      <c r="G51" s="33">
        <v>20064.37</v>
      </c>
      <c r="H51" s="34"/>
      <c r="I51" s="35"/>
      <c r="J51" s="34"/>
      <c r="K51" s="35">
        <v>1483714.9</v>
      </c>
    </row>
    <row r="52" spans="1:11" x14ac:dyDescent="0.2">
      <c r="A52" s="2" t="s">
        <v>60</v>
      </c>
      <c r="B52" s="33">
        <v>6105829.0300000003</v>
      </c>
      <c r="C52" s="33">
        <v>847703.44</v>
      </c>
      <c r="D52" s="33">
        <v>542057.89</v>
      </c>
      <c r="E52" s="33">
        <v>308911.5</v>
      </c>
      <c r="F52" s="33">
        <v>19560463.800000001</v>
      </c>
      <c r="G52" s="33">
        <v>387967.17</v>
      </c>
      <c r="H52" s="34"/>
      <c r="I52" s="35"/>
      <c r="J52" s="34"/>
      <c r="K52" s="35">
        <v>27752932.829999998</v>
      </c>
    </row>
    <row r="53" spans="1:11" ht="13.5" thickBot="1" x14ac:dyDescent="0.25">
      <c r="A53" s="4" t="s">
        <v>61</v>
      </c>
      <c r="B53" s="33">
        <v>658264.86</v>
      </c>
      <c r="C53" s="33">
        <v>91390.27</v>
      </c>
      <c r="D53" s="33">
        <v>58438.85</v>
      </c>
      <c r="E53" s="33">
        <v>819053.32</v>
      </c>
      <c r="F53" s="33">
        <v>3015522.16</v>
      </c>
      <c r="G53" s="33">
        <v>59810.63</v>
      </c>
      <c r="H53" s="34"/>
      <c r="I53" s="35"/>
      <c r="J53" s="34"/>
      <c r="K53" s="35">
        <v>4702480.09</v>
      </c>
    </row>
    <row r="54" spans="1:11" s="39" customFormat="1" ht="13.5" thickBot="1" x14ac:dyDescent="0.25">
      <c r="A54" s="5" t="s">
        <v>13</v>
      </c>
      <c r="B54" s="38">
        <v>35647398.649999999</v>
      </c>
      <c r="C54" s="38">
        <v>4949110.51</v>
      </c>
      <c r="D54" s="38">
        <v>3164673.16</v>
      </c>
      <c r="E54" s="38">
        <v>2522220.67</v>
      </c>
      <c r="F54" s="38">
        <v>169164263.47999999</v>
      </c>
      <c r="G54" s="38">
        <v>3355246.65</v>
      </c>
      <c r="H54" s="38">
        <v>0</v>
      </c>
      <c r="I54" s="38">
        <v>0</v>
      </c>
      <c r="J54" s="38">
        <v>0</v>
      </c>
      <c r="K54" s="38">
        <v>218802913.12</v>
      </c>
    </row>
    <row r="55" spans="1:11" x14ac:dyDescent="0.2">
      <c r="F55" s="30"/>
      <c r="G55" s="30"/>
      <c r="H55" s="30"/>
      <c r="I55" s="30"/>
      <c r="J55" s="30"/>
    </row>
    <row r="56" spans="1:11" x14ac:dyDescent="0.2">
      <c r="F56" s="30"/>
      <c r="G56" s="30"/>
      <c r="H56" s="30"/>
      <c r="I56" s="30"/>
      <c r="J56" s="30"/>
    </row>
    <row r="57" spans="1:11" s="30" customFormat="1" x14ac:dyDescent="0.2">
      <c r="A57" s="15"/>
    </row>
    <row r="58" spans="1:11" s="30" customFormat="1" x14ac:dyDescent="0.2">
      <c r="A58" s="15"/>
    </row>
    <row r="59" spans="1:11" x14ac:dyDescent="0.2">
      <c r="F59" s="30"/>
      <c r="G59" s="30"/>
      <c r="H59" s="30"/>
      <c r="I59" s="30"/>
      <c r="J59" s="30"/>
    </row>
    <row r="60" spans="1:11" x14ac:dyDescent="0.2">
      <c r="F60" s="30"/>
      <c r="G60" s="30"/>
      <c r="H60" s="30"/>
      <c r="I60" s="30"/>
      <c r="J60" s="30"/>
    </row>
    <row r="61" spans="1:11" x14ac:dyDescent="0.2">
      <c r="F61" s="30"/>
      <c r="G61" s="30"/>
      <c r="H61" s="30"/>
      <c r="I61" s="30"/>
      <c r="J61" s="30"/>
    </row>
    <row r="62" spans="1:11" x14ac:dyDescent="0.2">
      <c r="F62" s="30"/>
      <c r="G62" s="30"/>
      <c r="H62" s="30"/>
      <c r="I62" s="30"/>
      <c r="J62" s="30"/>
    </row>
    <row r="63" spans="1:11" x14ac:dyDescent="0.2">
      <c r="G63" s="30"/>
      <c r="H63" s="30"/>
      <c r="I63" s="30"/>
      <c r="J63" s="30"/>
    </row>
    <row r="64" spans="1:11" x14ac:dyDescent="0.2">
      <c r="G64" s="30"/>
      <c r="H64" s="30"/>
      <c r="I64" s="30"/>
      <c r="J64" s="30"/>
    </row>
    <row r="65" spans="7:10" x14ac:dyDescent="0.2">
      <c r="G65" s="30"/>
      <c r="H65" s="30"/>
      <c r="I65" s="30"/>
      <c r="J65" s="30"/>
    </row>
    <row r="66" spans="7:10" x14ac:dyDescent="0.2">
      <c r="G66" s="30"/>
      <c r="H66" s="30"/>
      <c r="I66" s="30"/>
      <c r="J66" s="30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66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L5" sqref="L5:O6"/>
    </sheetView>
  </sheetViews>
  <sheetFormatPr baseColWidth="10" defaultRowHeight="12.75" x14ac:dyDescent="0.2"/>
  <cols>
    <col min="1" max="1" width="44.7109375" style="3" customWidth="1"/>
    <col min="2" max="4" width="17.140625" style="42" customWidth="1"/>
    <col min="5" max="5" width="17.7109375" style="42" customWidth="1"/>
    <col min="6" max="6" width="14.28515625" style="40" bestFit="1" customWidth="1"/>
    <col min="7" max="7" width="12.7109375" style="40" bestFit="1" customWidth="1"/>
    <col min="8" max="8" width="12.7109375" style="40" customWidth="1"/>
    <col min="9" max="10" width="17.140625" style="40" customWidth="1"/>
    <col min="11" max="11" width="15.42578125" style="40" bestFit="1" customWidth="1"/>
    <col min="12" max="12" width="11.28515625" style="40" bestFit="1" customWidth="1"/>
    <col min="13" max="16384" width="11.42578125" style="40"/>
  </cols>
  <sheetData>
    <row r="1" spans="1:11" x14ac:dyDescent="0.2">
      <c r="A1" s="205" t="s">
        <v>14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</row>
    <row r="2" spans="1:11" x14ac:dyDescent="0.2">
      <c r="A2" s="207">
        <v>44851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</row>
    <row r="3" spans="1:11" ht="11.25" x14ac:dyDescent="0.2">
      <c r="A3" s="41"/>
      <c r="B3" s="40"/>
      <c r="C3" s="40"/>
      <c r="E3" s="40"/>
    </row>
    <row r="4" spans="1:11" ht="13.5" customHeight="1" thickBot="1" x14ac:dyDescent="0.25">
      <c r="A4" s="41"/>
      <c r="B4" s="40"/>
      <c r="C4" s="209"/>
      <c r="D4" s="209"/>
      <c r="E4" s="40"/>
    </row>
    <row r="5" spans="1:11" ht="12.75" customHeight="1" x14ac:dyDescent="0.2">
      <c r="A5" s="210" t="s">
        <v>0</v>
      </c>
      <c r="B5" s="212" t="s">
        <v>9</v>
      </c>
      <c r="C5" s="43" t="s">
        <v>10</v>
      </c>
      <c r="D5" s="43" t="s">
        <v>10</v>
      </c>
      <c r="E5" s="212" t="s">
        <v>1</v>
      </c>
      <c r="F5" s="203" t="s">
        <v>7</v>
      </c>
      <c r="G5" s="203" t="s">
        <v>8</v>
      </c>
      <c r="H5" s="203" t="s">
        <v>2</v>
      </c>
      <c r="I5" s="203" t="s">
        <v>3</v>
      </c>
      <c r="J5" s="203" t="s">
        <v>4</v>
      </c>
      <c r="K5" s="203" t="s">
        <v>5</v>
      </c>
    </row>
    <row r="6" spans="1:11" ht="23.25" customHeight="1" thickBot="1" x14ac:dyDescent="0.25">
      <c r="A6" s="211"/>
      <c r="B6" s="213"/>
      <c r="C6" s="44" t="s">
        <v>11</v>
      </c>
      <c r="D6" s="44" t="s">
        <v>12</v>
      </c>
      <c r="E6" s="213" t="s">
        <v>6</v>
      </c>
      <c r="F6" s="204" t="s">
        <v>6</v>
      </c>
      <c r="G6" s="204" t="s">
        <v>6</v>
      </c>
      <c r="H6" s="204"/>
      <c r="I6" s="204"/>
      <c r="J6" s="204"/>
      <c r="K6" s="204" t="s">
        <v>6</v>
      </c>
    </row>
    <row r="7" spans="1:11" x14ac:dyDescent="0.2">
      <c r="A7" s="1" t="s">
        <v>15</v>
      </c>
      <c r="B7" s="45">
        <v>1545360.63</v>
      </c>
      <c r="C7" s="45">
        <v>366902.16</v>
      </c>
      <c r="D7" s="45">
        <v>25519.919999999998</v>
      </c>
      <c r="E7" s="45"/>
      <c r="F7" s="45"/>
      <c r="G7" s="45"/>
      <c r="H7" s="46">
        <v>444245.78</v>
      </c>
      <c r="I7" s="47"/>
      <c r="J7" s="46"/>
      <c r="K7" s="47">
        <v>2382028.4900000002</v>
      </c>
    </row>
    <row r="8" spans="1:11" x14ac:dyDescent="0.2">
      <c r="A8" s="2" t="s">
        <v>16</v>
      </c>
      <c r="B8" s="45">
        <v>1460657.09</v>
      </c>
      <c r="C8" s="45">
        <v>346791.7</v>
      </c>
      <c r="D8" s="45">
        <v>24121.14</v>
      </c>
      <c r="E8" s="45"/>
      <c r="F8" s="45"/>
      <c r="G8" s="45"/>
      <c r="H8" s="46">
        <v>433727.83</v>
      </c>
      <c r="I8" s="47"/>
      <c r="J8" s="46"/>
      <c r="K8" s="47">
        <v>2265297.7599999998</v>
      </c>
    </row>
    <row r="9" spans="1:11" x14ac:dyDescent="0.2">
      <c r="A9" s="2" t="s">
        <v>17</v>
      </c>
      <c r="B9" s="45"/>
      <c r="C9" s="45"/>
      <c r="E9" s="45"/>
      <c r="F9" s="45"/>
      <c r="G9" s="45"/>
      <c r="H9" s="46"/>
      <c r="I9" s="47"/>
      <c r="J9" s="46"/>
      <c r="K9" s="47"/>
    </row>
    <row r="10" spans="1:11" x14ac:dyDescent="0.2">
      <c r="A10" s="2" t="s">
        <v>18</v>
      </c>
      <c r="B10" s="45"/>
      <c r="C10" s="45"/>
      <c r="D10" s="45"/>
      <c r="E10" s="45"/>
      <c r="F10" s="45"/>
      <c r="G10" s="45"/>
      <c r="H10" s="46"/>
      <c r="I10" s="47"/>
      <c r="J10" s="46"/>
      <c r="K10" s="47"/>
    </row>
    <row r="11" spans="1:11" x14ac:dyDescent="0.2">
      <c r="A11" s="2" t="s">
        <v>19</v>
      </c>
      <c r="B11" s="45"/>
      <c r="C11" s="45"/>
      <c r="D11" s="45"/>
      <c r="E11" s="45"/>
      <c r="F11" s="45"/>
      <c r="G11" s="45"/>
      <c r="H11" s="46"/>
      <c r="I11" s="47"/>
      <c r="J11" s="46"/>
      <c r="K11" s="47"/>
    </row>
    <row r="12" spans="1:11" x14ac:dyDescent="0.2">
      <c r="A12" s="2" t="s">
        <v>20</v>
      </c>
      <c r="B12" s="45"/>
      <c r="C12" s="45"/>
      <c r="D12" s="45"/>
      <c r="E12" s="45"/>
      <c r="F12" s="45"/>
      <c r="G12" s="45"/>
      <c r="H12" s="46"/>
      <c r="I12" s="47"/>
      <c r="J12" s="46"/>
      <c r="K12" s="47"/>
    </row>
    <row r="13" spans="1:11" x14ac:dyDescent="0.2">
      <c r="A13" s="2" t="s">
        <v>21</v>
      </c>
      <c r="B13" s="45"/>
      <c r="C13" s="45"/>
      <c r="D13" s="45"/>
      <c r="E13" s="45"/>
      <c r="F13" s="45"/>
      <c r="G13" s="45"/>
      <c r="H13" s="46"/>
      <c r="I13" s="47"/>
      <c r="J13" s="46"/>
      <c r="K13" s="47"/>
    </row>
    <row r="14" spans="1:11" x14ac:dyDescent="0.2">
      <c r="A14" s="2" t="s">
        <v>22</v>
      </c>
      <c r="B14" s="45"/>
      <c r="C14" s="45"/>
      <c r="D14" s="45"/>
      <c r="E14" s="45"/>
      <c r="F14" s="45"/>
      <c r="G14" s="45"/>
      <c r="H14" s="46"/>
      <c r="I14" s="47"/>
      <c r="J14" s="46"/>
      <c r="K14" s="47"/>
    </row>
    <row r="15" spans="1:11" x14ac:dyDescent="0.2">
      <c r="A15" s="2" t="s">
        <v>23</v>
      </c>
      <c r="B15" s="45"/>
      <c r="C15" s="45"/>
      <c r="D15" s="45"/>
      <c r="E15" s="45"/>
      <c r="F15" s="45"/>
      <c r="G15" s="45"/>
      <c r="H15" s="46"/>
      <c r="I15" s="47"/>
      <c r="J15" s="46"/>
      <c r="K15" s="47"/>
    </row>
    <row r="16" spans="1:11" x14ac:dyDescent="0.2">
      <c r="A16" s="2" t="s">
        <v>24</v>
      </c>
      <c r="B16" s="45"/>
      <c r="C16" s="45"/>
      <c r="D16" s="45"/>
      <c r="E16" s="45"/>
      <c r="F16" s="45"/>
      <c r="G16" s="45"/>
      <c r="H16" s="46"/>
      <c r="I16" s="47"/>
      <c r="J16" s="46"/>
      <c r="K16" s="47"/>
    </row>
    <row r="17" spans="1:11" x14ac:dyDescent="0.2">
      <c r="A17" s="2" t="s">
        <v>25</v>
      </c>
      <c r="B17" s="45"/>
      <c r="C17" s="45"/>
      <c r="D17" s="45"/>
      <c r="E17" s="45"/>
      <c r="F17" s="45"/>
      <c r="G17" s="45"/>
      <c r="H17" s="46"/>
      <c r="I17" s="47"/>
      <c r="J17" s="46"/>
      <c r="K17" s="47"/>
    </row>
    <row r="18" spans="1:11" x14ac:dyDescent="0.2">
      <c r="A18" s="2" t="s">
        <v>26</v>
      </c>
      <c r="B18" s="45"/>
      <c r="C18" s="45"/>
      <c r="D18" s="45"/>
      <c r="E18" s="45"/>
      <c r="F18" s="45"/>
      <c r="G18" s="45"/>
      <c r="H18" s="46"/>
      <c r="I18" s="47"/>
      <c r="J18" s="46"/>
      <c r="K18" s="47"/>
    </row>
    <row r="19" spans="1:11" x14ac:dyDescent="0.2">
      <c r="A19" s="2" t="s">
        <v>27</v>
      </c>
      <c r="B19" s="45"/>
      <c r="C19" s="45"/>
      <c r="D19" s="45"/>
      <c r="E19" s="45"/>
      <c r="F19" s="45"/>
      <c r="G19" s="45"/>
      <c r="H19" s="46"/>
      <c r="I19" s="47"/>
      <c r="J19" s="46"/>
      <c r="K19" s="47"/>
    </row>
    <row r="20" spans="1:11" x14ac:dyDescent="0.2">
      <c r="A20" s="2" t="s">
        <v>28</v>
      </c>
      <c r="B20" s="45"/>
      <c r="C20" s="45"/>
      <c r="D20" s="45"/>
      <c r="E20" s="45"/>
      <c r="F20" s="45"/>
      <c r="G20" s="45"/>
      <c r="H20" s="47"/>
      <c r="I20" s="47"/>
      <c r="J20" s="47"/>
      <c r="K20" s="47"/>
    </row>
    <row r="21" spans="1:11" x14ac:dyDescent="0.2">
      <c r="A21" s="2" t="s">
        <v>29</v>
      </c>
      <c r="B21" s="45"/>
      <c r="C21" s="45"/>
      <c r="D21" s="45"/>
      <c r="E21" s="45"/>
      <c r="F21" s="45"/>
      <c r="G21" s="45"/>
      <c r="H21" s="47"/>
      <c r="I21" s="47"/>
      <c r="J21" s="47"/>
      <c r="K21" s="47"/>
    </row>
    <row r="22" spans="1:11" x14ac:dyDescent="0.2">
      <c r="A22" s="2" t="s">
        <v>30</v>
      </c>
      <c r="B22" s="45"/>
      <c r="C22" s="45"/>
      <c r="D22" s="45"/>
      <c r="E22" s="45"/>
      <c r="F22" s="45"/>
      <c r="G22" s="45"/>
      <c r="H22" s="47"/>
      <c r="I22" s="47"/>
      <c r="J22" s="47"/>
      <c r="K22" s="47"/>
    </row>
    <row r="23" spans="1:11" x14ac:dyDescent="0.2">
      <c r="A23" s="2" t="s">
        <v>31</v>
      </c>
      <c r="B23" s="45"/>
      <c r="C23" s="45"/>
      <c r="D23" s="45"/>
      <c r="E23" s="45"/>
      <c r="F23" s="45"/>
      <c r="G23" s="45"/>
      <c r="H23" s="47"/>
      <c r="I23" s="47"/>
      <c r="J23" s="47"/>
      <c r="K23" s="47"/>
    </row>
    <row r="24" spans="1:11" x14ac:dyDescent="0.2">
      <c r="A24" s="2" t="s">
        <v>32</v>
      </c>
      <c r="B24" s="45"/>
      <c r="C24" s="45"/>
      <c r="D24" s="45"/>
      <c r="E24" s="45"/>
      <c r="F24" s="45"/>
      <c r="G24" s="45"/>
      <c r="H24" s="47"/>
      <c r="I24" s="47"/>
      <c r="J24" s="47"/>
      <c r="K24" s="47"/>
    </row>
    <row r="25" spans="1:11" x14ac:dyDescent="0.2">
      <c r="A25" s="2" t="s">
        <v>33</v>
      </c>
      <c r="B25" s="45"/>
      <c r="C25" s="45"/>
      <c r="D25" s="45"/>
      <c r="E25" s="45"/>
      <c r="F25" s="45"/>
      <c r="G25" s="45"/>
      <c r="H25" s="47"/>
      <c r="I25" s="47"/>
      <c r="J25" s="47"/>
      <c r="K25" s="47"/>
    </row>
    <row r="26" spans="1:11" x14ac:dyDescent="0.2">
      <c r="A26" s="2" t="s">
        <v>34</v>
      </c>
      <c r="B26" s="45"/>
      <c r="C26" s="45"/>
      <c r="D26" s="45"/>
      <c r="E26" s="45"/>
      <c r="F26" s="45"/>
      <c r="G26" s="45"/>
      <c r="H26" s="47"/>
      <c r="I26" s="47"/>
      <c r="J26" s="47"/>
      <c r="K26" s="47"/>
    </row>
    <row r="27" spans="1:11" x14ac:dyDescent="0.2">
      <c r="A27" s="2" t="s">
        <v>35</v>
      </c>
      <c r="B27" s="45"/>
      <c r="C27" s="45"/>
      <c r="D27" s="45"/>
      <c r="E27" s="45"/>
      <c r="F27" s="45"/>
      <c r="G27" s="45"/>
      <c r="H27" s="47"/>
      <c r="I27" s="47"/>
      <c r="J27" s="47"/>
      <c r="K27" s="47"/>
    </row>
    <row r="28" spans="1:11" x14ac:dyDescent="0.2">
      <c r="A28" s="2" t="s">
        <v>36</v>
      </c>
      <c r="B28" s="45"/>
      <c r="C28" s="45"/>
      <c r="D28" s="45"/>
      <c r="E28" s="45"/>
      <c r="F28" s="45"/>
      <c r="G28" s="45"/>
      <c r="H28" s="47"/>
      <c r="I28" s="47"/>
      <c r="J28" s="47"/>
      <c r="K28" s="47"/>
    </row>
    <row r="29" spans="1:11" x14ac:dyDescent="0.2">
      <c r="A29" s="2" t="s">
        <v>37</v>
      </c>
      <c r="B29" s="45">
        <v>1694645.84</v>
      </c>
      <c r="C29" s="45">
        <v>402345.71</v>
      </c>
      <c r="D29" s="45">
        <v>27985.200000000001</v>
      </c>
      <c r="E29" s="45"/>
      <c r="F29" s="45"/>
      <c r="G29" s="45"/>
      <c r="H29" s="47">
        <v>485438.01</v>
      </c>
      <c r="I29" s="47"/>
      <c r="J29" s="47"/>
      <c r="K29" s="47">
        <v>2610414.7599999998</v>
      </c>
    </row>
    <row r="30" spans="1:11" x14ac:dyDescent="0.2">
      <c r="A30" s="2" t="s">
        <v>38</v>
      </c>
      <c r="B30" s="45">
        <v>2145950.94</v>
      </c>
      <c r="C30" s="45">
        <v>509495.33</v>
      </c>
      <c r="D30" s="45">
        <v>35438.01</v>
      </c>
      <c r="E30" s="45"/>
      <c r="F30" s="45"/>
      <c r="G30" s="45"/>
      <c r="H30" s="47">
        <v>680807.94</v>
      </c>
      <c r="I30" s="47"/>
      <c r="J30" s="47"/>
      <c r="K30" s="47">
        <v>3371692.22</v>
      </c>
    </row>
    <row r="31" spans="1:11" x14ac:dyDescent="0.2">
      <c r="A31" s="2" t="s">
        <v>39</v>
      </c>
      <c r="B31" s="45">
        <v>58325673.990000002</v>
      </c>
      <c r="C31" s="45">
        <v>13847780.99</v>
      </c>
      <c r="D31" s="45">
        <v>963184.11</v>
      </c>
      <c r="E31" s="45"/>
      <c r="F31" s="45"/>
      <c r="G31" s="45"/>
      <c r="H31" s="47">
        <v>8118791.3700000001</v>
      </c>
      <c r="I31" s="47"/>
      <c r="J31" s="47"/>
      <c r="K31" s="47">
        <v>81255430.459999993</v>
      </c>
    </row>
    <row r="32" spans="1:11" x14ac:dyDescent="0.2">
      <c r="A32" s="2" t="s">
        <v>40</v>
      </c>
      <c r="B32" s="45">
        <v>1824575.72</v>
      </c>
      <c r="C32" s="45">
        <v>433193.88</v>
      </c>
      <c r="D32" s="45">
        <v>30130.85</v>
      </c>
      <c r="E32" s="45"/>
      <c r="F32" s="45"/>
      <c r="G32" s="45"/>
      <c r="H32" s="47">
        <v>618873</v>
      </c>
      <c r="I32" s="47"/>
      <c r="J32" s="47"/>
      <c r="K32" s="47">
        <v>2906773.45</v>
      </c>
    </row>
    <row r="33" spans="1:11" x14ac:dyDescent="0.2">
      <c r="A33" s="2" t="s">
        <v>41</v>
      </c>
      <c r="B33" s="45">
        <v>2923805.45</v>
      </c>
      <c r="C33" s="45">
        <v>694174.88</v>
      </c>
      <c r="D33" s="45">
        <v>48283.42</v>
      </c>
      <c r="E33" s="45"/>
      <c r="F33" s="45"/>
      <c r="G33" s="45"/>
      <c r="H33" s="47">
        <v>637270.24</v>
      </c>
      <c r="I33" s="47"/>
      <c r="J33" s="47"/>
      <c r="K33" s="47">
        <v>4303533.99</v>
      </c>
    </row>
    <row r="34" spans="1:11" x14ac:dyDescent="0.2">
      <c r="A34" s="2" t="s">
        <v>42</v>
      </c>
      <c r="B34" s="45">
        <v>2134835.9900000002</v>
      </c>
      <c r="C34" s="45">
        <v>506856.4</v>
      </c>
      <c r="D34" s="45">
        <v>35254.46</v>
      </c>
      <c r="E34" s="45"/>
      <c r="F34" s="45"/>
      <c r="G34" s="45"/>
      <c r="H34" s="47">
        <v>627155.42000000004</v>
      </c>
      <c r="I34" s="47"/>
      <c r="J34" s="47"/>
      <c r="K34" s="47">
        <v>3304102.27</v>
      </c>
    </row>
    <row r="35" spans="1:11" x14ac:dyDescent="0.2">
      <c r="A35" s="2" t="s">
        <v>43</v>
      </c>
      <c r="B35" s="45">
        <v>3027481.06</v>
      </c>
      <c r="C35" s="45">
        <v>718789.72</v>
      </c>
      <c r="D35" s="45">
        <v>49995.51</v>
      </c>
      <c r="E35" s="45"/>
      <c r="F35" s="45"/>
      <c r="G35" s="45"/>
      <c r="H35" s="47">
        <v>851807.02</v>
      </c>
      <c r="I35" s="47"/>
      <c r="J35" s="47"/>
      <c r="K35" s="47">
        <v>4648073.3099999996</v>
      </c>
    </row>
    <row r="36" spans="1:11" x14ac:dyDescent="0.2">
      <c r="A36" s="2" t="s">
        <v>44</v>
      </c>
      <c r="B36" s="45">
        <v>1795830.17</v>
      </c>
      <c r="C36" s="45">
        <v>426369.06</v>
      </c>
      <c r="D36" s="45">
        <v>29656.15</v>
      </c>
      <c r="E36" s="45"/>
      <c r="F36" s="45"/>
      <c r="G36" s="45"/>
      <c r="H36" s="47">
        <v>564414.23</v>
      </c>
      <c r="I36" s="47"/>
      <c r="J36" s="47"/>
      <c r="K36" s="47">
        <v>2816269.61</v>
      </c>
    </row>
    <row r="37" spans="1:11" x14ac:dyDescent="0.2">
      <c r="A37" s="2" t="s">
        <v>45</v>
      </c>
      <c r="B37" s="45">
        <v>11509142.300000001</v>
      </c>
      <c r="C37" s="45">
        <v>2732520.19</v>
      </c>
      <c r="D37" s="45">
        <v>190060.78</v>
      </c>
      <c r="E37" s="45"/>
      <c r="F37" s="45"/>
      <c r="G37" s="45"/>
      <c r="H37" s="46">
        <v>2610319.6</v>
      </c>
      <c r="I37" s="47"/>
      <c r="J37" s="46"/>
      <c r="K37" s="47">
        <v>17042042.870000001</v>
      </c>
    </row>
    <row r="38" spans="1:11" x14ac:dyDescent="0.2">
      <c r="A38" s="2" t="s">
        <v>46</v>
      </c>
      <c r="B38" s="45">
        <v>3759725.97</v>
      </c>
      <c r="C38" s="45">
        <v>892640.55</v>
      </c>
      <c r="D38" s="45">
        <v>62087.72</v>
      </c>
      <c r="E38" s="45"/>
      <c r="F38" s="45"/>
      <c r="G38" s="45"/>
      <c r="H38" s="46">
        <v>858586.88</v>
      </c>
      <c r="I38" s="47"/>
      <c r="J38" s="46"/>
      <c r="K38" s="47">
        <v>5573041.1200000001</v>
      </c>
    </row>
    <row r="39" spans="1:11" x14ac:dyDescent="0.2">
      <c r="A39" s="2" t="s">
        <v>47</v>
      </c>
      <c r="B39" s="45">
        <v>2316316.21</v>
      </c>
      <c r="C39" s="45">
        <v>549943.75</v>
      </c>
      <c r="D39" s="45">
        <v>38251.4</v>
      </c>
      <c r="E39" s="45"/>
      <c r="F39" s="45"/>
      <c r="G39" s="48"/>
      <c r="H39" s="46">
        <v>612642.86</v>
      </c>
      <c r="I39" s="47"/>
      <c r="J39" s="46"/>
      <c r="K39" s="47">
        <v>3517154.22</v>
      </c>
    </row>
    <row r="40" spans="1:11" x14ac:dyDescent="0.2">
      <c r="A40" s="2" t="s">
        <v>48</v>
      </c>
      <c r="B40" s="45">
        <v>1635430.01</v>
      </c>
      <c r="C40" s="45">
        <v>388286.58</v>
      </c>
      <c r="D40" s="45">
        <v>27007.32</v>
      </c>
      <c r="E40" s="45"/>
      <c r="F40" s="45"/>
      <c r="G40" s="49"/>
      <c r="H40" s="46">
        <v>532750.44999999995</v>
      </c>
      <c r="I40" s="47"/>
      <c r="J40" s="46"/>
      <c r="K40" s="47">
        <v>2583474.36</v>
      </c>
    </row>
    <row r="41" spans="1:11" x14ac:dyDescent="0.2">
      <c r="A41" s="2" t="s">
        <v>49</v>
      </c>
      <c r="B41" s="45">
        <v>2112606.1</v>
      </c>
      <c r="C41" s="45">
        <v>501578.54</v>
      </c>
      <c r="D41" s="45">
        <v>34887.360000000001</v>
      </c>
      <c r="E41" s="45"/>
      <c r="F41" s="45"/>
      <c r="G41" s="45"/>
      <c r="H41" s="46">
        <v>591973.43999999994</v>
      </c>
      <c r="I41" s="47"/>
      <c r="J41" s="46"/>
      <c r="K41" s="47">
        <v>3241045.44</v>
      </c>
    </row>
    <row r="42" spans="1:11" x14ac:dyDescent="0.2">
      <c r="A42" s="2" t="s">
        <v>50</v>
      </c>
      <c r="B42" s="45">
        <v>3009658.82</v>
      </c>
      <c r="C42" s="45">
        <v>714558.33</v>
      </c>
      <c r="D42" s="45">
        <v>49701.19</v>
      </c>
      <c r="E42" s="45"/>
      <c r="F42" s="45"/>
      <c r="G42" s="45"/>
      <c r="H42" s="46">
        <v>723466.09</v>
      </c>
      <c r="I42" s="47"/>
      <c r="J42" s="46"/>
      <c r="K42" s="47">
        <v>4497384.43</v>
      </c>
    </row>
    <row r="43" spans="1:11" x14ac:dyDescent="0.2">
      <c r="A43" s="2" t="s">
        <v>51</v>
      </c>
      <c r="B43" s="45">
        <v>1687555.27</v>
      </c>
      <c r="C43" s="45">
        <v>400662.25</v>
      </c>
      <c r="D43" s="45">
        <v>27868.11</v>
      </c>
      <c r="E43" s="45"/>
      <c r="F43" s="45"/>
      <c r="G43" s="45"/>
      <c r="H43" s="46">
        <v>501819.62</v>
      </c>
      <c r="I43" s="47"/>
      <c r="J43" s="46"/>
      <c r="K43" s="47">
        <v>2617905.25</v>
      </c>
    </row>
    <row r="44" spans="1:11" x14ac:dyDescent="0.2">
      <c r="A44" s="2" t="s">
        <v>52</v>
      </c>
      <c r="B44" s="45">
        <v>24506537.399999999</v>
      </c>
      <c r="C44" s="45">
        <v>5818383.9100000001</v>
      </c>
      <c r="D44" s="45">
        <v>404698.4</v>
      </c>
      <c r="E44" s="45"/>
      <c r="F44" s="45"/>
      <c r="G44" s="45"/>
      <c r="H44" s="46">
        <v>3266243.62</v>
      </c>
      <c r="I44" s="47"/>
      <c r="J44" s="46"/>
      <c r="K44" s="47">
        <v>33995863.329999998</v>
      </c>
    </row>
    <row r="45" spans="1:11" x14ac:dyDescent="0.2">
      <c r="A45" s="2" t="s">
        <v>53</v>
      </c>
      <c r="B45" s="45">
        <v>3876241.26</v>
      </c>
      <c r="C45" s="45">
        <v>920303.81</v>
      </c>
      <c r="D45" s="45">
        <v>64011.839999999997</v>
      </c>
      <c r="E45" s="45"/>
      <c r="F45" s="45"/>
      <c r="G45" s="45"/>
      <c r="H45" s="46">
        <v>463815.76</v>
      </c>
      <c r="I45" s="47"/>
      <c r="J45" s="46"/>
      <c r="K45" s="47">
        <v>5324372.67</v>
      </c>
    </row>
    <row r="46" spans="1:11" x14ac:dyDescent="0.2">
      <c r="A46" s="2" t="s">
        <v>54</v>
      </c>
      <c r="B46" s="45">
        <v>10296846.74</v>
      </c>
      <c r="C46" s="45">
        <v>2444694.91</v>
      </c>
      <c r="D46" s="45">
        <v>170041.05</v>
      </c>
      <c r="E46" s="45"/>
      <c r="F46" s="45"/>
      <c r="G46" s="45"/>
      <c r="H46" s="46">
        <v>2565352.63</v>
      </c>
      <c r="I46" s="47"/>
      <c r="J46" s="46"/>
      <c r="K46" s="47">
        <v>15476935.33</v>
      </c>
    </row>
    <row r="47" spans="1:11" x14ac:dyDescent="0.2">
      <c r="A47" s="2" t="s">
        <v>55</v>
      </c>
      <c r="B47" s="45">
        <v>2369016.39</v>
      </c>
      <c r="C47" s="45">
        <v>562455.91</v>
      </c>
      <c r="D47" s="45">
        <v>39121.69</v>
      </c>
      <c r="E47" s="45"/>
      <c r="F47" s="45"/>
      <c r="G47" s="45"/>
      <c r="H47" s="46">
        <v>589884.51</v>
      </c>
      <c r="I47" s="47"/>
      <c r="J47" s="46"/>
      <c r="K47" s="47">
        <v>3560478.5</v>
      </c>
    </row>
    <row r="48" spans="1:11" x14ac:dyDescent="0.2">
      <c r="A48" s="2" t="s">
        <v>56</v>
      </c>
      <c r="B48" s="45">
        <v>1845655.78</v>
      </c>
      <c r="C48" s="45">
        <v>438198.74</v>
      </c>
      <c r="D48" s="45">
        <v>30478.97</v>
      </c>
      <c r="E48" s="45"/>
      <c r="F48" s="45"/>
      <c r="G48" s="45"/>
      <c r="H48" s="46">
        <v>562765.06999999995</v>
      </c>
      <c r="I48" s="47"/>
      <c r="J48" s="46"/>
      <c r="K48" s="47">
        <v>2877098.56</v>
      </c>
    </row>
    <row r="49" spans="1:12" x14ac:dyDescent="0.2">
      <c r="A49" s="2" t="s">
        <v>57</v>
      </c>
      <c r="B49" s="45">
        <v>2152849.87</v>
      </c>
      <c r="C49" s="45">
        <v>511133.29</v>
      </c>
      <c r="D49" s="45">
        <v>35551.94</v>
      </c>
      <c r="E49" s="45"/>
      <c r="F49" s="45"/>
      <c r="G49" s="45"/>
      <c r="H49" s="46">
        <v>536195.35</v>
      </c>
      <c r="I49" s="47"/>
      <c r="J49" s="46"/>
      <c r="K49" s="47">
        <v>3235730.45</v>
      </c>
    </row>
    <row r="50" spans="1:12" x14ac:dyDescent="0.2">
      <c r="A50" s="2" t="s">
        <v>58</v>
      </c>
      <c r="B50" s="45">
        <v>5412211.6799999997</v>
      </c>
      <c r="C50" s="45">
        <v>1284976.53</v>
      </c>
      <c r="D50" s="45">
        <v>89376.7</v>
      </c>
      <c r="E50" s="45"/>
      <c r="F50" s="45"/>
      <c r="G50" s="45"/>
      <c r="H50" s="46">
        <v>1465915.79</v>
      </c>
      <c r="I50" s="47"/>
      <c r="J50" s="46"/>
      <c r="K50" s="47">
        <v>8252480.7000000002</v>
      </c>
    </row>
    <row r="51" spans="1:12" x14ac:dyDescent="0.2">
      <c r="A51" s="2" t="s">
        <v>59</v>
      </c>
      <c r="B51" s="45">
        <v>1905254.89</v>
      </c>
      <c r="C51" s="45">
        <v>452348.86</v>
      </c>
      <c r="D51" s="45">
        <v>31463.18</v>
      </c>
      <c r="E51" s="45"/>
      <c r="F51" s="45"/>
      <c r="G51" s="45"/>
      <c r="H51" s="46">
        <v>516368.84</v>
      </c>
      <c r="I51" s="47"/>
      <c r="J51" s="46"/>
      <c r="K51" s="47">
        <v>2905435.77</v>
      </c>
    </row>
    <row r="52" spans="1:12" x14ac:dyDescent="0.2">
      <c r="A52" s="2" t="s">
        <v>60</v>
      </c>
      <c r="B52" s="45">
        <v>32824349.02</v>
      </c>
      <c r="C52" s="45">
        <v>7793212.9299999997</v>
      </c>
      <c r="D52" s="45">
        <v>542057.89</v>
      </c>
      <c r="E52" s="45"/>
      <c r="F52" s="45"/>
      <c r="G52" s="45"/>
      <c r="H52" s="46">
        <v>5706736.8799999999</v>
      </c>
      <c r="I52" s="47"/>
      <c r="J52" s="46"/>
      <c r="K52" s="47">
        <v>46866356.719999999</v>
      </c>
      <c r="L52" s="50"/>
    </row>
    <row r="53" spans="1:12" ht="13.5" thickBot="1" x14ac:dyDescent="0.25">
      <c r="A53" s="4" t="s">
        <v>61</v>
      </c>
      <c r="B53" s="45">
        <v>3538768.53</v>
      </c>
      <c r="C53" s="45">
        <v>840180.46</v>
      </c>
      <c r="D53" s="45">
        <v>58438.85</v>
      </c>
      <c r="E53" s="45"/>
      <c r="F53" s="45"/>
      <c r="G53" s="45"/>
      <c r="H53" s="46">
        <v>1080526.53</v>
      </c>
      <c r="I53" s="47"/>
      <c r="J53" s="46"/>
      <c r="K53" s="47">
        <v>5517914.3700000001</v>
      </c>
    </row>
    <row r="54" spans="1:12" s="52" customFormat="1" ht="13.5" thickBot="1" x14ac:dyDescent="0.25">
      <c r="A54" s="5" t="s">
        <v>13</v>
      </c>
      <c r="B54" s="51">
        <v>191636983.12</v>
      </c>
      <c r="C54" s="51">
        <v>45498779.369999997</v>
      </c>
      <c r="D54" s="51">
        <v>3164673.16</v>
      </c>
      <c r="E54" s="51">
        <v>0</v>
      </c>
      <c r="F54" s="51">
        <v>0</v>
      </c>
      <c r="G54" s="51">
        <v>0</v>
      </c>
      <c r="H54" s="51">
        <v>36647894.759999998</v>
      </c>
      <c r="I54" s="51">
        <v>0</v>
      </c>
      <c r="J54" s="51">
        <v>0</v>
      </c>
      <c r="K54" s="51">
        <v>276948330.41000003</v>
      </c>
    </row>
    <row r="55" spans="1:12" x14ac:dyDescent="0.2">
      <c r="F55" s="42"/>
      <c r="G55" s="42"/>
      <c r="H55" s="42"/>
      <c r="I55" s="42"/>
      <c r="J55" s="42"/>
    </row>
    <row r="56" spans="1:12" x14ac:dyDescent="0.2">
      <c r="F56" s="42"/>
      <c r="G56" s="42"/>
      <c r="H56" s="42"/>
      <c r="I56" s="42"/>
      <c r="J56" s="42"/>
    </row>
    <row r="57" spans="1:12" s="42" customFormat="1" x14ac:dyDescent="0.2">
      <c r="A57" s="15"/>
    </row>
    <row r="58" spans="1:12" s="42" customFormat="1" x14ac:dyDescent="0.2">
      <c r="A58" s="15"/>
    </row>
    <row r="59" spans="1:12" x14ac:dyDescent="0.2">
      <c r="F59" s="42"/>
      <c r="G59" s="42"/>
      <c r="H59" s="42"/>
      <c r="I59" s="42"/>
      <c r="J59" s="42"/>
    </row>
    <row r="60" spans="1:12" x14ac:dyDescent="0.2">
      <c r="F60" s="42"/>
      <c r="G60" s="42"/>
      <c r="H60" s="42"/>
      <c r="I60" s="42"/>
      <c r="J60" s="42"/>
    </row>
    <row r="61" spans="1:12" x14ac:dyDescent="0.2">
      <c r="F61" s="42"/>
      <c r="G61" s="42"/>
      <c r="H61" s="42"/>
      <c r="I61" s="42"/>
      <c r="J61" s="42"/>
    </row>
    <row r="62" spans="1:12" x14ac:dyDescent="0.2">
      <c r="F62" s="42"/>
      <c r="G62" s="42"/>
      <c r="H62" s="42"/>
      <c r="I62" s="42"/>
      <c r="J62" s="42"/>
    </row>
    <row r="63" spans="1:12" x14ac:dyDescent="0.2">
      <c r="G63" s="42"/>
      <c r="H63" s="42"/>
      <c r="I63" s="42"/>
      <c r="J63" s="42"/>
    </row>
    <row r="64" spans="1:12" x14ac:dyDescent="0.2">
      <c r="G64" s="42"/>
      <c r="H64" s="42"/>
      <c r="I64" s="42"/>
      <c r="J64" s="42"/>
    </row>
    <row r="65" spans="7:10" x14ac:dyDescent="0.2">
      <c r="G65" s="42"/>
      <c r="H65" s="42"/>
      <c r="I65" s="42"/>
      <c r="J65" s="42"/>
    </row>
    <row r="66" spans="7:10" x14ac:dyDescent="0.2">
      <c r="G66" s="42"/>
      <c r="H66" s="42"/>
      <c r="I66" s="42"/>
      <c r="J66" s="42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66"/>
  <sheetViews>
    <sheetView workbookViewId="0">
      <pane xSplit="1" ySplit="6" topLeftCell="E7" activePane="bottomRight" state="frozen"/>
      <selection pane="topRight" activeCell="B1" sqref="B1"/>
      <selection pane="bottomLeft" activeCell="A7" sqref="A7"/>
      <selection pane="bottomRight" activeCell="M21" sqref="M21"/>
    </sheetView>
  </sheetViews>
  <sheetFormatPr baseColWidth="10" defaultRowHeight="12.75" x14ac:dyDescent="0.2"/>
  <cols>
    <col min="1" max="1" width="44.7109375" style="3" customWidth="1"/>
    <col min="2" max="4" width="17.140625" style="55" customWidth="1"/>
    <col min="5" max="5" width="17.7109375" style="55" customWidth="1"/>
    <col min="6" max="6" width="14.28515625" style="53" bestFit="1" customWidth="1"/>
    <col min="7" max="7" width="12.7109375" style="53" bestFit="1" customWidth="1"/>
    <col min="8" max="8" width="12.7109375" style="53" customWidth="1"/>
    <col min="9" max="10" width="17.140625" style="53" customWidth="1"/>
    <col min="11" max="11" width="15.42578125" style="53" bestFit="1" customWidth="1"/>
    <col min="12" max="12" width="11.28515625" style="53" bestFit="1" customWidth="1"/>
    <col min="13" max="16384" width="11.42578125" style="53"/>
  </cols>
  <sheetData>
    <row r="1" spans="1:11" x14ac:dyDescent="0.2">
      <c r="A1" s="216" t="s">
        <v>14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</row>
    <row r="2" spans="1:11" x14ac:dyDescent="0.2">
      <c r="A2" s="218" t="s">
        <v>64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</row>
    <row r="3" spans="1:11" ht="11.25" x14ac:dyDescent="0.2">
      <c r="A3" s="54"/>
      <c r="B3" s="53"/>
      <c r="C3" s="53"/>
      <c r="E3" s="53"/>
    </row>
    <row r="4" spans="1:11" ht="13.5" customHeight="1" thickBot="1" x14ac:dyDescent="0.25">
      <c r="A4" s="54"/>
      <c r="B4" s="53"/>
      <c r="C4" s="220"/>
      <c r="D4" s="220"/>
      <c r="E4" s="53"/>
    </row>
    <row r="5" spans="1:11" ht="12.75" customHeight="1" x14ac:dyDescent="0.2">
      <c r="A5" s="221" t="s">
        <v>0</v>
      </c>
      <c r="B5" s="223" t="s">
        <v>9</v>
      </c>
      <c r="C5" s="56" t="s">
        <v>10</v>
      </c>
      <c r="D5" s="56" t="s">
        <v>10</v>
      </c>
      <c r="E5" s="223" t="s">
        <v>1</v>
      </c>
      <c r="F5" s="214" t="s">
        <v>7</v>
      </c>
      <c r="G5" s="214" t="s">
        <v>8</v>
      </c>
      <c r="H5" s="214" t="s">
        <v>2</v>
      </c>
      <c r="I5" s="214" t="s">
        <v>3</v>
      </c>
      <c r="J5" s="214" t="s">
        <v>4</v>
      </c>
      <c r="K5" s="214" t="s">
        <v>5</v>
      </c>
    </row>
    <row r="6" spans="1:11" ht="23.25" customHeight="1" thickBot="1" x14ac:dyDescent="0.25">
      <c r="A6" s="222"/>
      <c r="B6" s="224"/>
      <c r="C6" s="57" t="s">
        <v>11</v>
      </c>
      <c r="D6" s="57" t="s">
        <v>12</v>
      </c>
      <c r="E6" s="224" t="s">
        <v>6</v>
      </c>
      <c r="F6" s="215" t="s">
        <v>6</v>
      </c>
      <c r="G6" s="215" t="s">
        <v>6</v>
      </c>
      <c r="H6" s="215"/>
      <c r="I6" s="215"/>
      <c r="J6" s="215"/>
      <c r="K6" s="215" t="s">
        <v>6</v>
      </c>
    </row>
    <row r="7" spans="1:11" x14ac:dyDescent="0.2">
      <c r="A7" s="1" t="s">
        <v>15</v>
      </c>
      <c r="B7" s="58">
        <v>2082691.96</v>
      </c>
      <c r="C7" s="58">
        <v>358060.1</v>
      </c>
      <c r="D7" s="58">
        <v>31899.91</v>
      </c>
      <c r="E7" s="58">
        <v>253.06</v>
      </c>
      <c r="F7" s="58">
        <v>5334812.93</v>
      </c>
      <c r="G7" s="58">
        <v>294238.62</v>
      </c>
      <c r="H7" s="59"/>
      <c r="I7" s="60"/>
      <c r="J7" s="59">
        <v>351182.87</v>
      </c>
      <c r="K7" s="60">
        <v>8453139.4499999993</v>
      </c>
    </row>
    <row r="8" spans="1:11" x14ac:dyDescent="0.2">
      <c r="A8" s="2" t="s">
        <v>16</v>
      </c>
      <c r="B8" s="58">
        <v>1968536.47</v>
      </c>
      <c r="C8" s="58">
        <v>338434.28</v>
      </c>
      <c r="D8" s="58">
        <v>30151.42</v>
      </c>
      <c r="E8" s="58">
        <v>238.4</v>
      </c>
      <c r="F8" s="58">
        <v>3964310.49</v>
      </c>
      <c r="G8" s="58">
        <v>218649.32</v>
      </c>
      <c r="H8" s="59"/>
      <c r="I8" s="60"/>
      <c r="J8" s="59">
        <v>260964.71</v>
      </c>
      <c r="K8" s="60">
        <v>6781285.0899999999</v>
      </c>
    </row>
    <row r="9" spans="1:11" x14ac:dyDescent="0.2">
      <c r="A9" s="2" t="s">
        <v>17</v>
      </c>
      <c r="B9" s="58"/>
      <c r="C9" s="58"/>
      <c r="E9" s="58"/>
      <c r="F9" s="58">
        <v>1519842.9</v>
      </c>
      <c r="G9" s="58">
        <v>83826.080000000002</v>
      </c>
      <c r="H9" s="59"/>
      <c r="I9" s="60">
        <v>176979.04</v>
      </c>
      <c r="J9" s="59">
        <v>100049.02</v>
      </c>
      <c r="K9" s="60">
        <v>1880697.04</v>
      </c>
    </row>
    <row r="10" spans="1:11" x14ac:dyDescent="0.2">
      <c r="A10" s="2" t="s">
        <v>18</v>
      </c>
      <c r="B10" s="58"/>
      <c r="C10" s="58"/>
      <c r="D10" s="58"/>
      <c r="E10" s="58"/>
      <c r="F10" s="58">
        <v>1708483.49</v>
      </c>
      <c r="G10" s="58">
        <v>94230.45</v>
      </c>
      <c r="H10" s="59"/>
      <c r="I10" s="60">
        <v>362189.67</v>
      </c>
      <c r="J10" s="59">
        <v>112466.95</v>
      </c>
      <c r="K10" s="60">
        <v>2277370.56</v>
      </c>
    </row>
    <row r="11" spans="1:11" x14ac:dyDescent="0.2">
      <c r="A11" s="2" t="s">
        <v>19</v>
      </c>
      <c r="B11" s="58"/>
      <c r="C11" s="58"/>
      <c r="D11" s="58"/>
      <c r="E11" s="58"/>
      <c r="F11" s="58">
        <v>1698479.82</v>
      </c>
      <c r="G11" s="58">
        <v>93678.7</v>
      </c>
      <c r="H11" s="59"/>
      <c r="I11" s="60"/>
      <c r="J11" s="59">
        <v>111808.42</v>
      </c>
      <c r="K11" s="60">
        <v>1903966.94</v>
      </c>
    </row>
    <row r="12" spans="1:11" x14ac:dyDescent="0.2">
      <c r="A12" s="2" t="s">
        <v>20</v>
      </c>
      <c r="B12" s="58"/>
      <c r="C12" s="58"/>
      <c r="D12" s="58"/>
      <c r="E12" s="58"/>
      <c r="F12" s="58">
        <v>1489831.9</v>
      </c>
      <c r="G12" s="58">
        <v>82170.84</v>
      </c>
      <c r="H12" s="59"/>
      <c r="I12" s="60">
        <v>147286.54999999999</v>
      </c>
      <c r="J12" s="59">
        <v>98073.44</v>
      </c>
      <c r="K12" s="60">
        <v>1817362.73</v>
      </c>
    </row>
    <row r="13" spans="1:11" x14ac:dyDescent="0.2">
      <c r="A13" s="2" t="s">
        <v>21</v>
      </c>
      <c r="B13" s="58"/>
      <c r="C13" s="58"/>
      <c r="D13" s="58"/>
      <c r="E13" s="58"/>
      <c r="F13" s="58">
        <v>1792800.11</v>
      </c>
      <c r="G13" s="58">
        <v>98880.89</v>
      </c>
      <c r="H13" s="59"/>
      <c r="I13" s="60"/>
      <c r="J13" s="59">
        <v>118017.39</v>
      </c>
      <c r="K13" s="60">
        <v>2009698.39</v>
      </c>
    </row>
    <row r="14" spans="1:11" x14ac:dyDescent="0.2">
      <c r="A14" s="2" t="s">
        <v>22</v>
      </c>
      <c r="B14" s="58"/>
      <c r="C14" s="58"/>
      <c r="D14" s="58"/>
      <c r="E14" s="58"/>
      <c r="F14" s="58">
        <v>1721345.34</v>
      </c>
      <c r="G14" s="58">
        <v>94939.839999999997</v>
      </c>
      <c r="H14" s="59"/>
      <c r="I14" s="60"/>
      <c r="J14" s="59">
        <v>113313.63</v>
      </c>
      <c r="K14" s="60">
        <v>1929598.81</v>
      </c>
    </row>
    <row r="15" spans="1:11" x14ac:dyDescent="0.2">
      <c r="A15" s="2" t="s">
        <v>23</v>
      </c>
      <c r="B15" s="58"/>
      <c r="C15" s="58"/>
      <c r="D15" s="58"/>
      <c r="E15" s="58"/>
      <c r="F15" s="58">
        <v>1722059.89</v>
      </c>
      <c r="G15" s="58">
        <v>94979.25</v>
      </c>
      <c r="H15" s="59"/>
      <c r="I15" s="60"/>
      <c r="J15" s="59">
        <v>113360.66</v>
      </c>
      <c r="K15" s="60">
        <v>1930399.8</v>
      </c>
    </row>
    <row r="16" spans="1:11" x14ac:dyDescent="0.2">
      <c r="A16" s="2" t="s">
        <v>24</v>
      </c>
      <c r="B16" s="58"/>
      <c r="C16" s="58"/>
      <c r="D16" s="58"/>
      <c r="E16" s="58"/>
      <c r="F16" s="58">
        <v>2397307.44</v>
      </c>
      <c r="G16" s="58">
        <v>132222.15</v>
      </c>
      <c r="H16" s="59"/>
      <c r="I16" s="60"/>
      <c r="J16" s="59">
        <v>157811.21</v>
      </c>
      <c r="K16" s="60">
        <v>2687340.8</v>
      </c>
    </row>
    <row r="17" spans="1:11" x14ac:dyDescent="0.2">
      <c r="A17" s="2" t="s">
        <v>25</v>
      </c>
      <c r="B17" s="58"/>
      <c r="C17" s="58"/>
      <c r="D17" s="58"/>
      <c r="E17" s="58"/>
      <c r="F17" s="58">
        <v>1563430.31</v>
      </c>
      <c r="G17" s="58">
        <v>86230.12</v>
      </c>
      <c r="H17" s="59"/>
      <c r="I17" s="60"/>
      <c r="J17" s="59">
        <v>102918.31</v>
      </c>
      <c r="K17" s="60">
        <v>1752578.74</v>
      </c>
    </row>
    <row r="18" spans="1:11" x14ac:dyDescent="0.2">
      <c r="A18" s="2" t="s">
        <v>26</v>
      </c>
      <c r="B18" s="58"/>
      <c r="C18" s="58"/>
      <c r="D18" s="58"/>
      <c r="E18" s="58"/>
      <c r="F18" s="58">
        <v>1402657.08</v>
      </c>
      <c r="G18" s="58">
        <v>77362.77</v>
      </c>
      <c r="H18" s="59"/>
      <c r="I18" s="60">
        <v>61736.88</v>
      </c>
      <c r="J18" s="59">
        <v>92334.85</v>
      </c>
      <c r="K18" s="60">
        <v>1634091.58</v>
      </c>
    </row>
    <row r="19" spans="1:11" x14ac:dyDescent="0.2">
      <c r="A19" s="2" t="s">
        <v>27</v>
      </c>
      <c r="B19" s="58"/>
      <c r="C19" s="58"/>
      <c r="D19" s="58"/>
      <c r="E19" s="58"/>
      <c r="F19" s="58">
        <v>1604159.53</v>
      </c>
      <c r="G19" s="58">
        <v>88476.52</v>
      </c>
      <c r="H19" s="59"/>
      <c r="I19" s="60">
        <v>259588.86</v>
      </c>
      <c r="J19" s="59">
        <v>105599.46</v>
      </c>
      <c r="K19" s="60">
        <v>2057824.37</v>
      </c>
    </row>
    <row r="20" spans="1:11" x14ac:dyDescent="0.2">
      <c r="A20" s="2" t="s">
        <v>28</v>
      </c>
      <c r="B20" s="58"/>
      <c r="C20" s="58"/>
      <c r="D20" s="58"/>
      <c r="E20" s="58"/>
      <c r="F20" s="58">
        <v>2285123.46</v>
      </c>
      <c r="G20" s="58">
        <v>126034.7</v>
      </c>
      <c r="H20" s="60"/>
      <c r="I20" s="60"/>
      <c r="J20" s="60">
        <v>150426.31</v>
      </c>
      <c r="K20" s="60">
        <v>2561584.4700000002</v>
      </c>
    </row>
    <row r="21" spans="1:11" x14ac:dyDescent="0.2">
      <c r="A21" s="2" t="s">
        <v>29</v>
      </c>
      <c r="B21" s="58"/>
      <c r="C21" s="58"/>
      <c r="D21" s="58"/>
      <c r="E21" s="58"/>
      <c r="F21" s="58">
        <v>2200092.29</v>
      </c>
      <c r="G21" s="58">
        <v>121344.86</v>
      </c>
      <c r="H21" s="60"/>
      <c r="I21" s="60"/>
      <c r="J21" s="60">
        <v>144828.82999999999</v>
      </c>
      <c r="K21" s="60">
        <v>2466265.98</v>
      </c>
    </row>
    <row r="22" spans="1:11" x14ac:dyDescent="0.2">
      <c r="A22" s="2" t="s">
        <v>30</v>
      </c>
      <c r="B22" s="58"/>
      <c r="C22" s="58"/>
      <c r="D22" s="58"/>
      <c r="E22" s="58"/>
      <c r="F22" s="58">
        <v>1617021.38</v>
      </c>
      <c r="G22" s="58">
        <v>89185.91</v>
      </c>
      <c r="H22" s="60"/>
      <c r="I22" s="60">
        <v>272230.21999999997</v>
      </c>
      <c r="J22" s="60">
        <v>106446.13</v>
      </c>
      <c r="K22" s="60">
        <v>2084883.64</v>
      </c>
    </row>
    <row r="23" spans="1:11" x14ac:dyDescent="0.2">
      <c r="A23" s="2" t="s">
        <v>31</v>
      </c>
      <c r="B23" s="58"/>
      <c r="C23" s="58"/>
      <c r="D23" s="58"/>
      <c r="E23" s="58"/>
      <c r="F23" s="58">
        <v>1524130.19</v>
      </c>
      <c r="G23" s="58">
        <v>84062.55</v>
      </c>
      <c r="H23" s="60"/>
      <c r="I23" s="60"/>
      <c r="J23" s="60">
        <v>100331.24</v>
      </c>
      <c r="K23" s="60">
        <v>1708523.98</v>
      </c>
    </row>
    <row r="24" spans="1:11" x14ac:dyDescent="0.2">
      <c r="A24" s="2" t="s">
        <v>32</v>
      </c>
      <c r="B24" s="58"/>
      <c r="C24" s="58"/>
      <c r="D24" s="58"/>
      <c r="E24" s="58"/>
      <c r="F24" s="58">
        <v>2026457.2</v>
      </c>
      <c r="G24" s="58">
        <v>111768.11</v>
      </c>
      <c r="H24" s="60"/>
      <c r="I24" s="60"/>
      <c r="J24" s="60">
        <v>133398.69</v>
      </c>
      <c r="K24" s="60">
        <v>2271624</v>
      </c>
    </row>
    <row r="25" spans="1:11" x14ac:dyDescent="0.2">
      <c r="A25" s="2" t="s">
        <v>33</v>
      </c>
      <c r="B25" s="58"/>
      <c r="C25" s="58"/>
      <c r="D25" s="58"/>
      <c r="E25" s="58"/>
      <c r="F25" s="58">
        <v>1669183.36</v>
      </c>
      <c r="G25" s="58">
        <v>92062.87</v>
      </c>
      <c r="H25" s="60"/>
      <c r="I25" s="60"/>
      <c r="J25" s="60">
        <v>109879.88</v>
      </c>
      <c r="K25" s="60">
        <v>1871126.11</v>
      </c>
    </row>
    <row r="26" spans="1:11" x14ac:dyDescent="0.2">
      <c r="A26" s="2" t="s">
        <v>34</v>
      </c>
      <c r="B26" s="58"/>
      <c r="C26" s="58"/>
      <c r="D26" s="58"/>
      <c r="E26" s="58"/>
      <c r="F26" s="58">
        <v>2014309.89</v>
      </c>
      <c r="G26" s="58">
        <v>111098.13</v>
      </c>
      <c r="H26" s="60"/>
      <c r="I26" s="60"/>
      <c r="J26" s="60">
        <v>132599.04999999999</v>
      </c>
      <c r="K26" s="60">
        <v>2258007.0699999998</v>
      </c>
    </row>
    <row r="27" spans="1:11" x14ac:dyDescent="0.2">
      <c r="A27" s="2" t="s">
        <v>35</v>
      </c>
      <c r="B27" s="58"/>
      <c r="C27" s="58"/>
      <c r="D27" s="58"/>
      <c r="E27" s="58"/>
      <c r="F27" s="58">
        <v>1653463.32</v>
      </c>
      <c r="G27" s="58">
        <v>91195.839999999997</v>
      </c>
      <c r="H27" s="60"/>
      <c r="I27" s="60">
        <v>307508.44</v>
      </c>
      <c r="J27" s="60">
        <v>108845.05</v>
      </c>
      <c r="K27" s="60">
        <v>2161012.65</v>
      </c>
    </row>
    <row r="28" spans="1:11" x14ac:dyDescent="0.2">
      <c r="A28" s="2" t="s">
        <v>36</v>
      </c>
      <c r="B28" s="58"/>
      <c r="C28" s="58"/>
      <c r="D28" s="58"/>
      <c r="E28" s="58"/>
      <c r="F28" s="58">
        <v>2117204.7599999998</v>
      </c>
      <c r="G28" s="58">
        <v>116773.24</v>
      </c>
      <c r="H28" s="60"/>
      <c r="I28" s="60"/>
      <c r="J28" s="60">
        <v>139372.47</v>
      </c>
      <c r="K28" s="60">
        <v>2373350.4700000002</v>
      </c>
    </row>
    <row r="29" spans="1:11" x14ac:dyDescent="0.2">
      <c r="A29" s="2" t="s">
        <v>37</v>
      </c>
      <c r="B29" s="58">
        <v>2283884.5499999998</v>
      </c>
      <c r="C29" s="58">
        <v>392649.49</v>
      </c>
      <c r="D29" s="58">
        <v>34981.51</v>
      </c>
      <c r="E29" s="58">
        <v>277.61</v>
      </c>
      <c r="F29" s="58">
        <v>4408044.59</v>
      </c>
      <c r="G29" s="58">
        <v>243123.23</v>
      </c>
      <c r="H29" s="60"/>
      <c r="I29" s="60">
        <v>1818885.96</v>
      </c>
      <c r="J29" s="60">
        <v>290175.08</v>
      </c>
      <c r="K29" s="60">
        <v>9472022.0199999996</v>
      </c>
    </row>
    <row r="30" spans="1:11" x14ac:dyDescent="0.2">
      <c r="A30" s="2" t="s">
        <v>38</v>
      </c>
      <c r="B30" s="58">
        <v>2892111.18</v>
      </c>
      <c r="C30" s="58">
        <v>497216.89</v>
      </c>
      <c r="D30" s="58">
        <v>44297.51</v>
      </c>
      <c r="E30" s="58">
        <v>336.59</v>
      </c>
      <c r="F30" s="58">
        <v>6550973.0700000003</v>
      </c>
      <c r="G30" s="58">
        <v>361315.25</v>
      </c>
      <c r="H30" s="60"/>
      <c r="I30" s="60"/>
      <c r="J30" s="60">
        <v>431240.9</v>
      </c>
      <c r="K30" s="60">
        <v>10777491.390000001</v>
      </c>
    </row>
    <row r="31" spans="1:11" x14ac:dyDescent="0.2">
      <c r="A31" s="2" t="s">
        <v>39</v>
      </c>
      <c r="B31" s="58">
        <v>78605866.959999993</v>
      </c>
      <c r="C31" s="58">
        <v>13514060.17</v>
      </c>
      <c r="D31" s="58">
        <v>1203980.1200000001</v>
      </c>
      <c r="E31" s="58">
        <v>9097.18</v>
      </c>
      <c r="F31" s="58">
        <v>285819069.20999998</v>
      </c>
      <c r="G31" s="58">
        <v>15764190.529999999</v>
      </c>
      <c r="H31" s="60"/>
      <c r="I31" s="60">
        <v>248482106.16999999</v>
      </c>
      <c r="J31" s="60">
        <v>18815047.91</v>
      </c>
      <c r="K31" s="60">
        <v>662213418.25</v>
      </c>
    </row>
    <row r="32" spans="1:11" x14ac:dyDescent="0.2">
      <c r="A32" s="2" t="s">
        <v>40</v>
      </c>
      <c r="B32" s="58">
        <v>2458991.83</v>
      </c>
      <c r="C32" s="58">
        <v>422754.24</v>
      </c>
      <c r="D32" s="58">
        <v>37663.57</v>
      </c>
      <c r="E32" s="58">
        <v>302.11</v>
      </c>
      <c r="F32" s="58">
        <v>5612771.9699999997</v>
      </c>
      <c r="G32" s="58">
        <v>309569.28999999998</v>
      </c>
      <c r="H32" s="60"/>
      <c r="I32" s="60"/>
      <c r="J32" s="60">
        <v>369480.5</v>
      </c>
      <c r="K32" s="60">
        <v>9211533.5099999998</v>
      </c>
    </row>
    <row r="33" spans="1:11" x14ac:dyDescent="0.2">
      <c r="A33" s="2" t="s">
        <v>41</v>
      </c>
      <c r="B33" s="58">
        <v>3940430.46</v>
      </c>
      <c r="C33" s="58">
        <v>677445.8</v>
      </c>
      <c r="D33" s="58">
        <v>60354.27</v>
      </c>
      <c r="E33" s="58">
        <v>436.57</v>
      </c>
      <c r="F33" s="58">
        <v>9032597.1300000008</v>
      </c>
      <c r="G33" s="58">
        <v>498187.83</v>
      </c>
      <c r="H33" s="60"/>
      <c r="I33" s="60"/>
      <c r="J33" s="60">
        <v>594602.55000000005</v>
      </c>
      <c r="K33" s="60">
        <v>14804054.609999999</v>
      </c>
    </row>
    <row r="34" spans="1:11" x14ac:dyDescent="0.2">
      <c r="A34" s="2" t="s">
        <v>42</v>
      </c>
      <c r="B34" s="58">
        <v>2877131.5</v>
      </c>
      <c r="C34" s="58">
        <v>494641.55</v>
      </c>
      <c r="D34" s="58">
        <v>44068.07</v>
      </c>
      <c r="E34" s="58">
        <v>348.45</v>
      </c>
      <c r="F34" s="58">
        <v>8203721.8300000001</v>
      </c>
      <c r="G34" s="58">
        <v>452471.68</v>
      </c>
      <c r="H34" s="60"/>
      <c r="I34" s="60"/>
      <c r="J34" s="60">
        <v>540038.91</v>
      </c>
      <c r="K34" s="60">
        <v>12612421.99</v>
      </c>
    </row>
    <row r="35" spans="1:11" x14ac:dyDescent="0.2">
      <c r="A35" s="2" t="s">
        <v>43</v>
      </c>
      <c r="B35" s="58">
        <v>4080154.71</v>
      </c>
      <c r="C35" s="58">
        <v>701467.44</v>
      </c>
      <c r="D35" s="58">
        <v>62494.38</v>
      </c>
      <c r="E35" s="58">
        <v>460.94</v>
      </c>
      <c r="F35" s="58">
        <v>11594250.539999999</v>
      </c>
      <c r="G35" s="58">
        <v>639474.39</v>
      </c>
      <c r="H35" s="60"/>
      <c r="I35" s="60"/>
      <c r="J35" s="60">
        <v>763232.42</v>
      </c>
      <c r="K35" s="60">
        <v>17841534.82</v>
      </c>
    </row>
    <row r="36" spans="1:11" x14ac:dyDescent="0.2">
      <c r="A36" s="2" t="s">
        <v>44</v>
      </c>
      <c r="B36" s="58">
        <v>2420251.2799999998</v>
      </c>
      <c r="C36" s="58">
        <v>416093.9</v>
      </c>
      <c r="D36" s="58">
        <v>37070.19</v>
      </c>
      <c r="E36" s="58">
        <v>293.11</v>
      </c>
      <c r="F36" s="58">
        <v>5449855.0999999996</v>
      </c>
      <c r="G36" s="58">
        <v>300583.7</v>
      </c>
      <c r="H36" s="60"/>
      <c r="I36" s="60"/>
      <c r="J36" s="60">
        <v>358755.93</v>
      </c>
      <c r="K36" s="60">
        <v>8982903.2100000009</v>
      </c>
    </row>
    <row r="37" spans="1:11" x14ac:dyDescent="0.2">
      <c r="A37" s="2" t="s">
        <v>45</v>
      </c>
      <c r="B37" s="58">
        <v>15510941.34</v>
      </c>
      <c r="C37" s="58">
        <v>2666668.5699999998</v>
      </c>
      <c r="D37" s="58">
        <v>237575.97</v>
      </c>
      <c r="E37" s="58">
        <v>1836.55</v>
      </c>
      <c r="F37" s="58">
        <v>31713054.82</v>
      </c>
      <c r="G37" s="58">
        <v>1749115.76</v>
      </c>
      <c r="H37" s="59"/>
      <c r="I37" s="60"/>
      <c r="J37" s="59">
        <v>2087623.64</v>
      </c>
      <c r="K37" s="60">
        <v>53966816.649999999</v>
      </c>
    </row>
    <row r="38" spans="1:11" x14ac:dyDescent="0.2">
      <c r="A38" s="2" t="s">
        <v>46</v>
      </c>
      <c r="B38" s="58">
        <v>5067005.6500000004</v>
      </c>
      <c r="C38" s="58">
        <v>871128.61</v>
      </c>
      <c r="D38" s="58">
        <v>77609.649999999994</v>
      </c>
      <c r="E38" s="58">
        <v>572.99</v>
      </c>
      <c r="F38" s="58">
        <v>11758596.51</v>
      </c>
      <c r="G38" s="58">
        <v>648538.80000000005</v>
      </c>
      <c r="H38" s="59"/>
      <c r="I38" s="60"/>
      <c r="J38" s="59">
        <v>774051.07</v>
      </c>
      <c r="K38" s="60">
        <v>19197503.280000001</v>
      </c>
    </row>
    <row r="39" spans="1:11" x14ac:dyDescent="0.2">
      <c r="A39" s="2" t="s">
        <v>47</v>
      </c>
      <c r="B39" s="58">
        <v>3121713.51</v>
      </c>
      <c r="C39" s="58">
        <v>536690.53</v>
      </c>
      <c r="D39" s="58">
        <v>47814.26</v>
      </c>
      <c r="E39" s="58">
        <v>363.46</v>
      </c>
      <c r="F39" s="58">
        <v>6886810.4699999997</v>
      </c>
      <c r="G39" s="61">
        <v>379838.17</v>
      </c>
      <c r="H39" s="59"/>
      <c r="I39" s="60">
        <v>3332027.39</v>
      </c>
      <c r="J39" s="59">
        <v>453348.58</v>
      </c>
      <c r="K39" s="60">
        <v>14758606.369999999</v>
      </c>
    </row>
    <row r="40" spans="1:11" x14ac:dyDescent="0.2">
      <c r="A40" s="2" t="s">
        <v>48</v>
      </c>
      <c r="B40" s="58">
        <v>2204079.02</v>
      </c>
      <c r="C40" s="58">
        <v>378929.18</v>
      </c>
      <c r="D40" s="58">
        <v>33759.15</v>
      </c>
      <c r="E40" s="58">
        <v>266.95999999999998</v>
      </c>
      <c r="F40" s="58">
        <v>7615649.0999999996</v>
      </c>
      <c r="G40" s="62">
        <v>420036.86</v>
      </c>
      <c r="H40" s="59"/>
      <c r="I40" s="60"/>
      <c r="J40" s="59">
        <v>501326.95</v>
      </c>
      <c r="K40" s="60">
        <v>11154047.220000001</v>
      </c>
    </row>
    <row r="41" spans="1:11" x14ac:dyDescent="0.2">
      <c r="A41" s="2" t="s">
        <v>49</v>
      </c>
      <c r="B41" s="58">
        <v>2847172.14</v>
      </c>
      <c r="C41" s="58">
        <v>489490.89</v>
      </c>
      <c r="D41" s="58">
        <v>43609.2</v>
      </c>
      <c r="E41" s="58">
        <v>329.69</v>
      </c>
      <c r="F41" s="58">
        <v>5134739.58</v>
      </c>
      <c r="G41" s="58">
        <v>283203.68</v>
      </c>
      <c r="H41" s="59"/>
      <c r="I41" s="60">
        <v>2262509.5099999998</v>
      </c>
      <c r="J41" s="59">
        <v>338012.34</v>
      </c>
      <c r="K41" s="60">
        <v>11399067.029999999</v>
      </c>
    </row>
    <row r="42" spans="1:11" x14ac:dyDescent="0.2">
      <c r="A42" s="2" t="s">
        <v>50</v>
      </c>
      <c r="B42" s="58">
        <v>4056135.57</v>
      </c>
      <c r="C42" s="58">
        <v>697338.03</v>
      </c>
      <c r="D42" s="58">
        <v>62126.49</v>
      </c>
      <c r="E42" s="58">
        <v>491.24</v>
      </c>
      <c r="F42" s="58">
        <v>15309183.890000001</v>
      </c>
      <c r="G42" s="58">
        <v>844369.46</v>
      </c>
      <c r="H42" s="59"/>
      <c r="I42" s="60"/>
      <c r="J42" s="59">
        <v>1007781</v>
      </c>
      <c r="K42" s="60">
        <v>21977425.68</v>
      </c>
    </row>
    <row r="43" spans="1:11" x14ac:dyDescent="0.2">
      <c r="A43" s="2" t="s">
        <v>51</v>
      </c>
      <c r="B43" s="58">
        <v>2274328.5499999998</v>
      </c>
      <c r="C43" s="58">
        <v>391006.6</v>
      </c>
      <c r="D43" s="58">
        <v>34835.14</v>
      </c>
      <c r="E43" s="58">
        <v>276.94</v>
      </c>
      <c r="F43" s="58">
        <v>8094396.04</v>
      </c>
      <c r="G43" s="58">
        <v>446441.88</v>
      </c>
      <c r="H43" s="59"/>
      <c r="I43" s="60"/>
      <c r="J43" s="59">
        <v>532842.16</v>
      </c>
      <c r="K43" s="60">
        <v>11774127.310000001</v>
      </c>
    </row>
    <row r="44" spans="1:11" x14ac:dyDescent="0.2">
      <c r="A44" s="2" t="s">
        <v>52</v>
      </c>
      <c r="B44" s="58">
        <v>33027610.09</v>
      </c>
      <c r="C44" s="58">
        <v>5678165.3399999999</v>
      </c>
      <c r="D44" s="58">
        <v>505873</v>
      </c>
      <c r="E44" s="58">
        <v>3999.93</v>
      </c>
      <c r="F44" s="58">
        <v>69310409.730000004</v>
      </c>
      <c r="G44" s="58">
        <v>3822776.79</v>
      </c>
      <c r="H44" s="59"/>
      <c r="I44" s="60"/>
      <c r="J44" s="59">
        <v>4562602.08</v>
      </c>
      <c r="K44" s="60">
        <v>116911436.95999999</v>
      </c>
    </row>
    <row r="45" spans="1:11" x14ac:dyDescent="0.2">
      <c r="A45" s="2" t="s">
        <v>53</v>
      </c>
      <c r="B45" s="58">
        <v>5224034.01</v>
      </c>
      <c r="C45" s="58">
        <v>898125.2</v>
      </c>
      <c r="D45" s="58">
        <v>80014.81</v>
      </c>
      <c r="E45" s="58">
        <v>632.65</v>
      </c>
      <c r="F45" s="58">
        <v>13647860.550000001</v>
      </c>
      <c r="G45" s="58">
        <v>752740.1</v>
      </c>
      <c r="H45" s="59"/>
      <c r="I45" s="60">
        <v>12772183.689999999</v>
      </c>
      <c r="J45" s="59">
        <v>898418.54</v>
      </c>
      <c r="K45" s="60">
        <v>34274009.549999997</v>
      </c>
    </row>
    <row r="46" spans="1:11" x14ac:dyDescent="0.2">
      <c r="A46" s="2" t="s">
        <v>54</v>
      </c>
      <c r="B46" s="58">
        <v>13877123.220000001</v>
      </c>
      <c r="C46" s="58">
        <v>2385779.66</v>
      </c>
      <c r="D46" s="58">
        <v>212551.32</v>
      </c>
      <c r="E46" s="58">
        <v>1680.66</v>
      </c>
      <c r="F46" s="58">
        <v>30971354.34</v>
      </c>
      <c r="G46" s="58">
        <v>1708207.69</v>
      </c>
      <c r="H46" s="59"/>
      <c r="I46" s="60"/>
      <c r="J46" s="59">
        <v>2038798.59</v>
      </c>
      <c r="K46" s="60">
        <v>51195495.479999997</v>
      </c>
    </row>
    <row r="47" spans="1:11" x14ac:dyDescent="0.2">
      <c r="A47" s="2" t="s">
        <v>55</v>
      </c>
      <c r="B47" s="58">
        <v>3192737.85</v>
      </c>
      <c r="C47" s="58">
        <v>548901.16</v>
      </c>
      <c r="D47" s="58">
        <v>48902.11</v>
      </c>
      <c r="E47" s="58">
        <v>392.6</v>
      </c>
      <c r="F47" s="58">
        <v>7844304.3499999996</v>
      </c>
      <c r="G47" s="58">
        <v>432648.21</v>
      </c>
      <c r="H47" s="59"/>
      <c r="I47" s="60">
        <v>3917351.77</v>
      </c>
      <c r="J47" s="59">
        <v>516378.99</v>
      </c>
      <c r="K47" s="60">
        <v>16501617.039999999</v>
      </c>
    </row>
    <row r="48" spans="1:11" x14ac:dyDescent="0.2">
      <c r="A48" s="2" t="s">
        <v>56</v>
      </c>
      <c r="B48" s="58">
        <v>2487401.5699999998</v>
      </c>
      <c r="C48" s="58">
        <v>427638.49</v>
      </c>
      <c r="D48" s="58">
        <v>38098.71</v>
      </c>
      <c r="E48" s="58">
        <v>302.16000000000003</v>
      </c>
      <c r="F48" s="58">
        <v>4415190.07</v>
      </c>
      <c r="G48" s="58">
        <v>243517.33</v>
      </c>
      <c r="H48" s="59"/>
      <c r="I48" s="60">
        <v>1823295.74</v>
      </c>
      <c r="J48" s="59">
        <v>290645.45</v>
      </c>
      <c r="K48" s="60">
        <v>9726089.5199999996</v>
      </c>
    </row>
    <row r="49" spans="1:12" x14ac:dyDescent="0.2">
      <c r="A49" s="2" t="s">
        <v>57</v>
      </c>
      <c r="B49" s="58">
        <v>2901408.91</v>
      </c>
      <c r="C49" s="58">
        <v>498815.37</v>
      </c>
      <c r="D49" s="58">
        <v>44439.92</v>
      </c>
      <c r="E49" s="58">
        <v>344.35</v>
      </c>
      <c r="F49" s="58">
        <v>5321236.5199999996</v>
      </c>
      <c r="G49" s="58">
        <v>293489.82</v>
      </c>
      <c r="H49" s="59"/>
      <c r="I49" s="60">
        <v>2376281.75</v>
      </c>
      <c r="J49" s="59">
        <v>350289.15</v>
      </c>
      <c r="K49" s="60">
        <v>11786305.789999999</v>
      </c>
    </row>
    <row r="50" spans="1:12" x14ac:dyDescent="0.2">
      <c r="A50" s="2" t="s">
        <v>58</v>
      </c>
      <c r="B50" s="58">
        <v>7294070.7199999997</v>
      </c>
      <c r="C50" s="58">
        <v>1254009.5900000001</v>
      </c>
      <c r="D50" s="58">
        <v>111720.87</v>
      </c>
      <c r="E50" s="58">
        <v>794.15</v>
      </c>
      <c r="F50" s="58">
        <v>15193427.17</v>
      </c>
      <c r="G50" s="58">
        <v>837984.96</v>
      </c>
      <c r="H50" s="59"/>
      <c r="I50" s="60">
        <v>15612961.949999999</v>
      </c>
      <c r="J50" s="59">
        <v>1000160.91</v>
      </c>
      <c r="K50" s="60">
        <v>41305130.32</v>
      </c>
    </row>
    <row r="51" spans="1:12" x14ac:dyDescent="0.2">
      <c r="A51" s="2" t="s">
        <v>59</v>
      </c>
      <c r="B51" s="58">
        <v>2567723.64</v>
      </c>
      <c r="C51" s="58">
        <v>441447.61</v>
      </c>
      <c r="D51" s="58">
        <v>39328.980000000003</v>
      </c>
      <c r="E51" s="58">
        <v>299.83999999999997</v>
      </c>
      <c r="F51" s="58">
        <v>4272995.08</v>
      </c>
      <c r="G51" s="58">
        <v>235674.65</v>
      </c>
      <c r="H51" s="59"/>
      <c r="I51" s="60"/>
      <c r="J51" s="59">
        <v>281284.96999999997</v>
      </c>
      <c r="K51" s="60">
        <v>7838754.7699999996</v>
      </c>
    </row>
    <row r="52" spans="1:12" x14ac:dyDescent="0.2">
      <c r="A52" s="2" t="s">
        <v>60</v>
      </c>
      <c r="B52" s="58">
        <v>44237575.590000004</v>
      </c>
      <c r="C52" s="58">
        <v>7605402.5099999998</v>
      </c>
      <c r="D52" s="58">
        <v>677572.35</v>
      </c>
      <c r="E52" s="58">
        <v>5456.62</v>
      </c>
      <c r="F52" s="58">
        <v>82623147.430000007</v>
      </c>
      <c r="G52" s="58">
        <v>4557033.37</v>
      </c>
      <c r="H52" s="59"/>
      <c r="I52" s="60"/>
      <c r="J52" s="59">
        <v>5438959.9699999997</v>
      </c>
      <c r="K52" s="60">
        <v>145145147.84</v>
      </c>
      <c r="L52" s="63"/>
    </row>
    <row r="53" spans="1:12" ht="13.5" thickBot="1" x14ac:dyDescent="0.25">
      <c r="A53" s="4" t="s">
        <v>61</v>
      </c>
      <c r="B53" s="58">
        <v>4769219.96</v>
      </c>
      <c r="C53" s="58">
        <v>819932.76</v>
      </c>
      <c r="D53" s="58">
        <v>73048.570000000007</v>
      </c>
      <c r="E53" s="58">
        <v>14467.77</v>
      </c>
      <c r="F53" s="58">
        <v>12737526.82</v>
      </c>
      <c r="G53" s="58">
        <v>702531.15</v>
      </c>
      <c r="H53" s="59"/>
      <c r="I53" s="60"/>
      <c r="J53" s="59">
        <v>838492.61</v>
      </c>
      <c r="K53" s="60">
        <v>19955219.640000001</v>
      </c>
    </row>
    <row r="54" spans="1:12" s="65" customFormat="1" ht="13.5" thickBot="1" x14ac:dyDescent="0.25">
      <c r="A54" s="5" t="s">
        <v>13</v>
      </c>
      <c r="B54" s="64">
        <v>258270332.24000001</v>
      </c>
      <c r="C54" s="64">
        <v>44402293.960000001</v>
      </c>
      <c r="D54" s="64">
        <v>3955841.45</v>
      </c>
      <c r="E54" s="64">
        <v>44552.58</v>
      </c>
      <c r="F54" s="64">
        <v>714547672.99000001</v>
      </c>
      <c r="G54" s="64">
        <v>39410476.340000004</v>
      </c>
      <c r="H54" s="64">
        <v>0</v>
      </c>
      <c r="I54" s="64">
        <v>293985123.58999997</v>
      </c>
      <c r="J54" s="64">
        <v>47037619.770000003</v>
      </c>
      <c r="K54" s="64">
        <v>1401653912.9200001</v>
      </c>
    </row>
    <row r="55" spans="1:12" x14ac:dyDescent="0.2">
      <c r="F55" s="55"/>
      <c r="G55" s="55"/>
      <c r="H55" s="55"/>
      <c r="I55" s="55"/>
      <c r="J55" s="55"/>
    </row>
    <row r="56" spans="1:12" x14ac:dyDescent="0.2">
      <c r="F56" s="55"/>
      <c r="G56" s="55"/>
      <c r="H56" s="55"/>
      <c r="I56" s="55"/>
      <c r="J56" s="55"/>
    </row>
    <row r="57" spans="1:12" s="55" customFormat="1" x14ac:dyDescent="0.2">
      <c r="A57" s="15"/>
    </row>
    <row r="58" spans="1:12" s="55" customFormat="1" x14ac:dyDescent="0.2">
      <c r="A58" s="15"/>
    </row>
    <row r="59" spans="1:12" x14ac:dyDescent="0.2">
      <c r="F59" s="55"/>
      <c r="G59" s="55"/>
      <c r="H59" s="55"/>
      <c r="I59" s="55"/>
      <c r="J59" s="55"/>
    </row>
    <row r="60" spans="1:12" x14ac:dyDescent="0.2">
      <c r="F60" s="55"/>
      <c r="G60" s="55"/>
      <c r="H60" s="55"/>
      <c r="I60" s="55"/>
      <c r="J60" s="55"/>
    </row>
    <row r="61" spans="1:12" x14ac:dyDescent="0.2">
      <c r="F61" s="55"/>
      <c r="G61" s="55"/>
      <c r="H61" s="55"/>
      <c r="I61" s="55"/>
      <c r="J61" s="55"/>
    </row>
    <row r="62" spans="1:12" x14ac:dyDescent="0.2">
      <c r="F62" s="55"/>
      <c r="G62" s="55"/>
      <c r="H62" s="55"/>
      <c r="I62" s="55"/>
      <c r="J62" s="55"/>
    </row>
    <row r="63" spans="1:12" x14ac:dyDescent="0.2">
      <c r="G63" s="55"/>
      <c r="H63" s="55"/>
      <c r="I63" s="55"/>
      <c r="J63" s="55"/>
    </row>
    <row r="64" spans="1:12" x14ac:dyDescent="0.2">
      <c r="G64" s="55"/>
      <c r="H64" s="55"/>
      <c r="I64" s="55"/>
      <c r="J64" s="55"/>
    </row>
    <row r="65" spans="7:10" x14ac:dyDescent="0.2">
      <c r="G65" s="55"/>
      <c r="H65" s="55"/>
      <c r="I65" s="55"/>
      <c r="J65" s="55"/>
    </row>
    <row r="66" spans="7:10" x14ac:dyDescent="0.2">
      <c r="G66" s="55"/>
      <c r="H66" s="55"/>
      <c r="I66" s="55"/>
      <c r="J66" s="55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66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51" sqref="B51"/>
    </sheetView>
  </sheetViews>
  <sheetFormatPr baseColWidth="10" defaultRowHeight="12.75" x14ac:dyDescent="0.2"/>
  <cols>
    <col min="1" max="1" width="44.7109375" style="3" customWidth="1"/>
    <col min="2" max="4" width="17.140625" style="68" customWidth="1"/>
    <col min="5" max="5" width="17.7109375" style="68" customWidth="1"/>
    <col min="6" max="6" width="14.28515625" style="66" bestFit="1" customWidth="1"/>
    <col min="7" max="7" width="12.7109375" style="66" bestFit="1" customWidth="1"/>
    <col min="8" max="8" width="12.7109375" style="66" customWidth="1"/>
    <col min="9" max="10" width="17.140625" style="66" customWidth="1"/>
    <col min="11" max="11" width="15.42578125" style="66" bestFit="1" customWidth="1"/>
    <col min="12" max="12" width="11.28515625" style="66" bestFit="1" customWidth="1"/>
    <col min="13" max="16384" width="11.42578125" style="66"/>
  </cols>
  <sheetData>
    <row r="1" spans="1:11" x14ac:dyDescent="0.2">
      <c r="A1" s="227" t="s">
        <v>14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</row>
    <row r="2" spans="1:11" x14ac:dyDescent="0.2">
      <c r="A2" s="229">
        <v>44866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</row>
    <row r="3" spans="1:11" ht="11.25" x14ac:dyDescent="0.2">
      <c r="A3" s="67"/>
      <c r="B3" s="66"/>
      <c r="C3" s="66"/>
      <c r="E3" s="66"/>
    </row>
    <row r="4" spans="1:11" ht="13.5" customHeight="1" thickBot="1" x14ac:dyDescent="0.25">
      <c r="A4" s="67"/>
      <c r="B4" s="66"/>
      <c r="C4" s="231"/>
      <c r="D4" s="231"/>
      <c r="E4" s="66"/>
    </row>
    <row r="5" spans="1:11" ht="12.75" customHeight="1" x14ac:dyDescent="0.2">
      <c r="A5" s="232" t="s">
        <v>0</v>
      </c>
      <c r="B5" s="234" t="s">
        <v>9</v>
      </c>
      <c r="C5" s="69" t="s">
        <v>10</v>
      </c>
      <c r="D5" s="69" t="s">
        <v>10</v>
      </c>
      <c r="E5" s="234" t="s">
        <v>1</v>
      </c>
      <c r="F5" s="225" t="s">
        <v>7</v>
      </c>
      <c r="G5" s="225" t="s">
        <v>8</v>
      </c>
      <c r="H5" s="225" t="s">
        <v>2</v>
      </c>
      <c r="I5" s="225" t="s">
        <v>3</v>
      </c>
      <c r="J5" s="225" t="s">
        <v>4</v>
      </c>
      <c r="K5" s="225" t="s">
        <v>5</v>
      </c>
    </row>
    <row r="6" spans="1:11" ht="23.25" customHeight="1" thickBot="1" x14ac:dyDescent="0.25">
      <c r="A6" s="233"/>
      <c r="B6" s="235"/>
      <c r="C6" s="70" t="s">
        <v>11</v>
      </c>
      <c r="D6" s="70" t="s">
        <v>12</v>
      </c>
      <c r="E6" s="235" t="s">
        <v>6</v>
      </c>
      <c r="F6" s="226" t="s">
        <v>6</v>
      </c>
      <c r="G6" s="226" t="s">
        <v>6</v>
      </c>
      <c r="H6" s="226"/>
      <c r="I6" s="226"/>
      <c r="J6" s="226"/>
      <c r="K6" s="226" t="s">
        <v>6</v>
      </c>
    </row>
    <row r="7" spans="1:11" x14ac:dyDescent="0.2">
      <c r="A7" s="1" t="s">
        <v>15</v>
      </c>
      <c r="B7" s="71">
        <v>2864096.98</v>
      </c>
      <c r="C7" s="71">
        <v>427418.84</v>
      </c>
      <c r="D7" s="71">
        <v>38279.89</v>
      </c>
      <c r="E7" s="71"/>
      <c r="F7" s="71"/>
      <c r="G7" s="71"/>
      <c r="H7" s="72"/>
      <c r="I7" s="73"/>
      <c r="J7" s="72"/>
      <c r="K7" s="73">
        <v>3329795.71</v>
      </c>
    </row>
    <row r="8" spans="1:11" x14ac:dyDescent="0.2">
      <c r="A8" s="2" t="s">
        <v>16</v>
      </c>
      <c r="B8" s="71">
        <v>2707111.51</v>
      </c>
      <c r="C8" s="71">
        <v>403991.37</v>
      </c>
      <c r="D8" s="71">
        <v>36181.71</v>
      </c>
      <c r="E8" s="71"/>
      <c r="F8" s="71"/>
      <c r="G8" s="71"/>
      <c r="H8" s="72"/>
      <c r="I8" s="73"/>
      <c r="J8" s="72"/>
      <c r="K8" s="73">
        <v>3147284.59</v>
      </c>
    </row>
    <row r="9" spans="1:11" x14ac:dyDescent="0.2">
      <c r="A9" s="2" t="s">
        <v>17</v>
      </c>
      <c r="B9" s="71"/>
      <c r="C9" s="71"/>
      <c r="E9" s="71"/>
      <c r="F9" s="71"/>
      <c r="G9" s="71"/>
      <c r="H9" s="72"/>
      <c r="I9" s="73"/>
      <c r="J9" s="72"/>
      <c r="K9" s="73"/>
    </row>
    <row r="10" spans="1:11" x14ac:dyDescent="0.2">
      <c r="A10" s="2" t="s">
        <v>18</v>
      </c>
      <c r="B10" s="71"/>
      <c r="C10" s="71"/>
      <c r="D10" s="71"/>
      <c r="E10" s="71"/>
      <c r="F10" s="71"/>
      <c r="G10" s="71"/>
      <c r="H10" s="72"/>
      <c r="I10" s="73"/>
      <c r="J10" s="72"/>
      <c r="K10" s="73"/>
    </row>
    <row r="11" spans="1:11" x14ac:dyDescent="0.2">
      <c r="A11" s="2" t="s">
        <v>19</v>
      </c>
      <c r="B11" s="71"/>
      <c r="C11" s="71"/>
      <c r="D11" s="71"/>
      <c r="E11" s="71"/>
      <c r="F11" s="71"/>
      <c r="G11" s="71"/>
      <c r="H11" s="72"/>
      <c r="I11" s="73"/>
      <c r="J11" s="72"/>
      <c r="K11" s="73"/>
    </row>
    <row r="12" spans="1:11" x14ac:dyDescent="0.2">
      <c r="A12" s="2" t="s">
        <v>20</v>
      </c>
      <c r="B12" s="71"/>
      <c r="C12" s="71"/>
      <c r="D12" s="71"/>
      <c r="E12" s="71"/>
      <c r="F12" s="71"/>
      <c r="G12" s="71"/>
      <c r="H12" s="72"/>
      <c r="I12" s="73"/>
      <c r="J12" s="72"/>
      <c r="K12" s="73"/>
    </row>
    <row r="13" spans="1:11" x14ac:dyDescent="0.2">
      <c r="A13" s="2" t="s">
        <v>21</v>
      </c>
      <c r="B13" s="71"/>
      <c r="C13" s="71"/>
      <c r="D13" s="71"/>
      <c r="E13" s="71"/>
      <c r="F13" s="71"/>
      <c r="G13" s="71"/>
      <c r="H13" s="72"/>
      <c r="I13" s="73"/>
      <c r="J13" s="72"/>
      <c r="K13" s="73"/>
    </row>
    <row r="14" spans="1:11" x14ac:dyDescent="0.2">
      <c r="A14" s="2" t="s">
        <v>22</v>
      </c>
      <c r="B14" s="71"/>
      <c r="C14" s="71"/>
      <c r="D14" s="71"/>
      <c r="E14" s="71"/>
      <c r="F14" s="71"/>
      <c r="G14" s="71"/>
      <c r="H14" s="72"/>
      <c r="I14" s="73"/>
      <c r="J14" s="72"/>
      <c r="K14" s="73"/>
    </row>
    <row r="15" spans="1:11" x14ac:dyDescent="0.2">
      <c r="A15" s="2" t="s">
        <v>23</v>
      </c>
      <c r="B15" s="71"/>
      <c r="C15" s="71"/>
      <c r="D15" s="71"/>
      <c r="E15" s="71"/>
      <c r="F15" s="71"/>
      <c r="G15" s="71"/>
      <c r="H15" s="72"/>
      <c r="I15" s="73"/>
      <c r="J15" s="72"/>
      <c r="K15" s="73"/>
    </row>
    <row r="16" spans="1:11" x14ac:dyDescent="0.2">
      <c r="A16" s="2" t="s">
        <v>24</v>
      </c>
      <c r="B16" s="71"/>
      <c r="C16" s="71"/>
      <c r="D16" s="71"/>
      <c r="E16" s="71"/>
      <c r="F16" s="71"/>
      <c r="G16" s="71"/>
      <c r="H16" s="72"/>
      <c r="I16" s="73"/>
      <c r="J16" s="72"/>
      <c r="K16" s="73"/>
    </row>
    <row r="17" spans="1:11" x14ac:dyDescent="0.2">
      <c r="A17" s="2" t="s">
        <v>25</v>
      </c>
      <c r="B17" s="71"/>
      <c r="C17" s="71"/>
      <c r="D17" s="71"/>
      <c r="E17" s="71"/>
      <c r="F17" s="71"/>
      <c r="G17" s="71"/>
      <c r="H17" s="72"/>
      <c r="I17" s="73"/>
      <c r="J17" s="72"/>
      <c r="K17" s="73"/>
    </row>
    <row r="18" spans="1:11" x14ac:dyDescent="0.2">
      <c r="A18" s="2" t="s">
        <v>26</v>
      </c>
      <c r="B18" s="71"/>
      <c r="C18" s="71"/>
      <c r="D18" s="71"/>
      <c r="E18" s="71"/>
      <c r="F18" s="71"/>
      <c r="G18" s="71"/>
      <c r="H18" s="72"/>
      <c r="I18" s="73"/>
      <c r="J18" s="72"/>
      <c r="K18" s="73"/>
    </row>
    <row r="19" spans="1:11" x14ac:dyDescent="0.2">
      <c r="A19" s="2" t="s">
        <v>27</v>
      </c>
      <c r="B19" s="71"/>
      <c r="C19" s="71"/>
      <c r="D19" s="71"/>
      <c r="E19" s="71"/>
      <c r="F19" s="71"/>
      <c r="G19" s="71"/>
      <c r="H19" s="72"/>
      <c r="I19" s="73"/>
      <c r="J19" s="72"/>
      <c r="K19" s="73"/>
    </row>
    <row r="20" spans="1:11" x14ac:dyDescent="0.2">
      <c r="A20" s="2" t="s">
        <v>28</v>
      </c>
      <c r="B20" s="71"/>
      <c r="C20" s="71"/>
      <c r="D20" s="71"/>
      <c r="E20" s="71"/>
      <c r="F20" s="71"/>
      <c r="G20" s="71"/>
      <c r="H20" s="73"/>
      <c r="I20" s="73"/>
      <c r="J20" s="73"/>
      <c r="K20" s="73"/>
    </row>
    <row r="21" spans="1:11" x14ac:dyDescent="0.2">
      <c r="A21" s="2" t="s">
        <v>29</v>
      </c>
      <c r="B21" s="71"/>
      <c r="C21" s="71"/>
      <c r="D21" s="71"/>
      <c r="E21" s="71"/>
      <c r="F21" s="71"/>
      <c r="G21" s="71"/>
      <c r="H21" s="73"/>
      <c r="I21" s="73"/>
      <c r="J21" s="73"/>
      <c r="K21" s="73"/>
    </row>
    <row r="22" spans="1:11" x14ac:dyDescent="0.2">
      <c r="A22" s="2" t="s">
        <v>30</v>
      </c>
      <c r="B22" s="71"/>
      <c r="C22" s="71"/>
      <c r="D22" s="71"/>
      <c r="E22" s="71"/>
      <c r="F22" s="71"/>
      <c r="G22" s="71"/>
      <c r="H22" s="73"/>
      <c r="I22" s="73"/>
      <c r="J22" s="73"/>
      <c r="K22" s="73"/>
    </row>
    <row r="23" spans="1:11" x14ac:dyDescent="0.2">
      <c r="A23" s="2" t="s">
        <v>31</v>
      </c>
      <c r="B23" s="71"/>
      <c r="C23" s="71"/>
      <c r="D23" s="71"/>
      <c r="E23" s="71"/>
      <c r="F23" s="71"/>
      <c r="G23" s="71"/>
      <c r="H23" s="73"/>
      <c r="I23" s="73"/>
      <c r="J23" s="73"/>
      <c r="K23" s="73"/>
    </row>
    <row r="24" spans="1:11" x14ac:dyDescent="0.2">
      <c r="A24" s="2" t="s">
        <v>32</v>
      </c>
      <c r="B24" s="71"/>
      <c r="C24" s="71"/>
      <c r="D24" s="71"/>
      <c r="E24" s="71"/>
      <c r="F24" s="71"/>
      <c r="G24" s="71"/>
      <c r="H24" s="73"/>
      <c r="I24" s="73"/>
      <c r="J24" s="73"/>
      <c r="K24" s="73"/>
    </row>
    <row r="25" spans="1:11" x14ac:dyDescent="0.2">
      <c r="A25" s="2" t="s">
        <v>33</v>
      </c>
      <c r="B25" s="71"/>
      <c r="C25" s="71"/>
      <c r="D25" s="71"/>
      <c r="E25" s="71"/>
      <c r="F25" s="71"/>
      <c r="G25" s="71"/>
      <c r="H25" s="73"/>
      <c r="I25" s="73"/>
      <c r="J25" s="73"/>
      <c r="K25" s="73"/>
    </row>
    <row r="26" spans="1:11" x14ac:dyDescent="0.2">
      <c r="A26" s="2" t="s">
        <v>34</v>
      </c>
      <c r="B26" s="71"/>
      <c r="C26" s="71"/>
      <c r="D26" s="71"/>
      <c r="E26" s="71"/>
      <c r="F26" s="71"/>
      <c r="G26" s="71"/>
      <c r="H26" s="73"/>
      <c r="I26" s="73"/>
      <c r="J26" s="73"/>
      <c r="K26" s="73"/>
    </row>
    <row r="27" spans="1:11" x14ac:dyDescent="0.2">
      <c r="A27" s="2" t="s">
        <v>35</v>
      </c>
      <c r="B27" s="71"/>
      <c r="C27" s="71"/>
      <c r="D27" s="71"/>
      <c r="E27" s="71"/>
      <c r="F27" s="71"/>
      <c r="G27" s="71"/>
      <c r="H27" s="73"/>
      <c r="I27" s="73"/>
      <c r="J27" s="73"/>
      <c r="K27" s="73"/>
    </row>
    <row r="28" spans="1:11" x14ac:dyDescent="0.2">
      <c r="A28" s="2" t="s">
        <v>36</v>
      </c>
      <c r="B28" s="71"/>
      <c r="C28" s="71"/>
      <c r="D28" s="71"/>
      <c r="E28" s="71"/>
      <c r="F28" s="71"/>
      <c r="G28" s="71"/>
      <c r="H28" s="73"/>
      <c r="I28" s="73"/>
      <c r="J28" s="73"/>
      <c r="K28" s="73"/>
    </row>
    <row r="29" spans="1:11" x14ac:dyDescent="0.2">
      <c r="A29" s="2" t="s">
        <v>37</v>
      </c>
      <c r="B29" s="71">
        <v>3140775</v>
      </c>
      <c r="C29" s="71">
        <v>468708.44</v>
      </c>
      <c r="D29" s="71">
        <v>41977.81</v>
      </c>
      <c r="E29" s="71"/>
      <c r="F29" s="71"/>
      <c r="G29" s="71"/>
      <c r="H29" s="73"/>
      <c r="I29" s="73"/>
      <c r="J29" s="73"/>
      <c r="K29" s="73">
        <v>3651461.25</v>
      </c>
    </row>
    <row r="30" spans="1:11" x14ac:dyDescent="0.2">
      <c r="A30" s="2" t="s">
        <v>38</v>
      </c>
      <c r="B30" s="71">
        <v>3977202.13</v>
      </c>
      <c r="C30" s="71">
        <v>593531.28</v>
      </c>
      <c r="D30" s="71">
        <v>53157.02</v>
      </c>
      <c r="E30" s="71"/>
      <c r="F30" s="71"/>
      <c r="G30" s="71"/>
      <c r="H30" s="73"/>
      <c r="I30" s="73"/>
      <c r="J30" s="73"/>
      <c r="K30" s="73">
        <v>4623890.43</v>
      </c>
    </row>
    <row r="31" spans="1:11" x14ac:dyDescent="0.2">
      <c r="A31" s="2" t="s">
        <v>39</v>
      </c>
      <c r="B31" s="71">
        <v>108097995.55</v>
      </c>
      <c r="C31" s="71">
        <v>16131828.119999999</v>
      </c>
      <c r="D31" s="71">
        <v>1444776.14</v>
      </c>
      <c r="E31" s="71"/>
      <c r="F31" s="71"/>
      <c r="G31" s="71"/>
      <c r="H31" s="73"/>
      <c r="I31" s="73"/>
      <c r="J31" s="73"/>
      <c r="K31" s="73">
        <v>125674599.81</v>
      </c>
    </row>
    <row r="32" spans="1:11" x14ac:dyDescent="0.2">
      <c r="A32" s="2" t="s">
        <v>40</v>
      </c>
      <c r="B32" s="71">
        <v>3381580.77</v>
      </c>
      <c r="C32" s="71">
        <v>504644.69</v>
      </c>
      <c r="D32" s="71">
        <v>45196.28</v>
      </c>
      <c r="E32" s="71"/>
      <c r="F32" s="71"/>
      <c r="G32" s="71"/>
      <c r="H32" s="73"/>
      <c r="I32" s="73"/>
      <c r="J32" s="73"/>
      <c r="K32" s="73">
        <v>3931421.74</v>
      </c>
    </row>
    <row r="33" spans="1:11" x14ac:dyDescent="0.2">
      <c r="A33" s="2" t="s">
        <v>41</v>
      </c>
      <c r="B33" s="71">
        <v>5418840.2300000004</v>
      </c>
      <c r="C33" s="71">
        <v>808671.79</v>
      </c>
      <c r="D33" s="71">
        <v>72425.13</v>
      </c>
      <c r="E33" s="71"/>
      <c r="F33" s="71"/>
      <c r="G33" s="71"/>
      <c r="H33" s="73"/>
      <c r="I33" s="73"/>
      <c r="J33" s="73"/>
      <c r="K33" s="73">
        <v>6299937.1500000004</v>
      </c>
    </row>
    <row r="34" spans="1:11" x14ac:dyDescent="0.2">
      <c r="A34" s="2" t="s">
        <v>42</v>
      </c>
      <c r="B34" s="71">
        <v>3956602.23</v>
      </c>
      <c r="C34" s="71">
        <v>590457.07999999996</v>
      </c>
      <c r="D34" s="71">
        <v>52881.69</v>
      </c>
      <c r="E34" s="71"/>
      <c r="F34" s="71"/>
      <c r="G34" s="71"/>
      <c r="H34" s="73"/>
      <c r="I34" s="73"/>
      <c r="J34" s="73"/>
      <c r="K34" s="73">
        <v>4599941</v>
      </c>
    </row>
    <row r="35" spans="1:11" x14ac:dyDescent="0.2">
      <c r="A35" s="2" t="s">
        <v>43</v>
      </c>
      <c r="B35" s="71">
        <v>5610987.6100000003</v>
      </c>
      <c r="C35" s="71">
        <v>837346.59</v>
      </c>
      <c r="D35" s="71">
        <v>74993.259999999995</v>
      </c>
      <c r="E35" s="71"/>
      <c r="F35" s="71"/>
      <c r="G35" s="71"/>
      <c r="H35" s="73"/>
      <c r="I35" s="73"/>
      <c r="J35" s="73"/>
      <c r="K35" s="73">
        <v>6523327.46</v>
      </c>
    </row>
    <row r="36" spans="1:11" x14ac:dyDescent="0.2">
      <c r="A36" s="2" t="s">
        <v>44</v>
      </c>
      <c r="B36" s="71">
        <v>3328305.16</v>
      </c>
      <c r="C36" s="71">
        <v>496694.19</v>
      </c>
      <c r="D36" s="71">
        <v>44484.23</v>
      </c>
      <c r="E36" s="71"/>
      <c r="F36" s="71"/>
      <c r="G36" s="71"/>
      <c r="H36" s="73"/>
      <c r="I36" s="73"/>
      <c r="J36" s="73"/>
      <c r="K36" s="73">
        <v>3869483.58</v>
      </c>
    </row>
    <row r="37" spans="1:11" x14ac:dyDescent="0.2">
      <c r="A37" s="2" t="s">
        <v>45</v>
      </c>
      <c r="B37" s="71">
        <v>21330490.120000001</v>
      </c>
      <c r="C37" s="71">
        <v>3183220.92</v>
      </c>
      <c r="D37" s="71">
        <v>285091.15999999997</v>
      </c>
      <c r="E37" s="71"/>
      <c r="F37" s="71"/>
      <c r="G37" s="71"/>
      <c r="H37" s="72"/>
      <c r="I37" s="73"/>
      <c r="J37" s="72"/>
      <c r="K37" s="73">
        <v>24798802.199999999</v>
      </c>
    </row>
    <row r="38" spans="1:11" x14ac:dyDescent="0.2">
      <c r="A38" s="2" t="s">
        <v>46</v>
      </c>
      <c r="B38" s="71">
        <v>6968095.0700000003</v>
      </c>
      <c r="C38" s="71">
        <v>1039872.31</v>
      </c>
      <c r="D38" s="71">
        <v>93131.58</v>
      </c>
      <c r="E38" s="71"/>
      <c r="F38" s="71"/>
      <c r="G38" s="71"/>
      <c r="H38" s="72"/>
      <c r="I38" s="73"/>
      <c r="J38" s="72"/>
      <c r="K38" s="73">
        <v>8101098.96</v>
      </c>
    </row>
    <row r="39" spans="1:11" x14ac:dyDescent="0.2">
      <c r="A39" s="2" t="s">
        <v>47</v>
      </c>
      <c r="B39" s="71">
        <v>4292948.93</v>
      </c>
      <c r="C39" s="71">
        <v>640651.23</v>
      </c>
      <c r="D39" s="71">
        <v>57377.11</v>
      </c>
      <c r="E39" s="71"/>
      <c r="F39" s="71"/>
      <c r="G39" s="74"/>
      <c r="H39" s="72"/>
      <c r="I39" s="73"/>
      <c r="J39" s="72"/>
      <c r="K39" s="73">
        <v>4990977.2699999996</v>
      </c>
    </row>
    <row r="40" spans="1:11" x14ac:dyDescent="0.2">
      <c r="A40" s="2" t="s">
        <v>48</v>
      </c>
      <c r="B40" s="71">
        <v>3031027.24</v>
      </c>
      <c r="C40" s="71">
        <v>452330.41</v>
      </c>
      <c r="D40" s="71">
        <v>40510.980000000003</v>
      </c>
      <c r="E40" s="71"/>
      <c r="F40" s="71"/>
      <c r="G40" s="75"/>
      <c r="H40" s="72"/>
      <c r="I40" s="73"/>
      <c r="J40" s="72"/>
      <c r="K40" s="73">
        <v>3523868.63</v>
      </c>
    </row>
    <row r="41" spans="1:11" x14ac:dyDescent="0.2">
      <c r="A41" s="2" t="s">
        <v>49</v>
      </c>
      <c r="B41" s="71">
        <v>3915402.42</v>
      </c>
      <c r="C41" s="71">
        <v>584308.69999999995</v>
      </c>
      <c r="D41" s="71">
        <v>52331.040000000001</v>
      </c>
      <c r="E41" s="71"/>
      <c r="F41" s="71"/>
      <c r="G41" s="71"/>
      <c r="H41" s="72"/>
      <c r="I41" s="73"/>
      <c r="J41" s="72"/>
      <c r="K41" s="73">
        <v>4552042.16</v>
      </c>
    </row>
    <row r="42" spans="1:11" x14ac:dyDescent="0.2">
      <c r="A42" s="2" t="s">
        <v>50</v>
      </c>
      <c r="B42" s="71">
        <v>5577956.7300000004</v>
      </c>
      <c r="C42" s="71">
        <v>832417.28000000003</v>
      </c>
      <c r="D42" s="71">
        <v>74551.789999999994</v>
      </c>
      <c r="E42" s="71"/>
      <c r="F42" s="71"/>
      <c r="G42" s="71"/>
      <c r="H42" s="72"/>
      <c r="I42" s="73"/>
      <c r="J42" s="72"/>
      <c r="K42" s="73">
        <v>6484925.7999999998</v>
      </c>
    </row>
    <row r="43" spans="1:11" x14ac:dyDescent="0.2">
      <c r="A43" s="2" t="s">
        <v>51</v>
      </c>
      <c r="B43" s="71">
        <v>3127633.68</v>
      </c>
      <c r="C43" s="71">
        <v>466747.31</v>
      </c>
      <c r="D43" s="71">
        <v>41802.17</v>
      </c>
      <c r="E43" s="71"/>
      <c r="F43" s="71"/>
      <c r="G43" s="71"/>
      <c r="H43" s="72"/>
      <c r="I43" s="73"/>
      <c r="J43" s="72"/>
      <c r="K43" s="73">
        <v>3636183.16</v>
      </c>
    </row>
    <row r="44" spans="1:11" x14ac:dyDescent="0.2">
      <c r="A44" s="2" t="s">
        <v>52</v>
      </c>
      <c r="B44" s="71">
        <v>45419236.329999998</v>
      </c>
      <c r="C44" s="71">
        <v>6778065.6799999997</v>
      </c>
      <c r="D44" s="71">
        <v>607047.6</v>
      </c>
      <c r="E44" s="71"/>
      <c r="F44" s="71"/>
      <c r="G44" s="71"/>
      <c r="H44" s="72"/>
      <c r="I44" s="73"/>
      <c r="J44" s="72"/>
      <c r="K44" s="73">
        <v>52804349.609999999</v>
      </c>
    </row>
    <row r="45" spans="1:11" x14ac:dyDescent="0.2">
      <c r="A45" s="2" t="s">
        <v>53</v>
      </c>
      <c r="B45" s="71">
        <v>7184038.8899999997</v>
      </c>
      <c r="C45" s="71">
        <v>1072098.33</v>
      </c>
      <c r="D45" s="71">
        <v>96017.77</v>
      </c>
      <c r="E45" s="71"/>
      <c r="F45" s="71"/>
      <c r="G45" s="71"/>
      <c r="H45" s="72"/>
      <c r="I45" s="73"/>
      <c r="J45" s="72"/>
      <c r="K45" s="73">
        <v>8352154.9900000002</v>
      </c>
    </row>
    <row r="46" spans="1:11" x14ac:dyDescent="0.2">
      <c r="A46" s="2" t="s">
        <v>54</v>
      </c>
      <c r="B46" s="71">
        <v>19083679.91</v>
      </c>
      <c r="C46" s="71">
        <v>2847921.86</v>
      </c>
      <c r="D46" s="71">
        <v>255061.58</v>
      </c>
      <c r="E46" s="71"/>
      <c r="F46" s="71"/>
      <c r="G46" s="71"/>
      <c r="H46" s="72"/>
      <c r="I46" s="73"/>
      <c r="J46" s="72"/>
      <c r="K46" s="73">
        <v>22186663.350000001</v>
      </c>
    </row>
    <row r="47" spans="1:11" x14ac:dyDescent="0.2">
      <c r="A47" s="2" t="s">
        <v>55</v>
      </c>
      <c r="B47" s="71">
        <v>4390620.8899999997</v>
      </c>
      <c r="C47" s="71">
        <v>655227.15</v>
      </c>
      <c r="D47" s="71">
        <v>58682.53</v>
      </c>
      <c r="E47" s="71"/>
      <c r="F47" s="71"/>
      <c r="G47" s="71"/>
      <c r="H47" s="72"/>
      <c r="I47" s="73"/>
      <c r="J47" s="72"/>
      <c r="K47" s="73">
        <v>5104530.57</v>
      </c>
    </row>
    <row r="48" spans="1:11" x14ac:dyDescent="0.2">
      <c r="A48" s="2" t="s">
        <v>56</v>
      </c>
      <c r="B48" s="71">
        <v>3420649.55</v>
      </c>
      <c r="C48" s="71">
        <v>510475.06</v>
      </c>
      <c r="D48" s="71">
        <v>45718.45</v>
      </c>
      <c r="E48" s="71"/>
      <c r="F48" s="71"/>
      <c r="G48" s="71"/>
      <c r="H48" s="72"/>
      <c r="I48" s="73"/>
      <c r="J48" s="72"/>
      <c r="K48" s="73">
        <v>3976843.06</v>
      </c>
    </row>
    <row r="49" spans="1:12" x14ac:dyDescent="0.2">
      <c r="A49" s="2" t="s">
        <v>57</v>
      </c>
      <c r="B49" s="71">
        <v>3989988.28</v>
      </c>
      <c r="C49" s="71">
        <v>595439.4</v>
      </c>
      <c r="D49" s="71">
        <v>53327.91</v>
      </c>
      <c r="E49" s="71"/>
      <c r="F49" s="71"/>
      <c r="G49" s="71"/>
      <c r="H49" s="72"/>
      <c r="I49" s="73"/>
      <c r="J49" s="72"/>
      <c r="K49" s="73">
        <v>4638755.59</v>
      </c>
    </row>
    <row r="50" spans="1:12" x14ac:dyDescent="0.2">
      <c r="A50" s="2" t="s">
        <v>58</v>
      </c>
      <c r="B50" s="71">
        <v>10030732.5</v>
      </c>
      <c r="C50" s="71">
        <v>1496920.01</v>
      </c>
      <c r="D50" s="71">
        <v>134065.04999999999</v>
      </c>
      <c r="E50" s="71"/>
      <c r="F50" s="71"/>
      <c r="G50" s="71"/>
      <c r="H50" s="72"/>
      <c r="I50" s="73"/>
      <c r="J50" s="72"/>
      <c r="K50" s="73">
        <v>11661717.560000001</v>
      </c>
    </row>
    <row r="51" spans="1:12" x14ac:dyDescent="0.2">
      <c r="A51" s="2" t="s">
        <v>59</v>
      </c>
      <c r="B51" s="71">
        <v>3531107.66</v>
      </c>
      <c r="C51" s="71">
        <v>526959.09</v>
      </c>
      <c r="D51" s="71">
        <v>47194.77</v>
      </c>
      <c r="E51" s="71"/>
      <c r="F51" s="71"/>
      <c r="G51" s="71"/>
      <c r="H51" s="72"/>
      <c r="I51" s="73"/>
      <c r="J51" s="72"/>
      <c r="K51" s="73">
        <v>4105261.52</v>
      </c>
    </row>
    <row r="52" spans="1:12" x14ac:dyDescent="0.2">
      <c r="A52" s="2" t="s">
        <v>60</v>
      </c>
      <c r="B52" s="71">
        <v>60835067.840000004</v>
      </c>
      <c r="C52" s="71">
        <v>9078622.1699999999</v>
      </c>
      <c r="D52" s="71">
        <v>813086.81</v>
      </c>
      <c r="E52" s="71"/>
      <c r="F52" s="71"/>
      <c r="G52" s="71"/>
      <c r="H52" s="72"/>
      <c r="I52" s="73"/>
      <c r="J52" s="72"/>
      <c r="K52" s="73">
        <v>70726776.819999993</v>
      </c>
      <c r="L52" s="76"/>
    </row>
    <row r="53" spans="1:12" ht="13.5" thickBot="1" x14ac:dyDescent="0.25">
      <c r="A53" s="4" t="s">
        <v>61</v>
      </c>
      <c r="B53" s="71">
        <v>6558583.1900000004</v>
      </c>
      <c r="C53" s="71">
        <v>978759.47</v>
      </c>
      <c r="D53" s="71">
        <v>87658.28</v>
      </c>
      <c r="E53" s="71"/>
      <c r="F53" s="71"/>
      <c r="G53" s="71"/>
      <c r="H53" s="72"/>
      <c r="I53" s="73"/>
      <c r="J53" s="72"/>
      <c r="K53" s="73">
        <v>7625000.9400000004</v>
      </c>
    </row>
    <row r="54" spans="1:12" s="78" customFormat="1" ht="13.5" thickBot="1" x14ac:dyDescent="0.25">
      <c r="A54" s="5" t="s">
        <v>13</v>
      </c>
      <c r="B54" s="77">
        <v>355170756.39999998</v>
      </c>
      <c r="C54" s="77">
        <v>53003328.770000003</v>
      </c>
      <c r="D54" s="77">
        <v>4747009.74</v>
      </c>
      <c r="E54" s="77">
        <v>0</v>
      </c>
      <c r="F54" s="77">
        <v>0</v>
      </c>
      <c r="G54" s="77">
        <v>0</v>
      </c>
      <c r="H54" s="77">
        <v>0</v>
      </c>
      <c r="I54" s="77">
        <v>0</v>
      </c>
      <c r="J54" s="77">
        <v>0</v>
      </c>
      <c r="K54" s="77">
        <v>412921094.91000003</v>
      </c>
    </row>
    <row r="55" spans="1:12" x14ac:dyDescent="0.2">
      <c r="F55" s="68"/>
      <c r="G55" s="68"/>
      <c r="H55" s="68"/>
      <c r="I55" s="68"/>
      <c r="J55" s="68"/>
    </row>
    <row r="56" spans="1:12" x14ac:dyDescent="0.2">
      <c r="F56" s="68"/>
      <c r="G56" s="68"/>
      <c r="H56" s="68"/>
      <c r="I56" s="68"/>
      <c r="J56" s="68"/>
    </row>
    <row r="57" spans="1:12" s="68" customFormat="1" x14ac:dyDescent="0.2">
      <c r="A57" s="15"/>
    </row>
    <row r="58" spans="1:12" s="68" customFormat="1" x14ac:dyDescent="0.2">
      <c r="A58" s="15"/>
    </row>
    <row r="59" spans="1:12" x14ac:dyDescent="0.2">
      <c r="F59" s="68"/>
      <c r="G59" s="68"/>
      <c r="H59" s="68"/>
      <c r="I59" s="68"/>
      <c r="J59" s="68"/>
    </row>
    <row r="60" spans="1:12" x14ac:dyDescent="0.2">
      <c r="F60" s="68"/>
      <c r="G60" s="68"/>
      <c r="H60" s="68"/>
      <c r="I60" s="68"/>
      <c r="J60" s="68"/>
    </row>
    <row r="61" spans="1:12" x14ac:dyDescent="0.2">
      <c r="F61" s="68"/>
      <c r="G61" s="68"/>
      <c r="H61" s="68"/>
      <c r="I61" s="68"/>
      <c r="J61" s="68"/>
    </row>
    <row r="62" spans="1:12" x14ac:dyDescent="0.2">
      <c r="F62" s="68"/>
      <c r="G62" s="68"/>
      <c r="H62" s="68"/>
      <c r="I62" s="68"/>
      <c r="J62" s="68"/>
    </row>
    <row r="63" spans="1:12" x14ac:dyDescent="0.2">
      <c r="G63" s="68"/>
      <c r="H63" s="68"/>
      <c r="I63" s="68"/>
      <c r="J63" s="68"/>
    </row>
    <row r="64" spans="1:12" x14ac:dyDescent="0.2">
      <c r="G64" s="68"/>
      <c r="H64" s="68"/>
      <c r="I64" s="68"/>
      <c r="J64" s="68"/>
    </row>
    <row r="65" spans="7:10" x14ac:dyDescent="0.2">
      <c r="G65" s="68"/>
      <c r="H65" s="68"/>
      <c r="I65" s="68"/>
      <c r="J65" s="68"/>
    </row>
    <row r="66" spans="7:10" x14ac:dyDescent="0.2">
      <c r="G66" s="68"/>
      <c r="H66" s="68"/>
      <c r="I66" s="68"/>
      <c r="J66" s="68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66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81" customWidth="1"/>
    <col min="5" max="5" width="17.7109375" style="81" customWidth="1"/>
    <col min="6" max="6" width="14.28515625" style="79" bestFit="1" customWidth="1"/>
    <col min="7" max="7" width="12.7109375" style="79" bestFit="1" customWidth="1"/>
    <col min="8" max="8" width="12.7109375" style="79" customWidth="1"/>
    <col min="9" max="10" width="17.140625" style="79" customWidth="1"/>
    <col min="11" max="11" width="15.42578125" style="79" bestFit="1" customWidth="1"/>
    <col min="12" max="12" width="11.28515625" style="79" bestFit="1" customWidth="1"/>
    <col min="13" max="16384" width="11.42578125" style="79"/>
  </cols>
  <sheetData>
    <row r="1" spans="1:11" x14ac:dyDescent="0.2">
      <c r="A1" s="238" t="s">
        <v>14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</row>
    <row r="2" spans="1:11" x14ac:dyDescent="0.2">
      <c r="A2" s="240">
        <v>44873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</row>
    <row r="3" spans="1:11" ht="11.25" x14ac:dyDescent="0.2">
      <c r="A3" s="80"/>
      <c r="B3" s="79"/>
      <c r="C3" s="79"/>
      <c r="E3" s="79"/>
    </row>
    <row r="4" spans="1:11" ht="13.5" customHeight="1" thickBot="1" x14ac:dyDescent="0.25">
      <c r="A4" s="80"/>
      <c r="B4" s="79"/>
      <c r="C4" s="242"/>
      <c r="D4" s="242"/>
      <c r="E4" s="79"/>
    </row>
    <row r="5" spans="1:11" ht="12.75" customHeight="1" x14ac:dyDescent="0.2">
      <c r="A5" s="243" t="s">
        <v>0</v>
      </c>
      <c r="B5" s="245" t="s">
        <v>9</v>
      </c>
      <c r="C5" s="82" t="s">
        <v>10</v>
      </c>
      <c r="D5" s="82" t="s">
        <v>10</v>
      </c>
      <c r="E5" s="245" t="s">
        <v>1</v>
      </c>
      <c r="F5" s="236" t="s">
        <v>7</v>
      </c>
      <c r="G5" s="236" t="s">
        <v>8</v>
      </c>
      <c r="H5" s="236" t="s">
        <v>2</v>
      </c>
      <c r="I5" s="236" t="s">
        <v>3</v>
      </c>
      <c r="J5" s="236" t="s">
        <v>4</v>
      </c>
      <c r="K5" s="236" t="s">
        <v>5</v>
      </c>
    </row>
    <row r="6" spans="1:11" ht="23.25" customHeight="1" thickBot="1" x14ac:dyDescent="0.25">
      <c r="A6" s="244"/>
      <c r="B6" s="246"/>
      <c r="C6" s="83" t="s">
        <v>11</v>
      </c>
      <c r="D6" s="83" t="s">
        <v>12</v>
      </c>
      <c r="E6" s="246" t="s">
        <v>6</v>
      </c>
      <c r="F6" s="237" t="s">
        <v>6</v>
      </c>
      <c r="G6" s="237" t="s">
        <v>6</v>
      </c>
      <c r="H6" s="237"/>
      <c r="I6" s="237"/>
      <c r="J6" s="237"/>
      <c r="K6" s="237" t="s">
        <v>6</v>
      </c>
    </row>
    <row r="7" spans="1:11" x14ac:dyDescent="0.2">
      <c r="A7" s="1" t="s">
        <v>15</v>
      </c>
      <c r="B7" s="84">
        <v>329623.76</v>
      </c>
      <c r="C7" s="84">
        <v>58118.92</v>
      </c>
      <c r="D7" s="84">
        <v>31899.91</v>
      </c>
      <c r="E7" s="84"/>
      <c r="F7" s="84">
        <v>1090134.93</v>
      </c>
      <c r="G7" s="84">
        <v>27369.48</v>
      </c>
      <c r="H7" s="85"/>
      <c r="I7" s="86"/>
      <c r="J7" s="85"/>
      <c r="K7" s="86">
        <v>1537147</v>
      </c>
    </row>
    <row r="8" spans="1:11" x14ac:dyDescent="0.2">
      <c r="A8" s="2" t="s">
        <v>16</v>
      </c>
      <c r="B8" s="84">
        <v>311556.58</v>
      </c>
      <c r="C8" s="84">
        <v>54933.33</v>
      </c>
      <c r="D8" s="84">
        <v>30151.42</v>
      </c>
      <c r="E8" s="84"/>
      <c r="F8" s="84">
        <v>810081.52</v>
      </c>
      <c r="G8" s="84">
        <v>20338.32</v>
      </c>
      <c r="H8" s="85"/>
      <c r="I8" s="86"/>
      <c r="J8" s="85"/>
      <c r="K8" s="86">
        <v>1227061.17</v>
      </c>
    </row>
    <row r="9" spans="1:11" x14ac:dyDescent="0.2">
      <c r="A9" s="2" t="s">
        <v>17</v>
      </c>
      <c r="B9" s="84"/>
      <c r="C9" s="84"/>
      <c r="E9" s="84"/>
      <c r="F9" s="84">
        <v>310570.19</v>
      </c>
      <c r="G9" s="84">
        <v>7797.33</v>
      </c>
      <c r="H9" s="85"/>
      <c r="I9" s="86"/>
      <c r="J9" s="85"/>
      <c r="K9" s="86">
        <v>318367.52</v>
      </c>
    </row>
    <row r="10" spans="1:11" x14ac:dyDescent="0.2">
      <c r="A10" s="2" t="s">
        <v>18</v>
      </c>
      <c r="B10" s="84"/>
      <c r="C10" s="84"/>
      <c r="D10" s="84"/>
      <c r="E10" s="84"/>
      <c r="F10" s="84">
        <v>349117.68</v>
      </c>
      <c r="G10" s="84">
        <v>8765.1299999999992</v>
      </c>
      <c r="H10" s="85"/>
      <c r="I10" s="86"/>
      <c r="J10" s="85"/>
      <c r="K10" s="86">
        <v>357882.81</v>
      </c>
    </row>
    <row r="11" spans="1:11" x14ac:dyDescent="0.2">
      <c r="A11" s="2" t="s">
        <v>19</v>
      </c>
      <c r="B11" s="84"/>
      <c r="C11" s="84"/>
      <c r="D11" s="84"/>
      <c r="E11" s="84"/>
      <c r="F11" s="84">
        <v>347073.5</v>
      </c>
      <c r="G11" s="84">
        <v>8713.7999999999993</v>
      </c>
      <c r="H11" s="85"/>
      <c r="I11" s="86"/>
      <c r="J11" s="85"/>
      <c r="K11" s="86">
        <v>355787.3</v>
      </c>
    </row>
    <row r="12" spans="1:11" x14ac:dyDescent="0.2">
      <c r="A12" s="2" t="s">
        <v>20</v>
      </c>
      <c r="B12" s="84"/>
      <c r="C12" s="84"/>
      <c r="D12" s="84"/>
      <c r="E12" s="84"/>
      <c r="F12" s="84">
        <v>304437.63</v>
      </c>
      <c r="G12" s="84">
        <v>7643.37</v>
      </c>
      <c r="H12" s="85"/>
      <c r="I12" s="86"/>
      <c r="J12" s="85"/>
      <c r="K12" s="86">
        <v>312081</v>
      </c>
    </row>
    <row r="13" spans="1:11" x14ac:dyDescent="0.2">
      <c r="A13" s="2" t="s">
        <v>21</v>
      </c>
      <c r="B13" s="84"/>
      <c r="C13" s="84"/>
      <c r="D13" s="84"/>
      <c r="E13" s="84"/>
      <c r="F13" s="84">
        <v>366347.25</v>
      </c>
      <c r="G13" s="84">
        <v>9197.7000000000007</v>
      </c>
      <c r="H13" s="85"/>
      <c r="I13" s="86"/>
      <c r="J13" s="85"/>
      <c r="K13" s="86">
        <v>375544.95</v>
      </c>
    </row>
    <row r="14" spans="1:11" x14ac:dyDescent="0.2">
      <c r="A14" s="2" t="s">
        <v>22</v>
      </c>
      <c r="B14" s="84"/>
      <c r="C14" s="84"/>
      <c r="D14" s="84"/>
      <c r="E14" s="84"/>
      <c r="F14" s="84">
        <v>351745.92</v>
      </c>
      <c r="G14" s="84">
        <v>8831.11</v>
      </c>
      <c r="H14" s="85"/>
      <c r="I14" s="86"/>
      <c r="J14" s="85"/>
      <c r="K14" s="86">
        <v>360577.03</v>
      </c>
    </row>
    <row r="15" spans="1:11" x14ac:dyDescent="0.2">
      <c r="A15" s="2" t="s">
        <v>23</v>
      </c>
      <c r="B15" s="84"/>
      <c r="C15" s="84"/>
      <c r="D15" s="84"/>
      <c r="E15" s="84"/>
      <c r="F15" s="84">
        <v>351891.94</v>
      </c>
      <c r="G15" s="84">
        <v>8834.7800000000007</v>
      </c>
      <c r="H15" s="85"/>
      <c r="I15" s="86"/>
      <c r="J15" s="85"/>
      <c r="K15" s="86">
        <v>360726.72</v>
      </c>
    </row>
    <row r="16" spans="1:11" x14ac:dyDescent="0.2">
      <c r="A16" s="2" t="s">
        <v>24</v>
      </c>
      <c r="B16" s="84"/>
      <c r="C16" s="84"/>
      <c r="D16" s="84"/>
      <c r="E16" s="84"/>
      <c r="F16" s="84">
        <v>489874.46</v>
      </c>
      <c r="G16" s="84">
        <v>12299.04</v>
      </c>
      <c r="H16" s="85"/>
      <c r="I16" s="86"/>
      <c r="J16" s="85"/>
      <c r="K16" s="86">
        <v>502173.5</v>
      </c>
    </row>
    <row r="17" spans="1:11" x14ac:dyDescent="0.2">
      <c r="A17" s="2" t="s">
        <v>25</v>
      </c>
      <c r="B17" s="84"/>
      <c r="C17" s="84"/>
      <c r="D17" s="84"/>
      <c r="E17" s="84"/>
      <c r="F17" s="84">
        <v>319476.99</v>
      </c>
      <c r="G17" s="84">
        <v>8020.95</v>
      </c>
      <c r="H17" s="85"/>
      <c r="I17" s="86"/>
      <c r="J17" s="85"/>
      <c r="K17" s="86">
        <v>327497.94</v>
      </c>
    </row>
    <row r="18" spans="1:11" x14ac:dyDescent="0.2">
      <c r="A18" s="2" t="s">
        <v>26</v>
      </c>
      <c r="B18" s="84"/>
      <c r="C18" s="84"/>
      <c r="D18" s="84"/>
      <c r="E18" s="84"/>
      <c r="F18" s="84">
        <v>286624.01</v>
      </c>
      <c r="G18" s="84">
        <v>7196.13</v>
      </c>
      <c r="H18" s="85"/>
      <c r="I18" s="86"/>
      <c r="J18" s="85"/>
      <c r="K18" s="86">
        <v>293820.14</v>
      </c>
    </row>
    <row r="19" spans="1:11" x14ac:dyDescent="0.2">
      <c r="A19" s="2" t="s">
        <v>27</v>
      </c>
      <c r="B19" s="84"/>
      <c r="C19" s="84"/>
      <c r="D19" s="84"/>
      <c r="E19" s="84"/>
      <c r="F19" s="84">
        <v>327799.75</v>
      </c>
      <c r="G19" s="84">
        <v>8229.91</v>
      </c>
      <c r="H19" s="85"/>
      <c r="I19" s="86"/>
      <c r="J19" s="85"/>
      <c r="K19" s="86">
        <v>336029.66</v>
      </c>
    </row>
    <row r="20" spans="1:11" x14ac:dyDescent="0.2">
      <c r="A20" s="2" t="s">
        <v>28</v>
      </c>
      <c r="B20" s="84"/>
      <c r="C20" s="84"/>
      <c r="D20" s="84"/>
      <c r="E20" s="84"/>
      <c r="F20" s="84">
        <v>466950.38</v>
      </c>
      <c r="G20" s="84">
        <v>11723.49</v>
      </c>
      <c r="H20" s="86"/>
      <c r="I20" s="86"/>
      <c r="J20" s="86"/>
      <c r="K20" s="86">
        <v>478673.87</v>
      </c>
    </row>
    <row r="21" spans="1:11" x14ac:dyDescent="0.2">
      <c r="A21" s="2" t="s">
        <v>29</v>
      </c>
      <c r="B21" s="84"/>
      <c r="C21" s="84"/>
      <c r="D21" s="84"/>
      <c r="E21" s="84"/>
      <c r="F21" s="84">
        <v>449574.8</v>
      </c>
      <c r="G21" s="84">
        <v>11287.25</v>
      </c>
      <c r="H21" s="86"/>
      <c r="I21" s="86"/>
      <c r="J21" s="86"/>
      <c r="K21" s="86">
        <v>460862.05</v>
      </c>
    </row>
    <row r="22" spans="1:11" x14ac:dyDescent="0.2">
      <c r="A22" s="2" t="s">
        <v>30</v>
      </c>
      <c r="B22" s="84"/>
      <c r="C22" s="84"/>
      <c r="D22" s="84"/>
      <c r="E22" s="84"/>
      <c r="F22" s="84">
        <v>330427.99</v>
      </c>
      <c r="G22" s="84">
        <v>8295.89</v>
      </c>
      <c r="H22" s="86"/>
      <c r="I22" s="86"/>
      <c r="J22" s="86"/>
      <c r="K22" s="86">
        <v>338723.88</v>
      </c>
    </row>
    <row r="23" spans="1:11" x14ac:dyDescent="0.2">
      <c r="A23" s="2" t="s">
        <v>31</v>
      </c>
      <c r="B23" s="84"/>
      <c r="C23" s="84"/>
      <c r="D23" s="84"/>
      <c r="E23" s="84"/>
      <c r="F23" s="84">
        <v>311446.26</v>
      </c>
      <c r="G23" s="84">
        <v>7819.33</v>
      </c>
      <c r="H23" s="86"/>
      <c r="I23" s="86"/>
      <c r="J23" s="86"/>
      <c r="K23" s="86">
        <v>319265.59000000003</v>
      </c>
    </row>
    <row r="24" spans="1:11" x14ac:dyDescent="0.2">
      <c r="A24" s="2" t="s">
        <v>32</v>
      </c>
      <c r="B24" s="84"/>
      <c r="C24" s="84"/>
      <c r="D24" s="84"/>
      <c r="E24" s="84"/>
      <c r="F24" s="84">
        <v>414093.58</v>
      </c>
      <c r="G24" s="84">
        <v>10396.44</v>
      </c>
      <c r="H24" s="86"/>
      <c r="I24" s="86"/>
      <c r="J24" s="86"/>
      <c r="K24" s="86">
        <v>424490.02</v>
      </c>
    </row>
    <row r="25" spans="1:11" x14ac:dyDescent="0.2">
      <c r="A25" s="2" t="s">
        <v>33</v>
      </c>
      <c r="B25" s="84"/>
      <c r="C25" s="84"/>
      <c r="D25" s="84"/>
      <c r="E25" s="84"/>
      <c r="F25" s="84">
        <v>341086.95</v>
      </c>
      <c r="G25" s="84">
        <v>8563.5</v>
      </c>
      <c r="H25" s="86"/>
      <c r="I25" s="86"/>
      <c r="J25" s="86"/>
      <c r="K25" s="86">
        <v>349650.45</v>
      </c>
    </row>
    <row r="26" spans="1:11" x14ac:dyDescent="0.2">
      <c r="A26" s="2" t="s">
        <v>34</v>
      </c>
      <c r="B26" s="84"/>
      <c r="C26" s="84"/>
      <c r="D26" s="84"/>
      <c r="E26" s="84"/>
      <c r="F26" s="84">
        <v>411611.36</v>
      </c>
      <c r="G26" s="84">
        <v>10334.120000000001</v>
      </c>
      <c r="H26" s="86"/>
      <c r="I26" s="86"/>
      <c r="J26" s="86"/>
      <c r="K26" s="86">
        <v>421945.48</v>
      </c>
    </row>
    <row r="27" spans="1:11" x14ac:dyDescent="0.2">
      <c r="A27" s="2" t="s">
        <v>35</v>
      </c>
      <c r="B27" s="84"/>
      <c r="C27" s="84"/>
      <c r="D27" s="84"/>
      <c r="E27" s="84"/>
      <c r="F27" s="84">
        <v>337874.66</v>
      </c>
      <c r="G27" s="84">
        <v>8482.85</v>
      </c>
      <c r="H27" s="86"/>
      <c r="I27" s="86"/>
      <c r="J27" s="86"/>
      <c r="K27" s="86">
        <v>346357.51</v>
      </c>
    </row>
    <row r="28" spans="1:11" x14ac:dyDescent="0.2">
      <c r="A28" s="2" t="s">
        <v>36</v>
      </c>
      <c r="B28" s="84"/>
      <c r="C28" s="84"/>
      <c r="D28" s="84"/>
      <c r="E28" s="84"/>
      <c r="F28" s="84">
        <v>432637.26</v>
      </c>
      <c r="G28" s="84">
        <v>10862.01</v>
      </c>
      <c r="H28" s="86"/>
      <c r="I28" s="86"/>
      <c r="J28" s="86"/>
      <c r="K28" s="86">
        <v>443499.27</v>
      </c>
    </row>
    <row r="29" spans="1:11" x14ac:dyDescent="0.2">
      <c r="A29" s="2" t="s">
        <v>37</v>
      </c>
      <c r="B29" s="84">
        <v>361466.13</v>
      </c>
      <c r="C29" s="84">
        <v>63733.33</v>
      </c>
      <c r="D29" s="84">
        <v>34981.51</v>
      </c>
      <c r="E29" s="84"/>
      <c r="F29" s="84">
        <v>900755.75</v>
      </c>
      <c r="G29" s="84">
        <v>22614.83</v>
      </c>
      <c r="H29" s="86"/>
      <c r="I29" s="86"/>
      <c r="J29" s="86"/>
      <c r="K29" s="86">
        <v>1383551.55</v>
      </c>
    </row>
    <row r="30" spans="1:11" x14ac:dyDescent="0.2">
      <c r="A30" s="2" t="s">
        <v>38</v>
      </c>
      <c r="B30" s="84">
        <v>457729.03</v>
      </c>
      <c r="C30" s="84">
        <v>80706.3</v>
      </c>
      <c r="D30" s="84">
        <v>44297.51</v>
      </c>
      <c r="E30" s="84"/>
      <c r="F30" s="84">
        <v>1338649.49</v>
      </c>
      <c r="G30" s="84">
        <v>33608.82</v>
      </c>
      <c r="H30" s="86"/>
      <c r="I30" s="86"/>
      <c r="J30" s="86"/>
      <c r="K30" s="86">
        <v>1954991.15</v>
      </c>
    </row>
    <row r="31" spans="1:11" x14ac:dyDescent="0.2">
      <c r="A31" s="2" t="s">
        <v>39</v>
      </c>
      <c r="B31" s="84">
        <v>12440803.52</v>
      </c>
      <c r="C31" s="84">
        <v>2193549.42</v>
      </c>
      <c r="D31" s="84">
        <v>1203980.1200000001</v>
      </c>
      <c r="E31" s="84"/>
      <c r="F31" s="84">
        <v>58405300.469999999</v>
      </c>
      <c r="G31" s="84">
        <v>1466353.25</v>
      </c>
      <c r="H31" s="86"/>
      <c r="I31" s="86"/>
      <c r="J31" s="86"/>
      <c r="K31" s="86">
        <v>75709986.780000001</v>
      </c>
    </row>
    <row r="32" spans="1:11" x14ac:dyDescent="0.2">
      <c r="A32" s="2" t="s">
        <v>40</v>
      </c>
      <c r="B32" s="84">
        <v>389180.04</v>
      </c>
      <c r="C32" s="84">
        <v>68619.820000000007</v>
      </c>
      <c r="D32" s="84">
        <v>37663.57</v>
      </c>
      <c r="E32" s="84"/>
      <c r="F32" s="84">
        <v>1146934.0900000001</v>
      </c>
      <c r="G32" s="84">
        <v>28795.51</v>
      </c>
      <c r="H32" s="86"/>
      <c r="I32" s="86"/>
      <c r="J32" s="86"/>
      <c r="K32" s="86">
        <v>1671193.03</v>
      </c>
    </row>
    <row r="33" spans="1:11" x14ac:dyDescent="0.2">
      <c r="A33" s="2" t="s">
        <v>41</v>
      </c>
      <c r="B33" s="84">
        <v>623644.56000000006</v>
      </c>
      <c r="C33" s="84">
        <v>109960.35</v>
      </c>
      <c r="D33" s="84">
        <v>60354.27</v>
      </c>
      <c r="E33" s="84"/>
      <c r="F33" s="84">
        <v>1845753.51</v>
      </c>
      <c r="G33" s="84">
        <v>46340.43</v>
      </c>
      <c r="H33" s="86"/>
      <c r="I33" s="86"/>
      <c r="J33" s="86"/>
      <c r="K33" s="86">
        <v>2686053.12</v>
      </c>
    </row>
    <row r="34" spans="1:11" x14ac:dyDescent="0.2">
      <c r="A34" s="2" t="s">
        <v>42</v>
      </c>
      <c r="B34" s="84">
        <v>455358.22</v>
      </c>
      <c r="C34" s="84">
        <v>80288.28</v>
      </c>
      <c r="D34" s="84">
        <v>44068.07</v>
      </c>
      <c r="E34" s="84"/>
      <c r="F34" s="84">
        <v>1676378.14</v>
      </c>
      <c r="G34" s="84">
        <v>42088</v>
      </c>
      <c r="H34" s="86"/>
      <c r="I34" s="86"/>
      <c r="J34" s="86"/>
      <c r="K34" s="86">
        <v>2298180.71</v>
      </c>
    </row>
    <row r="35" spans="1:11" x14ac:dyDescent="0.2">
      <c r="A35" s="2" t="s">
        <v>43</v>
      </c>
      <c r="B35" s="84">
        <v>645758.44999999995</v>
      </c>
      <c r="C35" s="84">
        <v>113859.45</v>
      </c>
      <c r="D35" s="84">
        <v>62494.38</v>
      </c>
      <c r="E35" s="84"/>
      <c r="F35" s="84">
        <v>2369211.0099999998</v>
      </c>
      <c r="G35" s="84">
        <v>59482.62</v>
      </c>
      <c r="H35" s="86"/>
      <c r="I35" s="86"/>
      <c r="J35" s="86"/>
      <c r="K35" s="86">
        <v>3250805.91</v>
      </c>
    </row>
    <row r="36" spans="1:11" x14ac:dyDescent="0.2">
      <c r="A36" s="2" t="s">
        <v>44</v>
      </c>
      <c r="B36" s="84">
        <v>383048.64</v>
      </c>
      <c r="C36" s="84">
        <v>67538.73</v>
      </c>
      <c r="D36" s="84">
        <v>37070.19</v>
      </c>
      <c r="E36" s="84"/>
      <c r="F36" s="84">
        <v>1113643.07</v>
      </c>
      <c r="G36" s="84">
        <v>27959.69</v>
      </c>
      <c r="H36" s="86"/>
      <c r="I36" s="86"/>
      <c r="J36" s="86"/>
      <c r="K36" s="86">
        <v>1629260.32</v>
      </c>
    </row>
    <row r="37" spans="1:11" x14ac:dyDescent="0.2">
      <c r="A37" s="2" t="s">
        <v>45</v>
      </c>
      <c r="B37" s="84">
        <v>2454887.67</v>
      </c>
      <c r="C37" s="84">
        <v>432843.22</v>
      </c>
      <c r="D37" s="84">
        <v>237575.97</v>
      </c>
      <c r="E37" s="84"/>
      <c r="F37" s="84">
        <v>6480360.1200000001</v>
      </c>
      <c r="G37" s="84">
        <v>162699.23000000001</v>
      </c>
      <c r="H37" s="85"/>
      <c r="I37" s="86"/>
      <c r="J37" s="85"/>
      <c r="K37" s="86">
        <v>9768366.2100000009</v>
      </c>
    </row>
    <row r="38" spans="1:11" x14ac:dyDescent="0.2">
      <c r="A38" s="2" t="s">
        <v>46</v>
      </c>
      <c r="B38" s="84">
        <v>801945.5</v>
      </c>
      <c r="C38" s="84">
        <v>141398.19</v>
      </c>
      <c r="D38" s="84">
        <v>77609.649999999994</v>
      </c>
      <c r="E38" s="84"/>
      <c r="F38" s="84">
        <v>2402794.06</v>
      </c>
      <c r="G38" s="84">
        <v>60325.77</v>
      </c>
      <c r="H38" s="85"/>
      <c r="I38" s="86"/>
      <c r="J38" s="85"/>
      <c r="K38" s="86">
        <v>3484073.17</v>
      </c>
    </row>
    <row r="39" spans="1:11" x14ac:dyDescent="0.2">
      <c r="A39" s="2" t="s">
        <v>47</v>
      </c>
      <c r="B39" s="84">
        <v>494067.76</v>
      </c>
      <c r="C39" s="84">
        <v>87113.51</v>
      </c>
      <c r="D39" s="84">
        <v>47814.26</v>
      </c>
      <c r="E39" s="84"/>
      <c r="F39" s="84">
        <v>1407275.72</v>
      </c>
      <c r="G39" s="87">
        <v>35331.78</v>
      </c>
      <c r="H39" s="85"/>
      <c r="I39" s="86"/>
      <c r="J39" s="85"/>
      <c r="K39" s="86">
        <v>2071603.03</v>
      </c>
    </row>
    <row r="40" spans="1:11" x14ac:dyDescent="0.2">
      <c r="A40" s="2" t="s">
        <v>48</v>
      </c>
      <c r="B40" s="84">
        <v>348835.46</v>
      </c>
      <c r="C40" s="84">
        <v>61506.3</v>
      </c>
      <c r="D40" s="84">
        <v>33759.15</v>
      </c>
      <c r="E40" s="84"/>
      <c r="F40" s="84">
        <v>1556209.23</v>
      </c>
      <c r="G40" s="88">
        <v>39070.980000000003</v>
      </c>
      <c r="H40" s="85"/>
      <c r="I40" s="86"/>
      <c r="J40" s="85"/>
      <c r="K40" s="86">
        <v>2039381.12</v>
      </c>
    </row>
    <row r="41" spans="1:11" x14ac:dyDescent="0.2">
      <c r="A41" s="2" t="s">
        <v>49</v>
      </c>
      <c r="B41" s="84">
        <v>450616.61</v>
      </c>
      <c r="C41" s="84">
        <v>79452.25</v>
      </c>
      <c r="D41" s="84">
        <v>43609.2</v>
      </c>
      <c r="E41" s="84"/>
      <c r="F41" s="84">
        <v>1049251.22</v>
      </c>
      <c r="G41" s="84">
        <v>26343.040000000001</v>
      </c>
      <c r="H41" s="85"/>
      <c r="I41" s="86"/>
      <c r="J41" s="85"/>
      <c r="K41" s="86">
        <v>1649272.32</v>
      </c>
    </row>
    <row r="42" spans="1:11" x14ac:dyDescent="0.2">
      <c r="A42" s="2" t="s">
        <v>50</v>
      </c>
      <c r="B42" s="84">
        <v>641956.99</v>
      </c>
      <c r="C42" s="84">
        <v>113189.18</v>
      </c>
      <c r="D42" s="84">
        <v>62126.49</v>
      </c>
      <c r="E42" s="84"/>
      <c r="F42" s="84">
        <v>3128333.91</v>
      </c>
      <c r="G42" s="84">
        <v>78541.55</v>
      </c>
      <c r="H42" s="85"/>
      <c r="I42" s="86"/>
      <c r="J42" s="85"/>
      <c r="K42" s="86">
        <v>4024148.12</v>
      </c>
    </row>
    <row r="43" spans="1:11" x14ac:dyDescent="0.2">
      <c r="A43" s="2" t="s">
        <v>51</v>
      </c>
      <c r="B43" s="84">
        <v>359953.72</v>
      </c>
      <c r="C43" s="84">
        <v>63466.66</v>
      </c>
      <c r="D43" s="84">
        <v>34835.14</v>
      </c>
      <c r="E43" s="84"/>
      <c r="F43" s="84">
        <v>1654038.11</v>
      </c>
      <c r="G43" s="84">
        <v>41527.120000000003</v>
      </c>
      <c r="H43" s="85"/>
      <c r="I43" s="86"/>
      <c r="J43" s="85"/>
      <c r="K43" s="86">
        <v>2153820.75</v>
      </c>
    </row>
    <row r="44" spans="1:11" x14ac:dyDescent="0.2">
      <c r="A44" s="2" t="s">
        <v>52</v>
      </c>
      <c r="B44" s="84">
        <v>5227218.0599999996</v>
      </c>
      <c r="C44" s="84">
        <v>921657.6</v>
      </c>
      <c r="D44" s="84">
        <v>505873</v>
      </c>
      <c r="E44" s="84"/>
      <c r="F44" s="84">
        <v>14163139.35</v>
      </c>
      <c r="G44" s="84">
        <v>355587</v>
      </c>
      <c r="H44" s="85"/>
      <c r="I44" s="86"/>
      <c r="J44" s="85"/>
      <c r="K44" s="86">
        <v>21173475.010000002</v>
      </c>
    </row>
    <row r="45" spans="1:11" x14ac:dyDescent="0.2">
      <c r="A45" s="2" t="s">
        <v>53</v>
      </c>
      <c r="B45" s="84">
        <v>826798.09</v>
      </c>
      <c r="C45" s="84">
        <v>145780.17000000001</v>
      </c>
      <c r="D45" s="84">
        <v>80014.81</v>
      </c>
      <c r="E45" s="84"/>
      <c r="F45" s="84">
        <v>2788853.1</v>
      </c>
      <c r="G45" s="84">
        <v>70018.37</v>
      </c>
      <c r="H45" s="85"/>
      <c r="I45" s="86"/>
      <c r="J45" s="85"/>
      <c r="K45" s="86">
        <v>3911464.54</v>
      </c>
    </row>
    <row r="46" spans="1:11" x14ac:dyDescent="0.2">
      <c r="A46" s="2" t="s">
        <v>54</v>
      </c>
      <c r="B46" s="84">
        <v>2196306.33</v>
      </c>
      <c r="C46" s="84">
        <v>387250.43</v>
      </c>
      <c r="D46" s="84">
        <v>212551.32</v>
      </c>
      <c r="E46" s="84"/>
      <c r="F46" s="84">
        <v>6328798.3600000003</v>
      </c>
      <c r="G46" s="84">
        <v>158894.04999999999</v>
      </c>
      <c r="H46" s="85"/>
      <c r="I46" s="86"/>
      <c r="J46" s="85"/>
      <c r="K46" s="86">
        <v>9283800.4900000002</v>
      </c>
    </row>
    <row r="47" spans="1:11" x14ac:dyDescent="0.2">
      <c r="A47" s="2" t="s">
        <v>55</v>
      </c>
      <c r="B47" s="84">
        <v>505308.65</v>
      </c>
      <c r="C47" s="84">
        <v>89095.49</v>
      </c>
      <c r="D47" s="84">
        <v>48902.11</v>
      </c>
      <c r="E47" s="84"/>
      <c r="F47" s="84">
        <v>1602933.47</v>
      </c>
      <c r="G47" s="84">
        <v>40244.06</v>
      </c>
      <c r="H47" s="85"/>
      <c r="I47" s="86"/>
      <c r="J47" s="85"/>
      <c r="K47" s="86">
        <v>2286483.7799999998</v>
      </c>
    </row>
    <row r="48" spans="1:11" x14ac:dyDescent="0.2">
      <c r="A48" s="2" t="s">
        <v>56</v>
      </c>
      <c r="B48" s="84">
        <v>393676.39</v>
      </c>
      <c r="C48" s="84">
        <v>69412.61</v>
      </c>
      <c r="D48" s="84">
        <v>38098.71</v>
      </c>
      <c r="E48" s="84"/>
      <c r="F48" s="84">
        <v>902215.88</v>
      </c>
      <c r="G48" s="84">
        <v>22651.49</v>
      </c>
      <c r="H48" s="85"/>
      <c r="I48" s="86"/>
      <c r="J48" s="85"/>
      <c r="K48" s="86">
        <v>1426055.08</v>
      </c>
    </row>
    <row r="49" spans="1:12" x14ac:dyDescent="0.2">
      <c r="A49" s="2" t="s">
        <v>57</v>
      </c>
      <c r="B49" s="84">
        <v>459200.56</v>
      </c>
      <c r="C49" s="84">
        <v>80965.759999999995</v>
      </c>
      <c r="D49" s="84">
        <v>44439.92</v>
      </c>
      <c r="E49" s="84"/>
      <c r="F49" s="84">
        <v>1087360.68</v>
      </c>
      <c r="G49" s="84">
        <v>27299.83</v>
      </c>
      <c r="H49" s="85"/>
      <c r="I49" s="86"/>
      <c r="J49" s="85"/>
      <c r="K49" s="86">
        <v>1699266.75</v>
      </c>
    </row>
    <row r="50" spans="1:12" x14ac:dyDescent="0.2">
      <c r="A50" s="2" t="s">
        <v>58</v>
      </c>
      <c r="B50" s="84">
        <v>1154418.93</v>
      </c>
      <c r="C50" s="84">
        <v>203545.93</v>
      </c>
      <c r="D50" s="84">
        <v>111720.87</v>
      </c>
      <c r="E50" s="84"/>
      <c r="F50" s="84">
        <v>3104679.76</v>
      </c>
      <c r="G50" s="84">
        <v>77947.67</v>
      </c>
      <c r="H50" s="85"/>
      <c r="I50" s="86"/>
      <c r="J50" s="85"/>
      <c r="K50" s="86">
        <v>4652313.16</v>
      </c>
    </row>
    <row r="51" spans="1:12" x14ac:dyDescent="0.2">
      <c r="A51" s="2" t="s">
        <v>59</v>
      </c>
      <c r="B51" s="84">
        <v>406388.82</v>
      </c>
      <c r="C51" s="84">
        <v>71654.05</v>
      </c>
      <c r="D51" s="84">
        <v>39328.980000000003</v>
      </c>
      <c r="E51" s="84"/>
      <c r="F51" s="84">
        <v>873159.24</v>
      </c>
      <c r="G51" s="84">
        <v>21921.98</v>
      </c>
      <c r="H51" s="85"/>
      <c r="I51" s="86"/>
      <c r="J51" s="85"/>
      <c r="K51" s="86">
        <v>1412453.07</v>
      </c>
    </row>
    <row r="52" spans="1:12" x14ac:dyDescent="0.2">
      <c r="A52" s="2" t="s">
        <v>60</v>
      </c>
      <c r="B52" s="84">
        <v>7001398.3399999999</v>
      </c>
      <c r="C52" s="84">
        <v>1234479.2</v>
      </c>
      <c r="D52" s="84">
        <v>677572.35</v>
      </c>
      <c r="E52" s="84"/>
      <c r="F52" s="84">
        <v>16883512.239999998</v>
      </c>
      <c r="G52" s="84">
        <v>423886.07</v>
      </c>
      <c r="H52" s="85"/>
      <c r="I52" s="86"/>
      <c r="J52" s="85"/>
      <c r="K52" s="86">
        <v>26220848.199999999</v>
      </c>
      <c r="L52" s="89"/>
    </row>
    <row r="53" spans="1:12" ht="13.5" thickBot="1" x14ac:dyDescent="0.25">
      <c r="A53" s="4" t="s">
        <v>61</v>
      </c>
      <c r="B53" s="84">
        <v>754815.52</v>
      </c>
      <c r="C53" s="84">
        <v>133088.28</v>
      </c>
      <c r="D53" s="84">
        <v>73048.570000000007</v>
      </c>
      <c r="E53" s="84"/>
      <c r="F53" s="84">
        <v>2602832.2200000002</v>
      </c>
      <c r="G53" s="84">
        <v>65348.03</v>
      </c>
      <c r="H53" s="85"/>
      <c r="I53" s="86"/>
      <c r="J53" s="85"/>
      <c r="K53" s="86">
        <v>3629132.62</v>
      </c>
    </row>
    <row r="54" spans="1:12" s="91" customFormat="1" ht="13.5" thickBot="1" x14ac:dyDescent="0.25">
      <c r="A54" s="5" t="s">
        <v>13</v>
      </c>
      <c r="B54" s="90">
        <v>40875962.329999998</v>
      </c>
      <c r="C54" s="90">
        <v>7207206.7599999998</v>
      </c>
      <c r="D54" s="90">
        <v>3955841.45</v>
      </c>
      <c r="E54" s="90">
        <v>0</v>
      </c>
      <c r="F54" s="90">
        <v>146013251.21000001</v>
      </c>
      <c r="G54" s="90">
        <v>3665883.1</v>
      </c>
      <c r="H54" s="90">
        <v>0</v>
      </c>
      <c r="I54" s="90">
        <v>0</v>
      </c>
      <c r="J54" s="90">
        <v>0</v>
      </c>
      <c r="K54" s="90">
        <v>201718144.84999999</v>
      </c>
    </row>
    <row r="55" spans="1:12" x14ac:dyDescent="0.2">
      <c r="F55" s="81"/>
      <c r="G55" s="81"/>
      <c r="H55" s="81"/>
      <c r="I55" s="81"/>
      <c r="J55" s="81"/>
    </row>
    <row r="56" spans="1:12" x14ac:dyDescent="0.2">
      <c r="F56" s="81"/>
      <c r="G56" s="81"/>
      <c r="H56" s="81"/>
      <c r="I56" s="81"/>
      <c r="J56" s="81"/>
    </row>
    <row r="57" spans="1:12" s="81" customFormat="1" x14ac:dyDescent="0.2">
      <c r="A57" s="15"/>
    </row>
    <row r="58" spans="1:12" s="81" customFormat="1" x14ac:dyDescent="0.2">
      <c r="A58" s="15"/>
    </row>
    <row r="59" spans="1:12" x14ac:dyDescent="0.2">
      <c r="F59" s="81"/>
      <c r="G59" s="81"/>
      <c r="H59" s="81"/>
      <c r="I59" s="81"/>
      <c r="J59" s="81"/>
    </row>
    <row r="60" spans="1:12" x14ac:dyDescent="0.2">
      <c r="F60" s="81"/>
      <c r="G60" s="81"/>
      <c r="H60" s="81"/>
      <c r="I60" s="81"/>
      <c r="J60" s="81"/>
    </row>
    <row r="61" spans="1:12" x14ac:dyDescent="0.2">
      <c r="F61" s="81"/>
      <c r="G61" s="81"/>
      <c r="H61" s="81"/>
      <c r="I61" s="81"/>
      <c r="J61" s="81"/>
    </row>
    <row r="62" spans="1:12" x14ac:dyDescent="0.2">
      <c r="F62" s="81"/>
      <c r="G62" s="81"/>
      <c r="H62" s="81"/>
      <c r="I62" s="81"/>
      <c r="J62" s="81"/>
    </row>
    <row r="63" spans="1:12" x14ac:dyDescent="0.2">
      <c r="G63" s="81"/>
      <c r="H63" s="81"/>
      <c r="I63" s="81"/>
      <c r="J63" s="81"/>
    </row>
    <row r="64" spans="1:12" x14ac:dyDescent="0.2">
      <c r="G64" s="81"/>
      <c r="H64" s="81"/>
      <c r="I64" s="81"/>
      <c r="J64" s="81"/>
    </row>
    <row r="65" spans="7:10" x14ac:dyDescent="0.2">
      <c r="G65" s="81"/>
      <c r="H65" s="81"/>
      <c r="I65" s="81"/>
      <c r="J65" s="81"/>
    </row>
    <row r="66" spans="7:10" x14ac:dyDescent="0.2">
      <c r="G66" s="81"/>
      <c r="H66" s="81"/>
      <c r="I66" s="81"/>
      <c r="J66" s="81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66"/>
  <sheetViews>
    <sheetView workbookViewId="0">
      <pane xSplit="1" ySplit="6" topLeftCell="D42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94" customWidth="1"/>
    <col min="5" max="5" width="17.7109375" style="94" customWidth="1"/>
    <col min="6" max="6" width="14.28515625" style="92" bestFit="1" customWidth="1"/>
    <col min="7" max="7" width="12.7109375" style="92" bestFit="1" customWidth="1"/>
    <col min="8" max="8" width="12.7109375" style="92" customWidth="1"/>
    <col min="9" max="10" width="17.140625" style="92" customWidth="1"/>
    <col min="11" max="11" width="15.42578125" style="92" bestFit="1" customWidth="1"/>
    <col min="12" max="16384" width="11.42578125" style="92"/>
  </cols>
  <sheetData>
    <row r="1" spans="1:11" x14ac:dyDescent="0.2">
      <c r="A1" s="249" t="s">
        <v>14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</row>
    <row r="2" spans="1:11" x14ac:dyDescent="0.2">
      <c r="A2" s="251">
        <v>44880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</row>
    <row r="3" spans="1:11" ht="11.25" x14ac:dyDescent="0.2">
      <c r="A3" s="93"/>
      <c r="B3" s="92"/>
      <c r="C3" s="92"/>
      <c r="E3" s="92"/>
    </row>
    <row r="4" spans="1:11" ht="13.5" customHeight="1" thickBot="1" x14ac:dyDescent="0.25">
      <c r="A4" s="93"/>
      <c r="B4" s="92"/>
      <c r="C4" s="253"/>
      <c r="D4" s="253"/>
      <c r="E4" s="92"/>
    </row>
    <row r="5" spans="1:11" ht="12.75" customHeight="1" x14ac:dyDescent="0.2">
      <c r="A5" s="254" t="s">
        <v>0</v>
      </c>
      <c r="B5" s="256" t="s">
        <v>9</v>
      </c>
      <c r="C5" s="95" t="s">
        <v>10</v>
      </c>
      <c r="D5" s="95" t="s">
        <v>10</v>
      </c>
      <c r="E5" s="256" t="s">
        <v>1</v>
      </c>
      <c r="F5" s="247" t="s">
        <v>7</v>
      </c>
      <c r="G5" s="247" t="s">
        <v>8</v>
      </c>
      <c r="H5" s="247" t="s">
        <v>2</v>
      </c>
      <c r="I5" s="247" t="s">
        <v>3</v>
      </c>
      <c r="J5" s="247" t="s">
        <v>4</v>
      </c>
      <c r="K5" s="247" t="s">
        <v>5</v>
      </c>
    </row>
    <row r="6" spans="1:11" ht="23.25" customHeight="1" thickBot="1" x14ac:dyDescent="0.25">
      <c r="A6" s="255"/>
      <c r="B6" s="257"/>
      <c r="C6" s="96" t="s">
        <v>11</v>
      </c>
      <c r="D6" s="96" t="s">
        <v>12</v>
      </c>
      <c r="E6" s="257" t="s">
        <v>6</v>
      </c>
      <c r="F6" s="248" t="s">
        <v>6</v>
      </c>
      <c r="G6" s="248" t="s">
        <v>6</v>
      </c>
      <c r="H6" s="248"/>
      <c r="I6" s="248"/>
      <c r="J6" s="248"/>
      <c r="K6" s="248" t="s">
        <v>6</v>
      </c>
    </row>
    <row r="7" spans="1:11" x14ac:dyDescent="0.2">
      <c r="A7" s="1" t="s">
        <v>15</v>
      </c>
      <c r="B7" s="97">
        <v>1319913.8899999999</v>
      </c>
      <c r="C7" s="97">
        <v>331709.46999999997</v>
      </c>
      <c r="D7" s="97">
        <v>31899.91</v>
      </c>
      <c r="E7" s="97">
        <v>15470.62</v>
      </c>
      <c r="F7" s="97">
        <v>39287.839999999997</v>
      </c>
      <c r="G7" s="97"/>
      <c r="H7" s="98"/>
      <c r="I7" s="99"/>
      <c r="J7" s="98">
        <v>69576.14</v>
      </c>
      <c r="K7" s="99">
        <v>1807857.87</v>
      </c>
    </row>
    <row r="8" spans="1:11" x14ac:dyDescent="0.2">
      <c r="A8" s="2" t="s">
        <v>16</v>
      </c>
      <c r="B8" s="97">
        <v>1247567.42</v>
      </c>
      <c r="C8" s="97">
        <v>313527.96999999997</v>
      </c>
      <c r="D8" s="97">
        <v>30151.42</v>
      </c>
      <c r="E8" s="97">
        <v>14574.52</v>
      </c>
      <c r="F8" s="97">
        <v>29194.880000000001</v>
      </c>
      <c r="G8" s="97"/>
      <c r="H8" s="98"/>
      <c r="I8" s="99"/>
      <c r="J8" s="98">
        <v>51702.17</v>
      </c>
      <c r="K8" s="99">
        <v>1686718.38</v>
      </c>
    </row>
    <row r="9" spans="1:11" x14ac:dyDescent="0.2">
      <c r="A9" s="2" t="s">
        <v>17</v>
      </c>
      <c r="B9" s="97"/>
      <c r="C9" s="97"/>
      <c r="E9" s="97"/>
      <c r="F9" s="97">
        <v>11192.77</v>
      </c>
      <c r="G9" s="97"/>
      <c r="H9" s="98"/>
      <c r="I9" s="99">
        <v>35062.980000000003</v>
      </c>
      <c r="J9" s="98">
        <v>19821.650000000001</v>
      </c>
      <c r="K9" s="99">
        <v>66077.399999999994</v>
      </c>
    </row>
    <row r="10" spans="1:11" x14ac:dyDescent="0.2">
      <c r="A10" s="2" t="s">
        <v>18</v>
      </c>
      <c r="B10" s="97"/>
      <c r="C10" s="97"/>
      <c r="D10" s="97"/>
      <c r="E10" s="97"/>
      <c r="F10" s="97">
        <v>12582</v>
      </c>
      <c r="G10" s="97"/>
      <c r="H10" s="98"/>
      <c r="I10" s="99">
        <v>71756.800000000003</v>
      </c>
      <c r="J10" s="98">
        <v>22281.88</v>
      </c>
      <c r="K10" s="99">
        <v>106620.68</v>
      </c>
    </row>
    <row r="11" spans="1:11" x14ac:dyDescent="0.2">
      <c r="A11" s="2" t="s">
        <v>19</v>
      </c>
      <c r="B11" s="97"/>
      <c r="C11" s="97"/>
      <c r="D11" s="97"/>
      <c r="E11" s="97"/>
      <c r="F11" s="97">
        <v>12508.33</v>
      </c>
      <c r="G11" s="97"/>
      <c r="H11" s="98"/>
      <c r="I11" s="99"/>
      <c r="J11" s="98">
        <v>22151.42</v>
      </c>
      <c r="K11" s="99">
        <v>34659.75</v>
      </c>
    </row>
    <row r="12" spans="1:11" x14ac:dyDescent="0.2">
      <c r="A12" s="2" t="s">
        <v>20</v>
      </c>
      <c r="B12" s="97"/>
      <c r="C12" s="97"/>
      <c r="D12" s="97"/>
      <c r="E12" s="97"/>
      <c r="F12" s="97">
        <v>10971.76</v>
      </c>
      <c r="G12" s="97"/>
      <c r="H12" s="98"/>
      <c r="I12" s="99">
        <v>29180.32</v>
      </c>
      <c r="J12" s="98">
        <v>19430.25</v>
      </c>
      <c r="K12" s="99">
        <v>59582.33</v>
      </c>
    </row>
    <row r="13" spans="1:11" x14ac:dyDescent="0.2">
      <c r="A13" s="2" t="s">
        <v>21</v>
      </c>
      <c r="B13" s="97"/>
      <c r="C13" s="97"/>
      <c r="D13" s="97"/>
      <c r="E13" s="97"/>
      <c r="F13" s="97">
        <v>13202.95</v>
      </c>
      <c r="G13" s="97"/>
      <c r="H13" s="98"/>
      <c r="I13" s="99"/>
      <c r="J13" s="98">
        <v>23381.53</v>
      </c>
      <c r="K13" s="99">
        <v>36584.480000000003</v>
      </c>
    </row>
    <row r="14" spans="1:11" x14ac:dyDescent="0.2">
      <c r="A14" s="2" t="s">
        <v>22</v>
      </c>
      <c r="B14" s="97"/>
      <c r="C14" s="97"/>
      <c r="D14" s="97"/>
      <c r="E14" s="97"/>
      <c r="F14" s="97">
        <v>12676.72</v>
      </c>
      <c r="G14" s="97"/>
      <c r="H14" s="98"/>
      <c r="I14" s="99"/>
      <c r="J14" s="98">
        <v>22449.63</v>
      </c>
      <c r="K14" s="99">
        <v>35126.35</v>
      </c>
    </row>
    <row r="15" spans="1:11" x14ac:dyDescent="0.2">
      <c r="A15" s="2" t="s">
        <v>23</v>
      </c>
      <c r="B15" s="97"/>
      <c r="C15" s="97"/>
      <c r="D15" s="97"/>
      <c r="E15" s="97"/>
      <c r="F15" s="97">
        <v>12681.98</v>
      </c>
      <c r="G15" s="97"/>
      <c r="H15" s="98"/>
      <c r="I15" s="99"/>
      <c r="J15" s="98">
        <v>22458.95</v>
      </c>
      <c r="K15" s="99">
        <v>35140.93</v>
      </c>
    </row>
    <row r="16" spans="1:11" x14ac:dyDescent="0.2">
      <c r="A16" s="2" t="s">
        <v>24</v>
      </c>
      <c r="B16" s="97"/>
      <c r="C16" s="97"/>
      <c r="D16" s="97"/>
      <c r="E16" s="97"/>
      <c r="F16" s="97">
        <v>17654.8</v>
      </c>
      <c r="G16" s="97"/>
      <c r="H16" s="98"/>
      <c r="I16" s="99"/>
      <c r="J16" s="98">
        <v>31265.46</v>
      </c>
      <c r="K16" s="99">
        <v>48920.26</v>
      </c>
    </row>
    <row r="17" spans="1:11" x14ac:dyDescent="0.2">
      <c r="A17" s="2" t="s">
        <v>25</v>
      </c>
      <c r="B17" s="97"/>
      <c r="C17" s="97"/>
      <c r="D17" s="97"/>
      <c r="E17" s="97"/>
      <c r="F17" s="97">
        <v>11513.77</v>
      </c>
      <c r="G17" s="97"/>
      <c r="H17" s="98"/>
      <c r="I17" s="99"/>
      <c r="J17" s="98">
        <v>20390.11</v>
      </c>
      <c r="K17" s="99">
        <v>31903.88</v>
      </c>
    </row>
    <row r="18" spans="1:11" x14ac:dyDescent="0.2">
      <c r="A18" s="2" t="s">
        <v>26</v>
      </c>
      <c r="B18" s="97"/>
      <c r="C18" s="97"/>
      <c r="D18" s="97"/>
      <c r="E18" s="97"/>
      <c r="F18" s="97">
        <v>10329.77</v>
      </c>
      <c r="G18" s="97"/>
      <c r="H18" s="98"/>
      <c r="I18" s="99">
        <v>12231.27</v>
      </c>
      <c r="J18" s="98">
        <v>18293.32</v>
      </c>
      <c r="K18" s="99">
        <v>40854.36</v>
      </c>
    </row>
    <row r="19" spans="1:11" x14ac:dyDescent="0.2">
      <c r="A19" s="2" t="s">
        <v>27</v>
      </c>
      <c r="B19" s="97"/>
      <c r="C19" s="97"/>
      <c r="D19" s="97"/>
      <c r="E19" s="97"/>
      <c r="F19" s="97">
        <v>11813.72</v>
      </c>
      <c r="G19" s="97"/>
      <c r="H19" s="98"/>
      <c r="I19" s="99">
        <v>51429.59</v>
      </c>
      <c r="J19" s="98">
        <v>20921.3</v>
      </c>
      <c r="K19" s="99">
        <v>84164.61</v>
      </c>
    </row>
    <row r="20" spans="1:11" x14ac:dyDescent="0.2">
      <c r="A20" s="2" t="s">
        <v>28</v>
      </c>
      <c r="B20" s="97"/>
      <c r="C20" s="97"/>
      <c r="D20" s="97"/>
      <c r="E20" s="97"/>
      <c r="F20" s="97">
        <v>16828.63</v>
      </c>
      <c r="G20" s="97"/>
      <c r="H20" s="99"/>
      <c r="I20" s="99"/>
      <c r="J20" s="99">
        <v>29802.37</v>
      </c>
      <c r="K20" s="99">
        <v>46631</v>
      </c>
    </row>
    <row r="21" spans="1:11" x14ac:dyDescent="0.2">
      <c r="A21" s="2" t="s">
        <v>29</v>
      </c>
      <c r="B21" s="97"/>
      <c r="C21" s="97"/>
      <c r="D21" s="97"/>
      <c r="E21" s="97"/>
      <c r="F21" s="97">
        <v>16202.42</v>
      </c>
      <c r="G21" s="97"/>
      <c r="H21" s="99"/>
      <c r="I21" s="99"/>
      <c r="J21" s="99">
        <v>28693.4</v>
      </c>
      <c r="K21" s="99">
        <v>44895.82</v>
      </c>
    </row>
    <row r="22" spans="1:11" x14ac:dyDescent="0.2">
      <c r="A22" s="2" t="s">
        <v>30</v>
      </c>
      <c r="B22" s="97"/>
      <c r="C22" s="97"/>
      <c r="D22" s="97"/>
      <c r="E22" s="97"/>
      <c r="F22" s="97">
        <v>11908.44</v>
      </c>
      <c r="G22" s="97"/>
      <c r="H22" s="99"/>
      <c r="I22" s="99">
        <v>53934.09</v>
      </c>
      <c r="J22" s="99">
        <v>21089.040000000001</v>
      </c>
      <c r="K22" s="99">
        <v>86931.57</v>
      </c>
    </row>
    <row r="23" spans="1:11" x14ac:dyDescent="0.2">
      <c r="A23" s="2" t="s">
        <v>31</v>
      </c>
      <c r="B23" s="97"/>
      <c r="C23" s="97"/>
      <c r="D23" s="97"/>
      <c r="E23" s="97"/>
      <c r="F23" s="97">
        <v>11224.35</v>
      </c>
      <c r="G23" s="97"/>
      <c r="H23" s="99"/>
      <c r="I23" s="99"/>
      <c r="J23" s="99">
        <v>19877.57</v>
      </c>
      <c r="K23" s="99">
        <v>31101.919999999998</v>
      </c>
    </row>
    <row r="24" spans="1:11" x14ac:dyDescent="0.2">
      <c r="A24" s="2" t="s">
        <v>32</v>
      </c>
      <c r="B24" s="97"/>
      <c r="C24" s="97"/>
      <c r="D24" s="97"/>
      <c r="E24" s="97"/>
      <c r="F24" s="97">
        <v>14923.7</v>
      </c>
      <c r="G24" s="97"/>
      <c r="H24" s="99"/>
      <c r="I24" s="99"/>
      <c r="J24" s="99">
        <v>26428.87</v>
      </c>
      <c r="K24" s="99">
        <v>41352.57</v>
      </c>
    </row>
    <row r="25" spans="1:11" x14ac:dyDescent="0.2">
      <c r="A25" s="2" t="s">
        <v>33</v>
      </c>
      <c r="B25" s="97"/>
      <c r="C25" s="97"/>
      <c r="D25" s="97"/>
      <c r="E25" s="97"/>
      <c r="F25" s="97">
        <v>12292.58</v>
      </c>
      <c r="G25" s="97"/>
      <c r="H25" s="99"/>
      <c r="I25" s="99"/>
      <c r="J25" s="99">
        <v>21769.34</v>
      </c>
      <c r="K25" s="99">
        <v>34061.919999999998</v>
      </c>
    </row>
    <row r="26" spans="1:11" x14ac:dyDescent="0.2">
      <c r="A26" s="2" t="s">
        <v>34</v>
      </c>
      <c r="B26" s="97"/>
      <c r="C26" s="97"/>
      <c r="D26" s="97"/>
      <c r="E26" s="97"/>
      <c r="F26" s="97">
        <v>14834.24</v>
      </c>
      <c r="G26" s="97"/>
      <c r="H26" s="99"/>
      <c r="I26" s="99"/>
      <c r="J26" s="99">
        <v>26270.44</v>
      </c>
      <c r="K26" s="99">
        <v>41104.68</v>
      </c>
    </row>
    <row r="27" spans="1:11" x14ac:dyDescent="0.2">
      <c r="A27" s="2" t="s">
        <v>35</v>
      </c>
      <c r="B27" s="97"/>
      <c r="C27" s="97"/>
      <c r="D27" s="97"/>
      <c r="E27" s="97"/>
      <c r="F27" s="97">
        <v>12176.81</v>
      </c>
      <c r="G27" s="97"/>
      <c r="H27" s="99"/>
      <c r="I27" s="99">
        <v>60923.39</v>
      </c>
      <c r="J27" s="99">
        <v>21564.32</v>
      </c>
      <c r="K27" s="99">
        <v>94664.52</v>
      </c>
    </row>
    <row r="28" spans="1:11" x14ac:dyDescent="0.2">
      <c r="A28" s="2" t="s">
        <v>36</v>
      </c>
      <c r="B28" s="97"/>
      <c r="C28" s="97"/>
      <c r="D28" s="97"/>
      <c r="E28" s="97"/>
      <c r="F28" s="97">
        <v>15592</v>
      </c>
      <c r="G28" s="97"/>
      <c r="H28" s="99"/>
      <c r="I28" s="99"/>
      <c r="J28" s="99">
        <v>27612.39</v>
      </c>
      <c r="K28" s="99">
        <v>43204.39</v>
      </c>
    </row>
    <row r="29" spans="1:11" x14ac:dyDescent="0.2">
      <c r="A29" s="2" t="s">
        <v>37</v>
      </c>
      <c r="B29" s="97">
        <v>1447420.46</v>
      </c>
      <c r="C29" s="97">
        <v>363753.32</v>
      </c>
      <c r="D29" s="97">
        <v>34981.51</v>
      </c>
      <c r="E29" s="97">
        <v>16971.38</v>
      </c>
      <c r="F29" s="97">
        <v>32462.720000000001</v>
      </c>
      <c r="G29" s="97"/>
      <c r="H29" s="99"/>
      <c r="I29" s="99">
        <v>360356.6</v>
      </c>
      <c r="J29" s="99">
        <v>57489.31</v>
      </c>
      <c r="K29" s="99">
        <v>2313435.2999999998</v>
      </c>
    </row>
    <row r="30" spans="1:11" x14ac:dyDescent="0.2">
      <c r="A30" s="2" t="s">
        <v>38</v>
      </c>
      <c r="B30" s="97">
        <v>1832886.38</v>
      </c>
      <c r="C30" s="97">
        <v>460625.32</v>
      </c>
      <c r="D30" s="97">
        <v>44297.51</v>
      </c>
      <c r="E30" s="97">
        <v>20577.560000000001</v>
      </c>
      <c r="F30" s="97">
        <v>48244.160000000003</v>
      </c>
      <c r="G30" s="97"/>
      <c r="H30" s="99"/>
      <c r="I30" s="99"/>
      <c r="J30" s="99">
        <v>85437.19</v>
      </c>
      <c r="K30" s="99">
        <v>2492068.12</v>
      </c>
    </row>
    <row r="31" spans="1:11" x14ac:dyDescent="0.2">
      <c r="A31" s="2" t="s">
        <v>39</v>
      </c>
      <c r="B31" s="97">
        <v>49816765.060000002</v>
      </c>
      <c r="C31" s="97">
        <v>12519523.140000001</v>
      </c>
      <c r="D31" s="97">
        <v>1203980.1200000001</v>
      </c>
      <c r="E31" s="97">
        <v>556152.47</v>
      </c>
      <c r="F31" s="97">
        <v>2104893.6800000002</v>
      </c>
      <c r="G31" s="97"/>
      <c r="H31" s="99"/>
      <c r="I31" s="99">
        <v>49229126.289999999</v>
      </c>
      <c r="J31" s="99">
        <v>3727626.05</v>
      </c>
      <c r="K31" s="99">
        <v>119158066.81</v>
      </c>
    </row>
    <row r="32" spans="1:11" x14ac:dyDescent="0.2">
      <c r="A32" s="2" t="s">
        <v>40</v>
      </c>
      <c r="B32" s="97">
        <v>1558395.36</v>
      </c>
      <c r="C32" s="97">
        <v>391642.59</v>
      </c>
      <c r="D32" s="97">
        <v>37663.57</v>
      </c>
      <c r="E32" s="97">
        <v>18469.419999999998</v>
      </c>
      <c r="F32" s="97">
        <v>41334.85</v>
      </c>
      <c r="G32" s="97"/>
      <c r="H32" s="99"/>
      <c r="I32" s="99"/>
      <c r="J32" s="99">
        <v>73201.259999999995</v>
      </c>
      <c r="K32" s="99">
        <v>2120707.0499999998</v>
      </c>
    </row>
    <row r="33" spans="1:11" x14ac:dyDescent="0.2">
      <c r="A33" s="2" t="s">
        <v>41</v>
      </c>
      <c r="B33" s="97">
        <v>2497262.69</v>
      </c>
      <c r="C33" s="97">
        <v>627590.68999999994</v>
      </c>
      <c r="D33" s="97">
        <v>60354.27</v>
      </c>
      <c r="E33" s="97">
        <v>26689.54</v>
      </c>
      <c r="F33" s="97">
        <v>66519.899999999994</v>
      </c>
      <c r="G33" s="97"/>
      <c r="H33" s="99"/>
      <c r="I33" s="99"/>
      <c r="J33" s="99">
        <v>117802.3</v>
      </c>
      <c r="K33" s="99">
        <v>3396219.39</v>
      </c>
    </row>
    <row r="34" spans="1:11" x14ac:dyDescent="0.2">
      <c r="A34" s="2" t="s">
        <v>42</v>
      </c>
      <c r="B34" s="97">
        <v>1823392.95</v>
      </c>
      <c r="C34" s="97">
        <v>458239.52</v>
      </c>
      <c r="D34" s="97">
        <v>44068.07</v>
      </c>
      <c r="E34" s="97">
        <v>21302.06</v>
      </c>
      <c r="F34" s="97">
        <v>60415.71</v>
      </c>
      <c r="G34" s="97"/>
      <c r="H34" s="99"/>
      <c r="I34" s="99"/>
      <c r="J34" s="99">
        <v>106992.19</v>
      </c>
      <c r="K34" s="99">
        <v>2514410.5</v>
      </c>
    </row>
    <row r="35" spans="1:11" x14ac:dyDescent="0.2">
      <c r="A35" s="2" t="s">
        <v>43</v>
      </c>
      <c r="B35" s="97">
        <v>2585813.46</v>
      </c>
      <c r="C35" s="97">
        <v>649844.51</v>
      </c>
      <c r="D35" s="97">
        <v>62494.38</v>
      </c>
      <c r="E35" s="97">
        <v>28179.41</v>
      </c>
      <c r="F35" s="97">
        <v>85385.01</v>
      </c>
      <c r="G35" s="97"/>
      <c r="H35" s="99"/>
      <c r="I35" s="99"/>
      <c r="J35" s="99">
        <v>151211.15</v>
      </c>
      <c r="K35" s="99">
        <v>3562927.92</v>
      </c>
    </row>
    <row r="36" spans="1:11" x14ac:dyDescent="0.2">
      <c r="A36" s="2" t="s">
        <v>44</v>
      </c>
      <c r="B36" s="97">
        <v>1533843.39</v>
      </c>
      <c r="C36" s="97">
        <v>385472.4</v>
      </c>
      <c r="D36" s="97">
        <v>37070.19</v>
      </c>
      <c r="E36" s="97">
        <v>17919.23</v>
      </c>
      <c r="F36" s="97">
        <v>40135.06</v>
      </c>
      <c r="G36" s="97"/>
      <c r="H36" s="99"/>
      <c r="I36" s="99"/>
      <c r="J36" s="99">
        <v>71076.509999999995</v>
      </c>
      <c r="K36" s="99">
        <v>2085516.78</v>
      </c>
    </row>
    <row r="37" spans="1:11" x14ac:dyDescent="0.2">
      <c r="A37" s="2" t="s">
        <v>45</v>
      </c>
      <c r="B37" s="97">
        <v>9830117.6600000001</v>
      </c>
      <c r="C37" s="97">
        <v>2470421.06</v>
      </c>
      <c r="D37" s="97">
        <v>237575.97</v>
      </c>
      <c r="E37" s="97">
        <v>112276.4</v>
      </c>
      <c r="F37" s="97">
        <v>233548.48</v>
      </c>
      <c r="G37" s="97"/>
      <c r="H37" s="98"/>
      <c r="I37" s="99"/>
      <c r="J37" s="98">
        <v>413598.75</v>
      </c>
      <c r="K37" s="99">
        <v>13297538.32</v>
      </c>
    </row>
    <row r="38" spans="1:11" x14ac:dyDescent="0.2">
      <c r="A38" s="2" t="s">
        <v>46</v>
      </c>
      <c r="B38" s="97">
        <v>3211233.97</v>
      </c>
      <c r="C38" s="97">
        <v>807019.84</v>
      </c>
      <c r="D38" s="97">
        <v>77609.649999999994</v>
      </c>
      <c r="E38" s="97">
        <v>35029.519999999997</v>
      </c>
      <c r="F38" s="97">
        <v>86595.33</v>
      </c>
      <c r="G38" s="97"/>
      <c r="H38" s="98"/>
      <c r="I38" s="99"/>
      <c r="J38" s="98">
        <v>153354.54</v>
      </c>
      <c r="K38" s="99">
        <v>4370842.8499999996</v>
      </c>
    </row>
    <row r="39" spans="1:11" x14ac:dyDescent="0.2">
      <c r="A39" s="2" t="s">
        <v>47</v>
      </c>
      <c r="B39" s="97">
        <v>1978397.72</v>
      </c>
      <c r="C39" s="97">
        <v>497193.99</v>
      </c>
      <c r="D39" s="97">
        <v>47814.26</v>
      </c>
      <c r="E39" s="97">
        <v>22219.95</v>
      </c>
      <c r="F39" s="97">
        <v>50717.41</v>
      </c>
      <c r="G39" s="100"/>
      <c r="H39" s="98"/>
      <c r="I39" s="99">
        <v>660139.27</v>
      </c>
      <c r="J39" s="98">
        <v>89817.15</v>
      </c>
      <c r="K39" s="99">
        <v>3346299.75</v>
      </c>
    </row>
    <row r="40" spans="1:11" x14ac:dyDescent="0.2">
      <c r="A40" s="2" t="s">
        <v>48</v>
      </c>
      <c r="B40" s="97">
        <v>1396843.4</v>
      </c>
      <c r="C40" s="97">
        <v>351042.73</v>
      </c>
      <c r="D40" s="97">
        <v>33759.15</v>
      </c>
      <c r="E40" s="97">
        <v>16320.42</v>
      </c>
      <c r="F40" s="97">
        <v>56084.89</v>
      </c>
      <c r="G40" s="101"/>
      <c r="H40" s="98"/>
      <c r="I40" s="99"/>
      <c r="J40" s="98">
        <v>99322.6</v>
      </c>
      <c r="K40" s="99">
        <v>1953373.19</v>
      </c>
    </row>
    <row r="41" spans="1:11" x14ac:dyDescent="0.2">
      <c r="A41" s="2" t="s">
        <v>49</v>
      </c>
      <c r="B41" s="97">
        <v>1804406.1</v>
      </c>
      <c r="C41" s="97">
        <v>453467.9</v>
      </c>
      <c r="D41" s="97">
        <v>43609.2</v>
      </c>
      <c r="E41" s="97">
        <v>20155.39</v>
      </c>
      <c r="F41" s="97">
        <v>37814.42</v>
      </c>
      <c r="G41" s="97"/>
      <c r="H41" s="98"/>
      <c r="I41" s="99">
        <v>448247.03</v>
      </c>
      <c r="J41" s="98">
        <v>66966.8</v>
      </c>
      <c r="K41" s="99">
        <v>2874666.84</v>
      </c>
    </row>
    <row r="42" spans="1:11" x14ac:dyDescent="0.2">
      <c r="A42" s="2" t="s">
        <v>50</v>
      </c>
      <c r="B42" s="97">
        <v>2570591.23</v>
      </c>
      <c r="C42" s="97">
        <v>646018.99</v>
      </c>
      <c r="D42" s="97">
        <v>62126.49</v>
      </c>
      <c r="E42" s="97">
        <v>30031.53</v>
      </c>
      <c r="F42" s="97">
        <v>112743.37</v>
      </c>
      <c r="G42" s="97"/>
      <c r="H42" s="98"/>
      <c r="I42" s="99"/>
      <c r="J42" s="98">
        <v>199660.97</v>
      </c>
      <c r="K42" s="99">
        <v>3621172.58</v>
      </c>
    </row>
    <row r="43" spans="1:11" x14ac:dyDescent="0.2">
      <c r="A43" s="2" t="s">
        <v>51</v>
      </c>
      <c r="B43" s="97">
        <v>1441364.31</v>
      </c>
      <c r="C43" s="97">
        <v>362231.34</v>
      </c>
      <c r="D43" s="97">
        <v>34835.14</v>
      </c>
      <c r="E43" s="97">
        <v>16930.52</v>
      </c>
      <c r="F43" s="97">
        <v>59610.59</v>
      </c>
      <c r="G43" s="97"/>
      <c r="H43" s="98"/>
      <c r="I43" s="99"/>
      <c r="J43" s="98">
        <v>105566.37</v>
      </c>
      <c r="K43" s="99">
        <v>2020538.27</v>
      </c>
    </row>
    <row r="44" spans="1:11" x14ac:dyDescent="0.2">
      <c r="A44" s="2" t="s">
        <v>52</v>
      </c>
      <c r="B44" s="97">
        <v>20931372.629999999</v>
      </c>
      <c r="C44" s="97">
        <v>5260293.47</v>
      </c>
      <c r="D44" s="97">
        <v>505873</v>
      </c>
      <c r="E44" s="97">
        <v>244533.86</v>
      </c>
      <c r="F44" s="97">
        <v>510431.45</v>
      </c>
      <c r="G44" s="97"/>
      <c r="H44" s="98"/>
      <c r="I44" s="99"/>
      <c r="J44" s="98">
        <v>903940</v>
      </c>
      <c r="K44" s="99">
        <v>28356444.41</v>
      </c>
    </row>
    <row r="45" spans="1:11" x14ac:dyDescent="0.2">
      <c r="A45" s="2" t="s">
        <v>53</v>
      </c>
      <c r="B45" s="97">
        <v>3310751.28</v>
      </c>
      <c r="C45" s="97">
        <v>832029.68</v>
      </c>
      <c r="D45" s="97">
        <v>80014.81</v>
      </c>
      <c r="E45" s="97">
        <v>38676.550000000003</v>
      </c>
      <c r="F45" s="97">
        <v>100508.67</v>
      </c>
      <c r="G45" s="97"/>
      <c r="H45" s="98"/>
      <c r="I45" s="99">
        <v>2530417.4</v>
      </c>
      <c r="J45" s="98">
        <v>177994.14</v>
      </c>
      <c r="K45" s="99">
        <v>7070392.5300000003</v>
      </c>
    </row>
    <row r="46" spans="1:11" x14ac:dyDescent="0.2">
      <c r="A46" s="2" t="s">
        <v>54</v>
      </c>
      <c r="B46" s="97">
        <v>8794679.25</v>
      </c>
      <c r="C46" s="97">
        <v>2210203.54</v>
      </c>
      <c r="D46" s="97">
        <v>212551.32</v>
      </c>
      <c r="E46" s="97">
        <v>102746.17</v>
      </c>
      <c r="F46" s="97">
        <v>228086.28</v>
      </c>
      <c r="G46" s="97"/>
      <c r="H46" s="98"/>
      <c r="I46" s="99"/>
      <c r="J46" s="98">
        <v>403925.56</v>
      </c>
      <c r="K46" s="99">
        <v>11952192.119999999</v>
      </c>
    </row>
    <row r="47" spans="1:11" x14ac:dyDescent="0.2">
      <c r="A47" s="2" t="s">
        <v>55</v>
      </c>
      <c r="B47" s="97">
        <v>2023409.67</v>
      </c>
      <c r="C47" s="97">
        <v>508506</v>
      </c>
      <c r="D47" s="97">
        <v>48902.11</v>
      </c>
      <c r="E47" s="97">
        <v>24001.25</v>
      </c>
      <c r="F47" s="97">
        <v>57768.81</v>
      </c>
      <c r="G47" s="97"/>
      <c r="H47" s="98"/>
      <c r="I47" s="99">
        <v>776103.39</v>
      </c>
      <c r="J47" s="98">
        <v>102304.7</v>
      </c>
      <c r="K47" s="99">
        <v>3540995.93</v>
      </c>
    </row>
    <row r="48" spans="1:11" x14ac:dyDescent="0.2">
      <c r="A48" s="2" t="s">
        <v>56</v>
      </c>
      <c r="B48" s="97">
        <v>1576400.14</v>
      </c>
      <c r="C48" s="97">
        <v>396167.39</v>
      </c>
      <c r="D48" s="97">
        <v>38098.71</v>
      </c>
      <c r="E48" s="97">
        <v>18472.14</v>
      </c>
      <c r="F48" s="97">
        <v>32515.35</v>
      </c>
      <c r="G48" s="97"/>
      <c r="H48" s="98"/>
      <c r="I48" s="99">
        <v>361230.26</v>
      </c>
      <c r="J48" s="98">
        <v>57582.5</v>
      </c>
      <c r="K48" s="99">
        <v>2480466.4900000002</v>
      </c>
    </row>
    <row r="49" spans="1:11" x14ac:dyDescent="0.2">
      <c r="A49" s="2" t="s">
        <v>57</v>
      </c>
      <c r="B49" s="97">
        <v>1838778.86</v>
      </c>
      <c r="C49" s="97">
        <v>462106.17</v>
      </c>
      <c r="D49" s="97">
        <v>44439.92</v>
      </c>
      <c r="E49" s="97">
        <v>21051.48</v>
      </c>
      <c r="F49" s="97">
        <v>39187.86</v>
      </c>
      <c r="G49" s="97"/>
      <c r="H49" s="98"/>
      <c r="I49" s="99">
        <v>470787.52</v>
      </c>
      <c r="J49" s="98">
        <v>69399.08</v>
      </c>
      <c r="K49" s="99">
        <v>2945750.89</v>
      </c>
    </row>
    <row r="50" spans="1:11" x14ac:dyDescent="0.2">
      <c r="A50" s="2" t="s">
        <v>58</v>
      </c>
      <c r="B50" s="97">
        <v>4622644.87</v>
      </c>
      <c r="C50" s="97">
        <v>1161723.55</v>
      </c>
      <c r="D50" s="97">
        <v>111720.87</v>
      </c>
      <c r="E50" s="97">
        <v>48549.97</v>
      </c>
      <c r="F50" s="97">
        <v>111890.89</v>
      </c>
      <c r="G50" s="97"/>
      <c r="H50" s="98"/>
      <c r="I50" s="99">
        <v>3093230.68</v>
      </c>
      <c r="J50" s="98">
        <v>198151.28</v>
      </c>
      <c r="K50" s="99">
        <v>9347912.1099999994</v>
      </c>
    </row>
    <row r="51" spans="1:11" x14ac:dyDescent="0.2">
      <c r="A51" s="2" t="s">
        <v>59</v>
      </c>
      <c r="B51" s="97">
        <v>1627304.56</v>
      </c>
      <c r="C51" s="97">
        <v>408960.26</v>
      </c>
      <c r="D51" s="97">
        <v>39328.980000000003</v>
      </c>
      <c r="E51" s="97">
        <v>18330.509999999998</v>
      </c>
      <c r="F51" s="97">
        <v>31468.16</v>
      </c>
      <c r="G51" s="97"/>
      <c r="H51" s="98"/>
      <c r="I51" s="99"/>
      <c r="J51" s="98">
        <v>55728.01</v>
      </c>
      <c r="K51" s="99">
        <v>2181120.48</v>
      </c>
    </row>
    <row r="52" spans="1:11" x14ac:dyDescent="0.2">
      <c r="A52" s="2" t="s">
        <v>60</v>
      </c>
      <c r="B52" s="97">
        <v>28035730.600000001</v>
      </c>
      <c r="C52" s="97">
        <v>7045699.9199999999</v>
      </c>
      <c r="D52" s="97">
        <v>677572.35</v>
      </c>
      <c r="E52" s="97">
        <v>333587.99</v>
      </c>
      <c r="F52" s="97">
        <v>608472.13</v>
      </c>
      <c r="G52" s="97"/>
      <c r="H52" s="98"/>
      <c r="I52" s="99"/>
      <c r="J52" s="98">
        <v>1077563.5</v>
      </c>
      <c r="K52" s="99">
        <v>37778626.490000002</v>
      </c>
    </row>
    <row r="53" spans="1:11" ht="13.5" thickBot="1" x14ac:dyDescent="0.25">
      <c r="A53" s="4" t="s">
        <v>61</v>
      </c>
      <c r="B53" s="97">
        <v>3022511.16</v>
      </c>
      <c r="C53" s="97">
        <v>759591.64</v>
      </c>
      <c r="D53" s="97">
        <v>73048.570000000007</v>
      </c>
      <c r="E53" s="97">
        <v>884480.99</v>
      </c>
      <c r="F53" s="97">
        <v>93804.59</v>
      </c>
      <c r="G53" s="97"/>
      <c r="H53" s="98"/>
      <c r="I53" s="99"/>
      <c r="J53" s="98">
        <v>166121.65</v>
      </c>
      <c r="K53" s="99">
        <v>4999558.5999999996</v>
      </c>
    </row>
    <row r="54" spans="1:11" s="103" customFormat="1" ht="13.5" thickBot="1" x14ac:dyDescent="0.25">
      <c r="A54" s="5" t="s">
        <v>13</v>
      </c>
      <c r="B54" s="102">
        <v>163679798.47</v>
      </c>
      <c r="C54" s="102">
        <v>41134606.399999999</v>
      </c>
      <c r="D54" s="102">
        <v>3955841.45</v>
      </c>
      <c r="E54" s="102">
        <v>2723700.85</v>
      </c>
      <c r="F54" s="102">
        <v>5262234.2300000004</v>
      </c>
      <c r="G54" s="102">
        <v>0</v>
      </c>
      <c r="H54" s="102">
        <v>0</v>
      </c>
      <c r="I54" s="102">
        <v>58244156.880000003</v>
      </c>
      <c r="J54" s="102">
        <v>9319065.1099999994</v>
      </c>
      <c r="K54" s="102">
        <v>284319403.38999999</v>
      </c>
    </row>
    <row r="55" spans="1:11" x14ac:dyDescent="0.2">
      <c r="F55" s="94"/>
      <c r="G55" s="94"/>
      <c r="H55" s="94"/>
      <c r="I55" s="94"/>
      <c r="J55" s="94"/>
    </row>
    <row r="56" spans="1:11" x14ac:dyDescent="0.2">
      <c r="F56" s="94"/>
      <c r="G56" s="94"/>
      <c r="H56" s="94"/>
      <c r="I56" s="94"/>
      <c r="J56" s="94"/>
    </row>
    <row r="57" spans="1:11" s="94" customFormat="1" x14ac:dyDescent="0.2">
      <c r="A57" s="15"/>
    </row>
    <row r="58" spans="1:11" s="94" customFormat="1" x14ac:dyDescent="0.2">
      <c r="A58" s="15"/>
    </row>
    <row r="59" spans="1:11" x14ac:dyDescent="0.2">
      <c r="F59" s="94"/>
      <c r="G59" s="94"/>
      <c r="H59" s="94"/>
      <c r="I59" s="94"/>
      <c r="J59" s="94"/>
    </row>
    <row r="60" spans="1:11" x14ac:dyDescent="0.2">
      <c r="F60" s="94"/>
      <c r="G60" s="94"/>
      <c r="H60" s="94"/>
      <c r="I60" s="94"/>
      <c r="J60" s="94"/>
    </row>
    <row r="61" spans="1:11" x14ac:dyDescent="0.2">
      <c r="F61" s="94"/>
      <c r="G61" s="94"/>
      <c r="H61" s="94"/>
      <c r="I61" s="94"/>
      <c r="J61" s="94"/>
    </row>
    <row r="62" spans="1:11" x14ac:dyDescent="0.2">
      <c r="F62" s="94"/>
      <c r="G62" s="94"/>
      <c r="H62" s="94"/>
      <c r="I62" s="94"/>
      <c r="J62" s="94"/>
    </row>
    <row r="63" spans="1:11" x14ac:dyDescent="0.2">
      <c r="G63" s="94"/>
      <c r="H63" s="94"/>
      <c r="I63" s="94"/>
      <c r="J63" s="94"/>
    </row>
    <row r="64" spans="1:11" x14ac:dyDescent="0.2">
      <c r="G64" s="94"/>
      <c r="H64" s="94"/>
      <c r="I64" s="94"/>
      <c r="J64" s="94"/>
    </row>
    <row r="65" spans="7:10" x14ac:dyDescent="0.2">
      <c r="G65" s="94"/>
      <c r="H65" s="94"/>
      <c r="I65" s="94"/>
      <c r="J65" s="94"/>
    </row>
    <row r="66" spans="7:10" x14ac:dyDescent="0.2">
      <c r="G66" s="94"/>
      <c r="H66" s="94"/>
      <c r="I66" s="94"/>
      <c r="J66" s="94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66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106" customWidth="1"/>
    <col min="5" max="5" width="17.7109375" style="106" customWidth="1"/>
    <col min="6" max="6" width="14.28515625" style="104" bestFit="1" customWidth="1"/>
    <col min="7" max="7" width="12.7109375" style="104" bestFit="1" customWidth="1"/>
    <col min="8" max="8" width="12.7109375" style="104" customWidth="1"/>
    <col min="9" max="10" width="17.140625" style="104" customWidth="1"/>
    <col min="11" max="11" width="15.42578125" style="104" bestFit="1" customWidth="1"/>
    <col min="12" max="12" width="11.28515625" style="104" bestFit="1" customWidth="1"/>
    <col min="13" max="16384" width="11.42578125" style="104"/>
  </cols>
  <sheetData>
    <row r="1" spans="1:11" x14ac:dyDescent="0.2">
      <c r="A1" s="260" t="s">
        <v>14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</row>
    <row r="2" spans="1:11" x14ac:dyDescent="0.2">
      <c r="A2" s="262">
        <v>44888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</row>
    <row r="3" spans="1:11" ht="11.25" x14ac:dyDescent="0.2">
      <c r="A3" s="105"/>
      <c r="B3" s="104"/>
      <c r="C3" s="104"/>
      <c r="E3" s="104"/>
    </row>
    <row r="4" spans="1:11" ht="13.5" customHeight="1" thickBot="1" x14ac:dyDescent="0.25">
      <c r="A4" s="105"/>
      <c r="B4" s="104"/>
      <c r="C4" s="264"/>
      <c r="D4" s="264"/>
      <c r="E4" s="104"/>
    </row>
    <row r="5" spans="1:11" ht="12.75" customHeight="1" x14ac:dyDescent="0.2">
      <c r="A5" s="265" t="s">
        <v>0</v>
      </c>
      <c r="B5" s="267" t="s">
        <v>9</v>
      </c>
      <c r="C5" s="107" t="s">
        <v>10</v>
      </c>
      <c r="D5" s="107" t="s">
        <v>10</v>
      </c>
      <c r="E5" s="267" t="s">
        <v>1</v>
      </c>
      <c r="F5" s="258" t="s">
        <v>7</v>
      </c>
      <c r="G5" s="258" t="s">
        <v>8</v>
      </c>
      <c r="H5" s="258" t="s">
        <v>2</v>
      </c>
      <c r="I5" s="258" t="s">
        <v>3</v>
      </c>
      <c r="J5" s="258" t="s">
        <v>4</v>
      </c>
      <c r="K5" s="258" t="s">
        <v>5</v>
      </c>
    </row>
    <row r="6" spans="1:11" ht="23.25" customHeight="1" thickBot="1" x14ac:dyDescent="0.25">
      <c r="A6" s="266"/>
      <c r="B6" s="268"/>
      <c r="C6" s="108" t="s">
        <v>11</v>
      </c>
      <c r="D6" s="108" t="s">
        <v>12</v>
      </c>
      <c r="E6" s="268" t="s">
        <v>6</v>
      </c>
      <c r="F6" s="259" t="s">
        <v>6</v>
      </c>
      <c r="G6" s="259" t="s">
        <v>6</v>
      </c>
      <c r="H6" s="259"/>
      <c r="I6" s="259"/>
      <c r="J6" s="259"/>
      <c r="K6" s="259" t="s">
        <v>6</v>
      </c>
    </row>
    <row r="7" spans="1:11" x14ac:dyDescent="0.2">
      <c r="A7" s="1" t="s">
        <v>15</v>
      </c>
      <c r="B7" s="109">
        <v>1214907.25</v>
      </c>
      <c r="C7" s="109">
        <v>305681.51</v>
      </c>
      <c r="D7" s="109">
        <v>31899.91</v>
      </c>
      <c r="E7" s="109">
        <v>491.03</v>
      </c>
      <c r="F7" s="109">
        <v>5751571.2400000002</v>
      </c>
      <c r="G7" s="109">
        <v>200110.48</v>
      </c>
      <c r="H7" s="110">
        <v>372425.14</v>
      </c>
      <c r="I7" s="111"/>
      <c r="J7" s="110">
        <v>402680.73</v>
      </c>
      <c r="K7" s="111">
        <v>8279767.29</v>
      </c>
    </row>
    <row r="8" spans="1:11" x14ac:dyDescent="0.2">
      <c r="A8" s="2" t="s">
        <v>16</v>
      </c>
      <c r="B8" s="109">
        <v>1148316.3500000001</v>
      </c>
      <c r="C8" s="109">
        <v>288926.65000000002</v>
      </c>
      <c r="D8" s="109">
        <v>30151.42</v>
      </c>
      <c r="E8" s="109">
        <v>462.59</v>
      </c>
      <c r="F8" s="109">
        <v>4274004.45</v>
      </c>
      <c r="G8" s="109">
        <v>148702.51</v>
      </c>
      <c r="H8" s="110">
        <v>363607.61</v>
      </c>
      <c r="I8" s="111"/>
      <c r="J8" s="110">
        <v>299232.88</v>
      </c>
      <c r="K8" s="111">
        <v>6553404.46</v>
      </c>
    </row>
    <row r="9" spans="1:11" x14ac:dyDescent="0.2">
      <c r="A9" s="2" t="s">
        <v>17</v>
      </c>
      <c r="B9" s="109"/>
      <c r="C9" s="109"/>
      <c r="E9" s="109"/>
      <c r="F9" s="109">
        <v>1638573.8</v>
      </c>
      <c r="G9" s="109">
        <v>57009.78</v>
      </c>
      <c r="H9" s="110"/>
      <c r="I9" s="111">
        <v>202931.46</v>
      </c>
      <c r="J9" s="110">
        <v>114720.32000000001</v>
      </c>
      <c r="K9" s="111">
        <v>2013235.36</v>
      </c>
    </row>
    <row r="10" spans="1:11" x14ac:dyDescent="0.2">
      <c r="A10" s="2" t="s">
        <v>18</v>
      </c>
      <c r="B10" s="109"/>
      <c r="C10" s="109"/>
      <c r="D10" s="109"/>
      <c r="E10" s="109"/>
      <c r="F10" s="109">
        <v>1841951.09</v>
      </c>
      <c r="G10" s="109">
        <v>64085.74</v>
      </c>
      <c r="H10" s="110"/>
      <c r="I10" s="111">
        <v>415301.59</v>
      </c>
      <c r="J10" s="110">
        <v>128959.23</v>
      </c>
      <c r="K10" s="111">
        <v>2450297.65</v>
      </c>
    </row>
    <row r="11" spans="1:11" x14ac:dyDescent="0.2">
      <c r="A11" s="2" t="s">
        <v>19</v>
      </c>
      <c r="B11" s="109"/>
      <c r="C11" s="109"/>
      <c r="D11" s="109"/>
      <c r="E11" s="109"/>
      <c r="F11" s="109">
        <v>1831165.93</v>
      </c>
      <c r="G11" s="109">
        <v>63710.5</v>
      </c>
      <c r="H11" s="110"/>
      <c r="I11" s="111"/>
      <c r="J11" s="110">
        <v>128204.14</v>
      </c>
      <c r="K11" s="111">
        <v>2023080.57</v>
      </c>
    </row>
    <row r="12" spans="1:11" x14ac:dyDescent="0.2">
      <c r="A12" s="2" t="s">
        <v>20</v>
      </c>
      <c r="B12" s="109"/>
      <c r="C12" s="109"/>
      <c r="D12" s="109"/>
      <c r="E12" s="109"/>
      <c r="F12" s="109">
        <v>1606218.33</v>
      </c>
      <c r="G12" s="109">
        <v>55884.05</v>
      </c>
      <c r="H12" s="110"/>
      <c r="I12" s="111">
        <v>168884.82</v>
      </c>
      <c r="J12" s="110">
        <v>112455.03999999999</v>
      </c>
      <c r="K12" s="111">
        <v>1943442.24</v>
      </c>
    </row>
    <row r="13" spans="1:11" x14ac:dyDescent="0.2">
      <c r="A13" s="2" t="s">
        <v>21</v>
      </c>
      <c r="B13" s="109"/>
      <c r="C13" s="109"/>
      <c r="D13" s="109"/>
      <c r="E13" s="109"/>
      <c r="F13" s="109">
        <v>1932854.57</v>
      </c>
      <c r="G13" s="109">
        <v>67248.479999999996</v>
      </c>
      <c r="H13" s="110"/>
      <c r="I13" s="111"/>
      <c r="J13" s="110">
        <v>135323.6</v>
      </c>
      <c r="K13" s="111">
        <v>2135426.65</v>
      </c>
    </row>
    <row r="14" spans="1:11" x14ac:dyDescent="0.2">
      <c r="A14" s="2" t="s">
        <v>22</v>
      </c>
      <c r="B14" s="109"/>
      <c r="C14" s="109"/>
      <c r="D14" s="109"/>
      <c r="E14" s="109"/>
      <c r="F14" s="109">
        <v>1855817.72</v>
      </c>
      <c r="G14" s="109">
        <v>64568.19</v>
      </c>
      <c r="H14" s="110"/>
      <c r="I14" s="111"/>
      <c r="J14" s="110">
        <v>129930.07</v>
      </c>
      <c r="K14" s="111">
        <v>2050315.98</v>
      </c>
    </row>
    <row r="15" spans="1:11" x14ac:dyDescent="0.2">
      <c r="A15" s="2" t="s">
        <v>23</v>
      </c>
      <c r="B15" s="109"/>
      <c r="C15" s="109"/>
      <c r="D15" s="109"/>
      <c r="E15" s="109"/>
      <c r="F15" s="109">
        <v>1856588.09</v>
      </c>
      <c r="G15" s="109">
        <v>64595</v>
      </c>
      <c r="H15" s="110"/>
      <c r="I15" s="111"/>
      <c r="J15" s="110">
        <v>129984</v>
      </c>
      <c r="K15" s="111">
        <v>2051167.09</v>
      </c>
    </row>
    <row r="16" spans="1:11" x14ac:dyDescent="0.2">
      <c r="A16" s="2" t="s">
        <v>24</v>
      </c>
      <c r="B16" s="109"/>
      <c r="C16" s="109"/>
      <c r="D16" s="109"/>
      <c r="E16" s="109"/>
      <c r="F16" s="109">
        <v>2584586.3199999998</v>
      </c>
      <c r="G16" s="109">
        <v>89923.74</v>
      </c>
      <c r="H16" s="110"/>
      <c r="I16" s="111"/>
      <c r="J16" s="110">
        <v>180952.83</v>
      </c>
      <c r="K16" s="111">
        <v>2855462.89</v>
      </c>
    </row>
    <row r="17" spans="1:11" x14ac:dyDescent="0.2">
      <c r="A17" s="2" t="s">
        <v>25</v>
      </c>
      <c r="B17" s="109"/>
      <c r="C17" s="109"/>
      <c r="D17" s="109"/>
      <c r="E17" s="109"/>
      <c r="F17" s="109">
        <v>1685566.28</v>
      </c>
      <c r="G17" s="109">
        <v>58644.75</v>
      </c>
      <c r="H17" s="110"/>
      <c r="I17" s="111"/>
      <c r="J17" s="110">
        <v>118010.37</v>
      </c>
      <c r="K17" s="111">
        <v>1862221.4</v>
      </c>
    </row>
    <row r="18" spans="1:11" x14ac:dyDescent="0.2">
      <c r="A18" s="2" t="s">
        <v>26</v>
      </c>
      <c r="B18" s="109"/>
      <c r="C18" s="109"/>
      <c r="D18" s="109"/>
      <c r="E18" s="109"/>
      <c r="F18" s="109">
        <v>1512233.37</v>
      </c>
      <c r="G18" s="109">
        <v>52614.1</v>
      </c>
      <c r="H18" s="110"/>
      <c r="I18" s="111">
        <v>70790.039999999994</v>
      </c>
      <c r="J18" s="110">
        <v>105874.94</v>
      </c>
      <c r="K18" s="111">
        <v>1741512.45</v>
      </c>
    </row>
    <row r="19" spans="1:11" x14ac:dyDescent="0.2">
      <c r="A19" s="2" t="s">
        <v>27</v>
      </c>
      <c r="B19" s="109"/>
      <c r="C19" s="109"/>
      <c r="D19" s="109"/>
      <c r="E19" s="109"/>
      <c r="F19" s="109">
        <v>1729477.29</v>
      </c>
      <c r="G19" s="109">
        <v>60172.52</v>
      </c>
      <c r="H19" s="110"/>
      <c r="I19" s="111">
        <v>297655.28000000003</v>
      </c>
      <c r="J19" s="110">
        <v>121084.68</v>
      </c>
      <c r="K19" s="111">
        <v>2208389.77</v>
      </c>
    </row>
    <row r="20" spans="1:11" x14ac:dyDescent="0.2">
      <c r="A20" s="2" t="s">
        <v>28</v>
      </c>
      <c r="B20" s="109"/>
      <c r="C20" s="109"/>
      <c r="D20" s="109"/>
      <c r="E20" s="109"/>
      <c r="F20" s="109">
        <v>2463638.4700000002</v>
      </c>
      <c r="G20" s="109">
        <v>85715.68</v>
      </c>
      <c r="H20" s="111"/>
      <c r="I20" s="111"/>
      <c r="J20" s="111">
        <v>172485</v>
      </c>
      <c r="K20" s="111">
        <v>2721839.15</v>
      </c>
    </row>
    <row r="21" spans="1:11" x14ac:dyDescent="0.2">
      <c r="A21" s="2" t="s">
        <v>29</v>
      </c>
      <c r="B21" s="109"/>
      <c r="C21" s="109"/>
      <c r="D21" s="109"/>
      <c r="E21" s="109"/>
      <c r="F21" s="109">
        <v>2371964.62</v>
      </c>
      <c r="G21" s="109">
        <v>82526.14</v>
      </c>
      <c r="H21" s="111"/>
      <c r="I21" s="111"/>
      <c r="J21" s="111">
        <v>166066.70000000001</v>
      </c>
      <c r="K21" s="111">
        <v>2620557.46</v>
      </c>
    </row>
    <row r="22" spans="1:11" x14ac:dyDescent="0.2">
      <c r="A22" s="2" t="s">
        <v>30</v>
      </c>
      <c r="B22" s="109"/>
      <c r="C22" s="109"/>
      <c r="D22" s="109"/>
      <c r="E22" s="109"/>
      <c r="F22" s="109">
        <v>1743343.92</v>
      </c>
      <c r="G22" s="109">
        <v>60654.97</v>
      </c>
      <c r="H22" s="111"/>
      <c r="I22" s="111">
        <v>312150.38</v>
      </c>
      <c r="J22" s="111">
        <v>122055.52</v>
      </c>
      <c r="K22" s="111">
        <v>2238204.79</v>
      </c>
    </row>
    <row r="23" spans="1:11" x14ac:dyDescent="0.2">
      <c r="A23" s="2" t="s">
        <v>31</v>
      </c>
      <c r="B23" s="109"/>
      <c r="C23" s="109"/>
      <c r="D23" s="109"/>
      <c r="E23" s="109"/>
      <c r="F23" s="109">
        <v>1643196.01</v>
      </c>
      <c r="G23" s="109">
        <v>57170.59</v>
      </c>
      <c r="H23" s="111"/>
      <c r="I23" s="111"/>
      <c r="J23" s="111">
        <v>115043.93</v>
      </c>
      <c r="K23" s="111">
        <v>1815410.53</v>
      </c>
    </row>
    <row r="24" spans="1:11" x14ac:dyDescent="0.2">
      <c r="A24" s="2" t="s">
        <v>32</v>
      </c>
      <c r="B24" s="109"/>
      <c r="C24" s="109"/>
      <c r="D24" s="109"/>
      <c r="E24" s="109"/>
      <c r="F24" s="109">
        <v>2184765.0699999998</v>
      </c>
      <c r="G24" s="109">
        <v>76013.03</v>
      </c>
      <c r="H24" s="111"/>
      <c r="I24" s="111"/>
      <c r="J24" s="111">
        <v>152960.43</v>
      </c>
      <c r="K24" s="111">
        <v>2413738.5299999998</v>
      </c>
    </row>
    <row r="25" spans="1:11" x14ac:dyDescent="0.2">
      <c r="A25" s="2" t="s">
        <v>33</v>
      </c>
      <c r="B25" s="109"/>
      <c r="C25" s="109"/>
      <c r="D25" s="109"/>
      <c r="E25" s="109"/>
      <c r="F25" s="109">
        <v>1799580.82</v>
      </c>
      <c r="G25" s="109">
        <v>62611.58</v>
      </c>
      <c r="H25" s="111"/>
      <c r="I25" s="111"/>
      <c r="J25" s="111">
        <v>125992.79</v>
      </c>
      <c r="K25" s="111">
        <v>1988185.19</v>
      </c>
    </row>
    <row r="26" spans="1:11" x14ac:dyDescent="0.2">
      <c r="A26" s="2" t="s">
        <v>34</v>
      </c>
      <c r="B26" s="109"/>
      <c r="C26" s="109"/>
      <c r="D26" s="109"/>
      <c r="E26" s="109"/>
      <c r="F26" s="109">
        <v>2171668.81</v>
      </c>
      <c r="G26" s="109">
        <v>75557.38</v>
      </c>
      <c r="H26" s="111"/>
      <c r="I26" s="111"/>
      <c r="J26" s="111">
        <v>152043.53</v>
      </c>
      <c r="K26" s="111">
        <v>2399269.7200000002</v>
      </c>
    </row>
    <row r="27" spans="1:11" x14ac:dyDescent="0.2">
      <c r="A27" s="2" t="s">
        <v>35</v>
      </c>
      <c r="B27" s="109"/>
      <c r="C27" s="109"/>
      <c r="D27" s="109"/>
      <c r="E27" s="109"/>
      <c r="F27" s="109">
        <v>1782632.71</v>
      </c>
      <c r="G27" s="109">
        <v>62021.919999999998</v>
      </c>
      <c r="H27" s="111"/>
      <c r="I27" s="111">
        <v>352601.83</v>
      </c>
      <c r="J27" s="111">
        <v>124806.22</v>
      </c>
      <c r="K27" s="111">
        <v>2322062.6800000002</v>
      </c>
    </row>
    <row r="28" spans="1:11" x14ac:dyDescent="0.2">
      <c r="A28" s="2" t="s">
        <v>36</v>
      </c>
      <c r="B28" s="109"/>
      <c r="C28" s="109"/>
      <c r="D28" s="109"/>
      <c r="E28" s="109"/>
      <c r="F28" s="109">
        <v>2282601.87</v>
      </c>
      <c r="G28" s="109">
        <v>79417</v>
      </c>
      <c r="H28" s="111"/>
      <c r="I28" s="111"/>
      <c r="J28" s="111">
        <v>159810.21</v>
      </c>
      <c r="K28" s="111">
        <v>2521829.08</v>
      </c>
    </row>
    <row r="29" spans="1:11" x14ac:dyDescent="0.2">
      <c r="A29" s="2" t="s">
        <v>37</v>
      </c>
      <c r="B29" s="109">
        <v>1332269.94</v>
      </c>
      <c r="C29" s="109">
        <v>335211.02</v>
      </c>
      <c r="D29" s="109">
        <v>34981.51</v>
      </c>
      <c r="E29" s="109">
        <v>538.66</v>
      </c>
      <c r="F29" s="109">
        <v>4752403.29</v>
      </c>
      <c r="G29" s="109">
        <v>165347.10999999999</v>
      </c>
      <c r="H29" s="111">
        <v>406957.87</v>
      </c>
      <c r="I29" s="111">
        <v>2085609.51</v>
      </c>
      <c r="J29" s="111">
        <v>332726.69</v>
      </c>
      <c r="K29" s="111">
        <v>9446045.5999999996</v>
      </c>
    </row>
    <row r="30" spans="1:11" x14ac:dyDescent="0.2">
      <c r="A30" s="2" t="s">
        <v>38</v>
      </c>
      <c r="B30" s="109">
        <v>1687069.86</v>
      </c>
      <c r="C30" s="109">
        <v>424481.84</v>
      </c>
      <c r="D30" s="109">
        <v>44297.51</v>
      </c>
      <c r="E30" s="109">
        <v>653.12</v>
      </c>
      <c r="F30" s="109">
        <v>7062738.4299999997</v>
      </c>
      <c r="G30" s="109">
        <v>245729.02</v>
      </c>
      <c r="H30" s="111">
        <v>570742.6</v>
      </c>
      <c r="I30" s="111"/>
      <c r="J30" s="111">
        <v>494478.56</v>
      </c>
      <c r="K30" s="111">
        <v>10530190.939999999</v>
      </c>
    </row>
    <row r="31" spans="1:11" x14ac:dyDescent="0.2">
      <c r="A31" s="2" t="s">
        <v>39</v>
      </c>
      <c r="B31" s="109">
        <v>45853558.530000001</v>
      </c>
      <c r="C31" s="109">
        <v>11537164.83</v>
      </c>
      <c r="D31" s="109">
        <v>1203980.1200000001</v>
      </c>
      <c r="E31" s="109">
        <v>17651.93</v>
      </c>
      <c r="F31" s="109">
        <v>308147400.80000001</v>
      </c>
      <c r="G31" s="109">
        <v>10721161.33</v>
      </c>
      <c r="H31" s="111">
        <v>6806236.7800000003</v>
      </c>
      <c r="I31" s="111">
        <v>284919811.20999998</v>
      </c>
      <c r="J31" s="111">
        <v>21574108.43</v>
      </c>
      <c r="K31" s="111">
        <v>690781073.96000004</v>
      </c>
    </row>
    <row r="32" spans="1:11" x14ac:dyDescent="0.2">
      <c r="A32" s="2" t="s">
        <v>40</v>
      </c>
      <c r="B32" s="109">
        <v>1434416.16</v>
      </c>
      <c r="C32" s="109">
        <v>360911.92</v>
      </c>
      <c r="D32" s="109">
        <v>37663.57</v>
      </c>
      <c r="E32" s="109">
        <v>586.21</v>
      </c>
      <c r="F32" s="109">
        <v>6051244.5800000001</v>
      </c>
      <c r="G32" s="109">
        <v>210536.81</v>
      </c>
      <c r="H32" s="111">
        <v>518820.6</v>
      </c>
      <c r="I32" s="111"/>
      <c r="J32" s="111">
        <v>423661.55</v>
      </c>
      <c r="K32" s="111">
        <v>9037841.4000000004</v>
      </c>
    </row>
    <row r="33" spans="1:11" x14ac:dyDescent="0.2">
      <c r="A33" s="2" t="s">
        <v>41</v>
      </c>
      <c r="B33" s="109">
        <v>2298591.2599999998</v>
      </c>
      <c r="C33" s="109">
        <v>578346.09</v>
      </c>
      <c r="D33" s="109">
        <v>60354.27</v>
      </c>
      <c r="E33" s="109">
        <v>847.11</v>
      </c>
      <c r="F33" s="109">
        <v>9738228.2300000004</v>
      </c>
      <c r="G33" s="109">
        <v>338815.5</v>
      </c>
      <c r="H33" s="111">
        <v>534243.57999999996</v>
      </c>
      <c r="I33" s="111"/>
      <c r="J33" s="111">
        <v>681795.76</v>
      </c>
      <c r="K33" s="111">
        <v>14231221.800000001</v>
      </c>
    </row>
    <row r="34" spans="1:11" x14ac:dyDescent="0.2">
      <c r="A34" s="2" t="s">
        <v>42</v>
      </c>
      <c r="B34" s="109">
        <v>1678331.69</v>
      </c>
      <c r="C34" s="109">
        <v>422283.24</v>
      </c>
      <c r="D34" s="109">
        <v>44068.07</v>
      </c>
      <c r="E34" s="109">
        <v>676.11</v>
      </c>
      <c r="F34" s="109">
        <v>8844600.7699999996</v>
      </c>
      <c r="G34" s="109">
        <v>307724.13</v>
      </c>
      <c r="H34" s="111">
        <v>525764.01</v>
      </c>
      <c r="I34" s="111"/>
      <c r="J34" s="111">
        <v>619230.85</v>
      </c>
      <c r="K34" s="111">
        <v>12442678.869999999</v>
      </c>
    </row>
    <row r="35" spans="1:11" x14ac:dyDescent="0.2">
      <c r="A35" s="2" t="s">
        <v>43</v>
      </c>
      <c r="B35" s="109">
        <v>2380097.31</v>
      </c>
      <c r="C35" s="109">
        <v>598853.74</v>
      </c>
      <c r="D35" s="109">
        <v>62494.38</v>
      </c>
      <c r="E35" s="109">
        <v>894.4</v>
      </c>
      <c r="F35" s="109">
        <v>12499999.310000001</v>
      </c>
      <c r="G35" s="109">
        <v>434903.91</v>
      </c>
      <c r="H35" s="111">
        <v>714096.47</v>
      </c>
      <c r="I35" s="111"/>
      <c r="J35" s="111">
        <v>875153.71</v>
      </c>
      <c r="K35" s="111">
        <v>17566493.23</v>
      </c>
    </row>
    <row r="36" spans="1:11" x14ac:dyDescent="0.2">
      <c r="A36" s="2" t="s">
        <v>44</v>
      </c>
      <c r="B36" s="109">
        <v>1411817.44</v>
      </c>
      <c r="C36" s="109">
        <v>355225.88</v>
      </c>
      <c r="D36" s="109">
        <v>37070.19</v>
      </c>
      <c r="E36" s="109">
        <v>568.74</v>
      </c>
      <c r="F36" s="109">
        <v>5875600.5599999996</v>
      </c>
      <c r="G36" s="109">
        <v>204425.74</v>
      </c>
      <c r="H36" s="111">
        <v>473166.1</v>
      </c>
      <c r="I36" s="111"/>
      <c r="J36" s="111">
        <v>411364.31</v>
      </c>
      <c r="K36" s="111">
        <v>8769238.9600000009</v>
      </c>
    </row>
    <row r="37" spans="1:11" x14ac:dyDescent="0.2">
      <c r="A37" s="2" t="s">
        <v>45</v>
      </c>
      <c r="B37" s="109">
        <v>9048075.9800000004</v>
      </c>
      <c r="C37" s="109">
        <v>2276576.7200000002</v>
      </c>
      <c r="D37" s="109">
        <v>237575.97</v>
      </c>
      <c r="E37" s="109">
        <v>3563.58</v>
      </c>
      <c r="F37" s="109">
        <v>34190494.859999999</v>
      </c>
      <c r="G37" s="109">
        <v>1189566.46</v>
      </c>
      <c r="H37" s="110">
        <v>2188312.58</v>
      </c>
      <c r="I37" s="111"/>
      <c r="J37" s="110">
        <v>2393755.2000000002</v>
      </c>
      <c r="K37" s="111">
        <v>51527921.350000001</v>
      </c>
    </row>
    <row r="38" spans="1:11" x14ac:dyDescent="0.2">
      <c r="A38" s="2" t="s">
        <v>46</v>
      </c>
      <c r="B38" s="109">
        <v>2955762.07</v>
      </c>
      <c r="C38" s="109">
        <v>743696.13</v>
      </c>
      <c r="D38" s="109">
        <v>77609.649999999994</v>
      </c>
      <c r="E38" s="109">
        <v>1111.81</v>
      </c>
      <c r="F38" s="109">
        <v>12677184.07</v>
      </c>
      <c r="G38" s="109">
        <v>441068.58</v>
      </c>
      <c r="H38" s="110">
        <v>719780.24</v>
      </c>
      <c r="I38" s="111"/>
      <c r="J38" s="110">
        <v>887558.82</v>
      </c>
      <c r="K38" s="111">
        <v>18503771.370000001</v>
      </c>
    </row>
    <row r="39" spans="1:11" x14ac:dyDescent="0.2">
      <c r="A39" s="2" t="s">
        <v>47</v>
      </c>
      <c r="B39" s="109">
        <v>1821004.95</v>
      </c>
      <c r="C39" s="109">
        <v>458181.11</v>
      </c>
      <c r="D39" s="109">
        <v>47814.26</v>
      </c>
      <c r="E39" s="109">
        <v>705.25</v>
      </c>
      <c r="F39" s="109">
        <v>7424811.6200000001</v>
      </c>
      <c r="G39" s="112">
        <v>258326.38</v>
      </c>
      <c r="H39" s="110">
        <v>513597.67</v>
      </c>
      <c r="I39" s="111">
        <v>3820639.76</v>
      </c>
      <c r="J39" s="110">
        <v>519828.14</v>
      </c>
      <c r="K39" s="111">
        <v>14864909.140000001</v>
      </c>
    </row>
    <row r="40" spans="1:11" x14ac:dyDescent="0.2">
      <c r="A40" s="2" t="s">
        <v>48</v>
      </c>
      <c r="B40" s="109">
        <v>1285716.58</v>
      </c>
      <c r="C40" s="109">
        <v>323497.77</v>
      </c>
      <c r="D40" s="109">
        <v>33759.15</v>
      </c>
      <c r="E40" s="109">
        <v>518</v>
      </c>
      <c r="F40" s="109">
        <v>8210587.4900000002</v>
      </c>
      <c r="G40" s="113">
        <v>285665.34000000003</v>
      </c>
      <c r="H40" s="110">
        <v>446621.37</v>
      </c>
      <c r="I40" s="111"/>
      <c r="J40" s="110">
        <v>574842.12</v>
      </c>
      <c r="K40" s="111">
        <v>11161207.82</v>
      </c>
    </row>
    <row r="41" spans="1:11" x14ac:dyDescent="0.2">
      <c r="A41" s="2" t="s">
        <v>49</v>
      </c>
      <c r="B41" s="109">
        <v>1660855.35</v>
      </c>
      <c r="C41" s="109">
        <v>417886.04</v>
      </c>
      <c r="D41" s="109">
        <v>43609.2</v>
      </c>
      <c r="E41" s="109">
        <v>639.72</v>
      </c>
      <c r="F41" s="109">
        <v>5535868.0599999996</v>
      </c>
      <c r="G41" s="109">
        <v>192605.66</v>
      </c>
      <c r="H41" s="110">
        <v>496269.86</v>
      </c>
      <c r="I41" s="111">
        <v>2594286.54</v>
      </c>
      <c r="J41" s="110">
        <v>387578.86</v>
      </c>
      <c r="K41" s="111">
        <v>11329599.289999999</v>
      </c>
    </row>
    <row r="42" spans="1:11" x14ac:dyDescent="0.2">
      <c r="A42" s="2" t="s">
        <v>50</v>
      </c>
      <c r="B42" s="109">
        <v>2366086.11</v>
      </c>
      <c r="C42" s="109">
        <v>595328.39</v>
      </c>
      <c r="D42" s="109">
        <v>62126.49</v>
      </c>
      <c r="E42" s="109">
        <v>953.18</v>
      </c>
      <c r="F42" s="109">
        <v>16505145.15</v>
      </c>
      <c r="G42" s="109">
        <v>574252.19999999995</v>
      </c>
      <c r="H42" s="110">
        <v>606504.26</v>
      </c>
      <c r="I42" s="111"/>
      <c r="J42" s="110">
        <v>1155563.18</v>
      </c>
      <c r="K42" s="111">
        <v>21865958.960000001</v>
      </c>
    </row>
    <row r="43" spans="1:11" x14ac:dyDescent="0.2">
      <c r="A43" s="2" t="s">
        <v>51</v>
      </c>
      <c r="B43" s="109">
        <v>1326695.5900000001</v>
      </c>
      <c r="C43" s="109">
        <v>333808.46000000002</v>
      </c>
      <c r="D43" s="109">
        <v>34835.14</v>
      </c>
      <c r="E43" s="109">
        <v>537.36</v>
      </c>
      <c r="F43" s="109">
        <v>8726734.3900000006</v>
      </c>
      <c r="G43" s="109">
        <v>303623.28999999998</v>
      </c>
      <c r="H43" s="110">
        <v>420691.09</v>
      </c>
      <c r="I43" s="111"/>
      <c r="J43" s="110">
        <v>610978.75</v>
      </c>
      <c r="K43" s="111">
        <v>11757904.07</v>
      </c>
    </row>
    <row r="44" spans="1:11" x14ac:dyDescent="0.2">
      <c r="A44" s="2" t="s">
        <v>52</v>
      </c>
      <c r="B44" s="109">
        <v>19266163.079999998</v>
      </c>
      <c r="C44" s="109">
        <v>4847538.6900000004</v>
      </c>
      <c r="D44" s="109">
        <v>505873</v>
      </c>
      <c r="E44" s="109">
        <v>7761.35</v>
      </c>
      <c r="F44" s="109">
        <v>74724974.329999998</v>
      </c>
      <c r="G44" s="109">
        <v>2599854.83</v>
      </c>
      <c r="H44" s="110">
        <v>2738194.21</v>
      </c>
      <c r="I44" s="111"/>
      <c r="J44" s="110">
        <v>5231667.3600000003</v>
      </c>
      <c r="K44" s="111">
        <v>109922026.84999999</v>
      </c>
    </row>
    <row r="45" spans="1:11" x14ac:dyDescent="0.2">
      <c r="A45" s="2" t="s">
        <v>53</v>
      </c>
      <c r="B45" s="109">
        <v>3047362.22</v>
      </c>
      <c r="C45" s="109">
        <v>766743.55</v>
      </c>
      <c r="D45" s="109">
        <v>80014.81</v>
      </c>
      <c r="E45" s="109">
        <v>1227.57</v>
      </c>
      <c r="F45" s="109">
        <v>14714038.390000001</v>
      </c>
      <c r="G45" s="109">
        <v>511935.45</v>
      </c>
      <c r="H45" s="110">
        <v>388831.26</v>
      </c>
      <c r="I45" s="111">
        <v>14645111.57</v>
      </c>
      <c r="J45" s="110">
        <v>1030163.68</v>
      </c>
      <c r="K45" s="111">
        <v>35185428.5</v>
      </c>
    </row>
    <row r="46" spans="1:11" x14ac:dyDescent="0.2">
      <c r="A46" s="2" t="s">
        <v>54</v>
      </c>
      <c r="B46" s="109">
        <v>8095012.5800000001</v>
      </c>
      <c r="C46" s="109">
        <v>2036777.46</v>
      </c>
      <c r="D46" s="109">
        <v>212551.32</v>
      </c>
      <c r="E46" s="109">
        <v>3261.1</v>
      </c>
      <c r="F46" s="109">
        <v>33390852.350000001</v>
      </c>
      <c r="G46" s="109">
        <v>1161745.04</v>
      </c>
      <c r="H46" s="110">
        <v>2150615.37</v>
      </c>
      <c r="I46" s="111"/>
      <c r="J46" s="110">
        <v>2337770.39</v>
      </c>
      <c r="K46" s="111">
        <v>49388585.609999999</v>
      </c>
    </row>
    <row r="47" spans="1:11" x14ac:dyDescent="0.2">
      <c r="A47" s="2" t="s">
        <v>55</v>
      </c>
      <c r="B47" s="109">
        <v>1862435.94</v>
      </c>
      <c r="C47" s="109">
        <v>468605.52</v>
      </c>
      <c r="D47" s="109">
        <v>48902.11</v>
      </c>
      <c r="E47" s="109">
        <v>761.78</v>
      </c>
      <c r="F47" s="109">
        <v>8457105.4100000001</v>
      </c>
      <c r="G47" s="109">
        <v>294242.27</v>
      </c>
      <c r="H47" s="110">
        <v>494518.64</v>
      </c>
      <c r="I47" s="111">
        <v>4491796.79</v>
      </c>
      <c r="J47" s="110">
        <v>592101.41</v>
      </c>
      <c r="K47" s="111">
        <v>16710469.869999999</v>
      </c>
    </row>
    <row r="48" spans="1:11" x14ac:dyDescent="0.2">
      <c r="A48" s="2" t="s">
        <v>56</v>
      </c>
      <c r="B48" s="109">
        <v>1450988.56</v>
      </c>
      <c r="C48" s="109">
        <v>365081.68</v>
      </c>
      <c r="D48" s="109">
        <v>38098.71</v>
      </c>
      <c r="E48" s="109">
        <v>586.29</v>
      </c>
      <c r="F48" s="109">
        <v>4760106.97</v>
      </c>
      <c r="G48" s="109">
        <v>165615.14000000001</v>
      </c>
      <c r="H48" s="110">
        <v>471783.57</v>
      </c>
      <c r="I48" s="111">
        <v>2090665.94</v>
      </c>
      <c r="J48" s="110">
        <v>333266.03999999998</v>
      </c>
      <c r="K48" s="111">
        <v>9676192.9000000004</v>
      </c>
    </row>
    <row r="49" spans="1:12" x14ac:dyDescent="0.2">
      <c r="A49" s="2" t="s">
        <v>57</v>
      </c>
      <c r="B49" s="109">
        <v>1692493.56</v>
      </c>
      <c r="C49" s="109">
        <v>425846.49</v>
      </c>
      <c r="D49" s="109">
        <v>44439.92</v>
      </c>
      <c r="E49" s="109">
        <v>668.16</v>
      </c>
      <c r="F49" s="109">
        <v>5736934.2300000004</v>
      </c>
      <c r="G49" s="109">
        <v>199601.22</v>
      </c>
      <c r="H49" s="110">
        <v>449509.33</v>
      </c>
      <c r="I49" s="111">
        <v>2724742.47</v>
      </c>
      <c r="J49" s="110">
        <v>401655.96</v>
      </c>
      <c r="K49" s="111">
        <v>11675891.34</v>
      </c>
    </row>
    <row r="50" spans="1:12" x14ac:dyDescent="0.2">
      <c r="A50" s="2" t="s">
        <v>58</v>
      </c>
      <c r="B50" s="109">
        <v>4254887.22</v>
      </c>
      <c r="C50" s="109">
        <v>1070567.6200000001</v>
      </c>
      <c r="D50" s="109">
        <v>111720.87</v>
      </c>
      <c r="E50" s="109">
        <v>1540.95</v>
      </c>
      <c r="F50" s="109">
        <v>16380345.460000001</v>
      </c>
      <c r="G50" s="109">
        <v>569910.13</v>
      </c>
      <c r="H50" s="110">
        <v>1228923.07</v>
      </c>
      <c r="I50" s="111">
        <v>17902464.84</v>
      </c>
      <c r="J50" s="110">
        <v>1146825.67</v>
      </c>
      <c r="K50" s="111">
        <v>42667185.829999998</v>
      </c>
    </row>
    <row r="51" spans="1:12" x14ac:dyDescent="0.2">
      <c r="A51" s="2" t="s">
        <v>59</v>
      </c>
      <c r="B51" s="109">
        <v>1497843.24</v>
      </c>
      <c r="C51" s="109">
        <v>376870.74</v>
      </c>
      <c r="D51" s="109">
        <v>39328.980000000003</v>
      </c>
      <c r="E51" s="109">
        <v>581.79999999999995</v>
      </c>
      <c r="F51" s="109">
        <v>4606803.6399999997</v>
      </c>
      <c r="G51" s="109">
        <v>160281.35999999999</v>
      </c>
      <c r="H51" s="110">
        <v>432888.15</v>
      </c>
      <c r="I51" s="111"/>
      <c r="J51" s="110">
        <v>322532.92</v>
      </c>
      <c r="K51" s="111">
        <v>7437130.8300000001</v>
      </c>
    </row>
    <row r="52" spans="1:12" x14ac:dyDescent="0.2">
      <c r="A52" s="2" t="s">
        <v>60</v>
      </c>
      <c r="B52" s="109">
        <v>25805329.039999999</v>
      </c>
      <c r="C52" s="109">
        <v>6492851.2400000002</v>
      </c>
      <c r="D52" s="109">
        <v>677572.35</v>
      </c>
      <c r="E52" s="109">
        <v>10587.87</v>
      </c>
      <c r="F52" s="109">
        <v>89077709.890000001</v>
      </c>
      <c r="G52" s="109">
        <v>3099219.72</v>
      </c>
      <c r="H52" s="110">
        <v>4784136.05</v>
      </c>
      <c r="I52" s="111"/>
      <c r="J52" s="110">
        <v>6236535.3899999997</v>
      </c>
      <c r="K52" s="111">
        <v>136183941.55000001</v>
      </c>
      <c r="L52" s="114"/>
    </row>
    <row r="53" spans="1:12" ht="13.5" thickBot="1" x14ac:dyDescent="0.25">
      <c r="A53" s="4" t="s">
        <v>61</v>
      </c>
      <c r="B53" s="109">
        <v>2782053.23</v>
      </c>
      <c r="C53" s="109">
        <v>699989.44</v>
      </c>
      <c r="D53" s="109">
        <v>73048.570000000007</v>
      </c>
      <c r="E53" s="109">
        <v>28072.87</v>
      </c>
      <c r="F53" s="109">
        <v>13732588.92</v>
      </c>
      <c r="G53" s="109">
        <v>477788.55</v>
      </c>
      <c r="H53" s="110">
        <v>905839.19</v>
      </c>
      <c r="I53" s="111"/>
      <c r="J53" s="110">
        <v>961450.14</v>
      </c>
      <c r="K53" s="111">
        <v>19660830.91</v>
      </c>
    </row>
    <row r="54" spans="1:12" s="116" customFormat="1" ht="13.5" thickBot="1" x14ac:dyDescent="0.25">
      <c r="A54" s="5" t="s">
        <v>13</v>
      </c>
      <c r="B54" s="115">
        <v>150658141.09</v>
      </c>
      <c r="C54" s="115">
        <v>37906933.770000003</v>
      </c>
      <c r="D54" s="115">
        <v>3955841.45</v>
      </c>
      <c r="E54" s="115">
        <v>86448.54</v>
      </c>
      <c r="F54" s="115">
        <v>770368501.98000002</v>
      </c>
      <c r="G54" s="115">
        <v>26802903.300000001</v>
      </c>
      <c r="H54" s="115">
        <v>30723076.670000002</v>
      </c>
      <c r="I54" s="115">
        <v>337095444.02999997</v>
      </c>
      <c r="J54" s="115">
        <v>53935271.049999997</v>
      </c>
      <c r="K54" s="115">
        <v>1411532561.8800001</v>
      </c>
    </row>
    <row r="55" spans="1:12" x14ac:dyDescent="0.2">
      <c r="F55" s="106"/>
      <c r="G55" s="106"/>
      <c r="H55" s="106"/>
      <c r="I55" s="106"/>
      <c r="J55" s="106"/>
    </row>
    <row r="56" spans="1:12" x14ac:dyDescent="0.2">
      <c r="F56" s="106"/>
      <c r="G56" s="106"/>
      <c r="H56" s="106"/>
      <c r="I56" s="106"/>
      <c r="J56" s="106"/>
    </row>
    <row r="57" spans="1:12" s="106" customFormat="1" x14ac:dyDescent="0.2">
      <c r="A57" s="15"/>
    </row>
    <row r="58" spans="1:12" s="106" customFormat="1" x14ac:dyDescent="0.2">
      <c r="A58" s="15"/>
    </row>
    <row r="59" spans="1:12" x14ac:dyDescent="0.2">
      <c r="F59" s="106"/>
      <c r="G59" s="106"/>
      <c r="H59" s="106"/>
      <c r="I59" s="106"/>
      <c r="J59" s="106"/>
    </row>
    <row r="60" spans="1:12" x14ac:dyDescent="0.2">
      <c r="F60" s="106"/>
      <c r="G60" s="106"/>
      <c r="H60" s="106"/>
      <c r="I60" s="106"/>
      <c r="J60" s="106"/>
    </row>
    <row r="61" spans="1:12" x14ac:dyDescent="0.2">
      <c r="F61" s="106"/>
      <c r="G61" s="106"/>
      <c r="H61" s="106"/>
      <c r="I61" s="106"/>
      <c r="J61" s="106"/>
    </row>
    <row r="62" spans="1:12" x14ac:dyDescent="0.2">
      <c r="F62" s="106"/>
      <c r="G62" s="106"/>
      <c r="H62" s="106"/>
      <c r="I62" s="106"/>
      <c r="J62" s="106"/>
    </row>
    <row r="63" spans="1:12" x14ac:dyDescent="0.2">
      <c r="G63" s="106"/>
      <c r="H63" s="106"/>
      <c r="I63" s="106"/>
      <c r="J63" s="106"/>
    </row>
    <row r="64" spans="1:12" x14ac:dyDescent="0.2">
      <c r="G64" s="106"/>
      <c r="H64" s="106"/>
      <c r="I64" s="106"/>
      <c r="J64" s="106"/>
    </row>
    <row r="65" spans="7:10" x14ac:dyDescent="0.2">
      <c r="G65" s="106"/>
      <c r="H65" s="106"/>
      <c r="I65" s="106"/>
      <c r="J65" s="106"/>
    </row>
    <row r="66" spans="7:10" x14ac:dyDescent="0.2">
      <c r="G66" s="106"/>
      <c r="H66" s="106"/>
      <c r="I66" s="106"/>
      <c r="J66" s="106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66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119" customWidth="1"/>
    <col min="5" max="5" width="17.7109375" style="119" customWidth="1"/>
    <col min="6" max="6" width="14.28515625" style="117" bestFit="1" customWidth="1"/>
    <col min="7" max="7" width="12.7109375" style="117" bestFit="1" customWidth="1"/>
    <col min="8" max="8" width="12.7109375" style="117" customWidth="1"/>
    <col min="9" max="10" width="17.140625" style="117" customWidth="1"/>
    <col min="11" max="11" width="15.42578125" style="117" bestFit="1" customWidth="1"/>
    <col min="12" max="12" width="11.28515625" style="117" bestFit="1" customWidth="1"/>
    <col min="13" max="16384" width="11.42578125" style="117"/>
  </cols>
  <sheetData>
    <row r="1" spans="1:11" x14ac:dyDescent="0.2">
      <c r="A1" s="271" t="s">
        <v>14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</row>
    <row r="2" spans="1:11" x14ac:dyDescent="0.2">
      <c r="A2" s="273">
        <v>44896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</row>
    <row r="3" spans="1:11" ht="11.25" x14ac:dyDescent="0.2">
      <c r="A3" s="118"/>
      <c r="B3" s="117"/>
      <c r="C3" s="117"/>
      <c r="E3" s="117"/>
    </row>
    <row r="4" spans="1:11" ht="13.5" customHeight="1" thickBot="1" x14ac:dyDescent="0.25">
      <c r="A4" s="118"/>
      <c r="B4" s="117"/>
      <c r="C4" s="275"/>
      <c r="D4" s="275"/>
      <c r="E4" s="117"/>
    </row>
    <row r="5" spans="1:11" ht="12.75" customHeight="1" x14ac:dyDescent="0.2">
      <c r="A5" s="276" t="s">
        <v>0</v>
      </c>
      <c r="B5" s="278" t="s">
        <v>9</v>
      </c>
      <c r="C5" s="120" t="s">
        <v>10</v>
      </c>
      <c r="D5" s="120" t="s">
        <v>10</v>
      </c>
      <c r="E5" s="278" t="s">
        <v>1</v>
      </c>
      <c r="F5" s="269" t="s">
        <v>7</v>
      </c>
      <c r="G5" s="269" t="s">
        <v>8</v>
      </c>
      <c r="H5" s="269" t="s">
        <v>2</v>
      </c>
      <c r="I5" s="269" t="s">
        <v>3</v>
      </c>
      <c r="J5" s="269" t="s">
        <v>4</v>
      </c>
      <c r="K5" s="269" t="s">
        <v>5</v>
      </c>
    </row>
    <row r="6" spans="1:11" ht="23.25" customHeight="1" thickBot="1" x14ac:dyDescent="0.25">
      <c r="A6" s="277"/>
      <c r="B6" s="279"/>
      <c r="C6" s="121" t="s">
        <v>11</v>
      </c>
      <c r="D6" s="121" t="s">
        <v>12</v>
      </c>
      <c r="E6" s="279" t="s">
        <v>6</v>
      </c>
      <c r="F6" s="270" t="s">
        <v>6</v>
      </c>
      <c r="G6" s="270" t="s">
        <v>6</v>
      </c>
      <c r="H6" s="270"/>
      <c r="I6" s="270"/>
      <c r="J6" s="270"/>
      <c r="K6" s="270" t="s">
        <v>6</v>
      </c>
    </row>
    <row r="7" spans="1:11" x14ac:dyDescent="0.2">
      <c r="A7" s="1" t="s">
        <v>15</v>
      </c>
      <c r="B7" s="122">
        <v>3945585.68</v>
      </c>
      <c r="C7" s="122">
        <v>531719.34</v>
      </c>
      <c r="D7" s="122">
        <v>38279.89</v>
      </c>
      <c r="E7" s="122"/>
      <c r="F7" s="122"/>
      <c r="G7" s="122">
        <v>7435.57</v>
      </c>
      <c r="H7" s="123"/>
      <c r="I7" s="124"/>
      <c r="J7" s="123"/>
      <c r="K7" s="124">
        <v>4523020.4800000004</v>
      </c>
    </row>
    <row r="8" spans="1:11" x14ac:dyDescent="0.2">
      <c r="A8" s="2" t="s">
        <v>16</v>
      </c>
      <c r="B8" s="122">
        <v>3729322.18</v>
      </c>
      <c r="C8" s="122">
        <v>502575</v>
      </c>
      <c r="D8" s="122">
        <v>36181.71</v>
      </c>
      <c r="E8" s="122"/>
      <c r="F8" s="122"/>
      <c r="G8" s="122">
        <v>5525.39</v>
      </c>
      <c r="H8" s="123"/>
      <c r="I8" s="124"/>
      <c r="J8" s="123"/>
      <c r="K8" s="124">
        <v>4273604.28</v>
      </c>
    </row>
    <row r="9" spans="1:11" x14ac:dyDescent="0.2">
      <c r="A9" s="2" t="s">
        <v>17</v>
      </c>
      <c r="B9" s="122"/>
      <c r="C9" s="122"/>
      <c r="E9" s="122"/>
      <c r="F9" s="122"/>
      <c r="G9" s="122">
        <v>2118.33</v>
      </c>
      <c r="H9" s="123"/>
      <c r="I9" s="124"/>
      <c r="J9" s="123"/>
      <c r="K9" s="124">
        <v>2118.33</v>
      </c>
    </row>
    <row r="10" spans="1:11" x14ac:dyDescent="0.2">
      <c r="A10" s="2" t="s">
        <v>18</v>
      </c>
      <c r="B10" s="122"/>
      <c r="C10" s="122"/>
      <c r="D10" s="122"/>
      <c r="E10" s="122"/>
      <c r="F10" s="122"/>
      <c r="G10" s="122">
        <v>2381.25</v>
      </c>
      <c r="H10" s="123"/>
      <c r="I10" s="124"/>
      <c r="J10" s="123"/>
      <c r="K10" s="124">
        <v>2381.25</v>
      </c>
    </row>
    <row r="11" spans="1:11" x14ac:dyDescent="0.2">
      <c r="A11" s="2" t="s">
        <v>19</v>
      </c>
      <c r="B11" s="122"/>
      <c r="C11" s="122"/>
      <c r="D11" s="122"/>
      <c r="E11" s="122"/>
      <c r="F11" s="122"/>
      <c r="G11" s="122">
        <v>2367.31</v>
      </c>
      <c r="H11" s="123"/>
      <c r="I11" s="124"/>
      <c r="J11" s="123"/>
      <c r="K11" s="124">
        <v>2367.31</v>
      </c>
    </row>
    <row r="12" spans="1:11" x14ac:dyDescent="0.2">
      <c r="A12" s="2" t="s">
        <v>20</v>
      </c>
      <c r="B12" s="122"/>
      <c r="C12" s="122"/>
      <c r="D12" s="122"/>
      <c r="E12" s="122"/>
      <c r="F12" s="122"/>
      <c r="G12" s="122">
        <v>2076.5</v>
      </c>
      <c r="H12" s="123"/>
      <c r="I12" s="124"/>
      <c r="J12" s="123"/>
      <c r="K12" s="124">
        <v>2076.5</v>
      </c>
    </row>
    <row r="13" spans="1:11" x14ac:dyDescent="0.2">
      <c r="A13" s="2" t="s">
        <v>21</v>
      </c>
      <c r="B13" s="122"/>
      <c r="C13" s="122"/>
      <c r="D13" s="122"/>
      <c r="E13" s="122"/>
      <c r="F13" s="122"/>
      <c r="G13" s="122">
        <v>2498.77</v>
      </c>
      <c r="H13" s="123"/>
      <c r="I13" s="124"/>
      <c r="J13" s="123"/>
      <c r="K13" s="124">
        <v>2498.77</v>
      </c>
    </row>
    <row r="14" spans="1:11" x14ac:dyDescent="0.2">
      <c r="A14" s="2" t="s">
        <v>22</v>
      </c>
      <c r="B14" s="122"/>
      <c r="C14" s="122"/>
      <c r="D14" s="122"/>
      <c r="E14" s="122"/>
      <c r="F14" s="122"/>
      <c r="G14" s="122">
        <v>2399.1799999999998</v>
      </c>
      <c r="H14" s="123"/>
      <c r="I14" s="124"/>
      <c r="J14" s="123"/>
      <c r="K14" s="124">
        <v>2399.1799999999998</v>
      </c>
    </row>
    <row r="15" spans="1:11" x14ac:dyDescent="0.2">
      <c r="A15" s="2" t="s">
        <v>23</v>
      </c>
      <c r="B15" s="122"/>
      <c r="C15" s="122"/>
      <c r="D15" s="122"/>
      <c r="E15" s="122"/>
      <c r="F15" s="122"/>
      <c r="G15" s="122">
        <v>2400.1799999999998</v>
      </c>
      <c r="H15" s="123"/>
      <c r="I15" s="124"/>
      <c r="J15" s="123"/>
      <c r="K15" s="124">
        <v>2400.1799999999998</v>
      </c>
    </row>
    <row r="16" spans="1:11" x14ac:dyDescent="0.2">
      <c r="A16" s="2" t="s">
        <v>24</v>
      </c>
      <c r="B16" s="122"/>
      <c r="C16" s="122"/>
      <c r="D16" s="122"/>
      <c r="E16" s="122"/>
      <c r="F16" s="122"/>
      <c r="G16" s="122">
        <v>3341.33</v>
      </c>
      <c r="H16" s="123"/>
      <c r="I16" s="124"/>
      <c r="J16" s="123"/>
      <c r="K16" s="124">
        <v>3341.33</v>
      </c>
    </row>
    <row r="17" spans="1:11" x14ac:dyDescent="0.2">
      <c r="A17" s="2" t="s">
        <v>25</v>
      </c>
      <c r="B17" s="122"/>
      <c r="C17" s="122"/>
      <c r="D17" s="122"/>
      <c r="E17" s="122"/>
      <c r="F17" s="122"/>
      <c r="G17" s="122">
        <v>2179.08</v>
      </c>
      <c r="H17" s="123"/>
      <c r="I17" s="124"/>
      <c r="J17" s="123"/>
      <c r="K17" s="124">
        <v>2179.08</v>
      </c>
    </row>
    <row r="18" spans="1:11" x14ac:dyDescent="0.2">
      <c r="A18" s="2" t="s">
        <v>26</v>
      </c>
      <c r="B18" s="122"/>
      <c r="C18" s="122"/>
      <c r="D18" s="122"/>
      <c r="E18" s="122"/>
      <c r="F18" s="122"/>
      <c r="G18" s="122">
        <v>1955</v>
      </c>
      <c r="H18" s="123"/>
      <c r="I18" s="124"/>
      <c r="J18" s="123"/>
      <c r="K18" s="124">
        <v>1955</v>
      </c>
    </row>
    <row r="19" spans="1:11" x14ac:dyDescent="0.2">
      <c r="A19" s="2" t="s">
        <v>27</v>
      </c>
      <c r="B19" s="122"/>
      <c r="C19" s="122"/>
      <c r="D19" s="122"/>
      <c r="E19" s="122"/>
      <c r="F19" s="122"/>
      <c r="G19" s="122">
        <v>2235.85</v>
      </c>
      <c r="H19" s="123"/>
      <c r="I19" s="124"/>
      <c r="J19" s="123"/>
      <c r="K19" s="124">
        <v>2235.85</v>
      </c>
    </row>
    <row r="20" spans="1:11" x14ac:dyDescent="0.2">
      <c r="A20" s="2" t="s">
        <v>28</v>
      </c>
      <c r="B20" s="122"/>
      <c r="C20" s="122"/>
      <c r="D20" s="122"/>
      <c r="E20" s="122"/>
      <c r="F20" s="122"/>
      <c r="G20" s="122">
        <v>3184.97</v>
      </c>
      <c r="H20" s="124"/>
      <c r="I20" s="124"/>
      <c r="J20" s="124"/>
      <c r="K20" s="124">
        <v>3184.97</v>
      </c>
    </row>
    <row r="21" spans="1:11" x14ac:dyDescent="0.2">
      <c r="A21" s="2" t="s">
        <v>29</v>
      </c>
      <c r="B21" s="122"/>
      <c r="C21" s="122"/>
      <c r="D21" s="122"/>
      <c r="E21" s="122"/>
      <c r="F21" s="122"/>
      <c r="G21" s="122">
        <v>3066.45</v>
      </c>
      <c r="H21" s="124"/>
      <c r="I21" s="124"/>
      <c r="J21" s="124"/>
      <c r="K21" s="124">
        <v>3066.45</v>
      </c>
    </row>
    <row r="22" spans="1:11" x14ac:dyDescent="0.2">
      <c r="A22" s="2" t="s">
        <v>30</v>
      </c>
      <c r="B22" s="122"/>
      <c r="C22" s="122"/>
      <c r="D22" s="122"/>
      <c r="E22" s="122"/>
      <c r="F22" s="122"/>
      <c r="G22" s="122">
        <v>2253.7800000000002</v>
      </c>
      <c r="H22" s="124"/>
      <c r="I22" s="124"/>
      <c r="J22" s="124"/>
      <c r="K22" s="124">
        <v>2253.7800000000002</v>
      </c>
    </row>
    <row r="23" spans="1:11" x14ac:dyDescent="0.2">
      <c r="A23" s="2" t="s">
        <v>31</v>
      </c>
      <c r="B23" s="122"/>
      <c r="C23" s="122"/>
      <c r="D23" s="122"/>
      <c r="E23" s="122"/>
      <c r="F23" s="122"/>
      <c r="G23" s="122">
        <v>2124.31</v>
      </c>
      <c r="H23" s="124"/>
      <c r="I23" s="124"/>
      <c r="J23" s="124"/>
      <c r="K23" s="124">
        <v>2124.31</v>
      </c>
    </row>
    <row r="24" spans="1:11" x14ac:dyDescent="0.2">
      <c r="A24" s="2" t="s">
        <v>32</v>
      </c>
      <c r="B24" s="122"/>
      <c r="C24" s="122"/>
      <c r="D24" s="122"/>
      <c r="E24" s="122"/>
      <c r="F24" s="122"/>
      <c r="G24" s="122">
        <v>2824.44</v>
      </c>
      <c r="H24" s="124"/>
      <c r="I24" s="124"/>
      <c r="J24" s="124"/>
      <c r="K24" s="124">
        <v>2824.44</v>
      </c>
    </row>
    <row r="25" spans="1:11" x14ac:dyDescent="0.2">
      <c r="A25" s="2" t="s">
        <v>33</v>
      </c>
      <c r="B25" s="122"/>
      <c r="C25" s="122"/>
      <c r="D25" s="122"/>
      <c r="E25" s="122"/>
      <c r="F25" s="122"/>
      <c r="G25" s="122">
        <v>2326.48</v>
      </c>
      <c r="H25" s="124"/>
      <c r="I25" s="124"/>
      <c r="J25" s="124"/>
      <c r="K25" s="124">
        <v>2326.48</v>
      </c>
    </row>
    <row r="26" spans="1:11" x14ac:dyDescent="0.2">
      <c r="A26" s="2" t="s">
        <v>34</v>
      </c>
      <c r="B26" s="122"/>
      <c r="C26" s="122"/>
      <c r="D26" s="122"/>
      <c r="E26" s="122"/>
      <c r="F26" s="122"/>
      <c r="G26" s="122">
        <v>2807.51</v>
      </c>
      <c r="H26" s="124"/>
      <c r="I26" s="124"/>
      <c r="J26" s="124"/>
      <c r="K26" s="124">
        <v>2807.51</v>
      </c>
    </row>
    <row r="27" spans="1:11" x14ac:dyDescent="0.2">
      <c r="A27" s="2" t="s">
        <v>35</v>
      </c>
      <c r="B27" s="122"/>
      <c r="C27" s="122"/>
      <c r="D27" s="122"/>
      <c r="E27" s="122"/>
      <c r="F27" s="122"/>
      <c r="G27" s="122">
        <v>2304.5700000000002</v>
      </c>
      <c r="H27" s="124"/>
      <c r="I27" s="124"/>
      <c r="J27" s="124"/>
      <c r="K27" s="124">
        <v>2304.5700000000002</v>
      </c>
    </row>
    <row r="28" spans="1:11" x14ac:dyDescent="0.2">
      <c r="A28" s="2" t="s">
        <v>36</v>
      </c>
      <c r="B28" s="122"/>
      <c r="C28" s="122"/>
      <c r="D28" s="122"/>
      <c r="E28" s="122"/>
      <c r="F28" s="122"/>
      <c r="G28" s="122">
        <v>2950.92</v>
      </c>
      <c r="H28" s="124"/>
      <c r="I28" s="124"/>
      <c r="J28" s="124"/>
      <c r="K28" s="124">
        <v>2950.92</v>
      </c>
    </row>
    <row r="29" spans="1:11" x14ac:dyDescent="0.2">
      <c r="A29" s="2" t="s">
        <v>37</v>
      </c>
      <c r="B29" s="122">
        <v>4326737.8600000003</v>
      </c>
      <c r="C29" s="122">
        <v>583084.59</v>
      </c>
      <c r="D29" s="122">
        <v>41977.81</v>
      </c>
      <c r="E29" s="122"/>
      <c r="F29" s="122"/>
      <c r="G29" s="122">
        <v>6143.86</v>
      </c>
      <c r="H29" s="124"/>
      <c r="I29" s="124"/>
      <c r="J29" s="124"/>
      <c r="K29" s="124">
        <v>4957944.12</v>
      </c>
    </row>
    <row r="30" spans="1:11" x14ac:dyDescent="0.2">
      <c r="A30" s="2" t="s">
        <v>38</v>
      </c>
      <c r="B30" s="122">
        <v>5479001.54</v>
      </c>
      <c r="C30" s="122">
        <v>738367.21</v>
      </c>
      <c r="D30" s="122">
        <v>53157.02</v>
      </c>
      <c r="E30" s="122"/>
      <c r="F30" s="122"/>
      <c r="G30" s="122">
        <v>9130.6299999999992</v>
      </c>
      <c r="H30" s="124"/>
      <c r="I30" s="124"/>
      <c r="J30" s="124"/>
      <c r="K30" s="124">
        <v>6279656.4000000004</v>
      </c>
    </row>
    <row r="31" spans="1:11" x14ac:dyDescent="0.2">
      <c r="A31" s="2" t="s">
        <v>39</v>
      </c>
      <c r="B31" s="122">
        <v>148916012.94999999</v>
      </c>
      <c r="C31" s="122">
        <v>20068382.960000001</v>
      </c>
      <c r="D31" s="122">
        <v>1444776.14</v>
      </c>
      <c r="E31" s="122"/>
      <c r="F31" s="122"/>
      <c r="G31" s="122">
        <v>398369.65</v>
      </c>
      <c r="H31" s="124"/>
      <c r="I31" s="124"/>
      <c r="J31" s="124"/>
      <c r="K31" s="124">
        <v>170827541.69999999</v>
      </c>
    </row>
    <row r="32" spans="1:11" x14ac:dyDescent="0.2">
      <c r="A32" s="2" t="s">
        <v>40</v>
      </c>
      <c r="B32" s="122">
        <v>4658472.37</v>
      </c>
      <c r="C32" s="122">
        <v>627790.16</v>
      </c>
      <c r="D32" s="122">
        <v>45196.28</v>
      </c>
      <c r="E32" s="122"/>
      <c r="F32" s="122"/>
      <c r="G32" s="122">
        <v>7822.98</v>
      </c>
      <c r="H32" s="124"/>
      <c r="I32" s="124"/>
      <c r="J32" s="124"/>
      <c r="K32" s="124">
        <v>5339281.79</v>
      </c>
    </row>
    <row r="33" spans="1:11" x14ac:dyDescent="0.2">
      <c r="A33" s="2" t="s">
        <v>41</v>
      </c>
      <c r="B33" s="122">
        <v>7465005.04</v>
      </c>
      <c r="C33" s="122">
        <v>1006007.19</v>
      </c>
      <c r="D33" s="122">
        <v>72425.13</v>
      </c>
      <c r="E33" s="122"/>
      <c r="F33" s="122"/>
      <c r="G33" s="122">
        <v>12589.48</v>
      </c>
      <c r="H33" s="124"/>
      <c r="I33" s="124"/>
      <c r="J33" s="124"/>
      <c r="K33" s="124">
        <v>8556026.8399999999</v>
      </c>
    </row>
    <row r="34" spans="1:11" x14ac:dyDescent="0.2">
      <c r="A34" s="2" t="s">
        <v>42</v>
      </c>
      <c r="B34" s="122">
        <v>5450623.0700000003</v>
      </c>
      <c r="C34" s="122">
        <v>734542.84</v>
      </c>
      <c r="D34" s="122">
        <v>52881.69</v>
      </c>
      <c r="E34" s="122"/>
      <c r="F34" s="122"/>
      <c r="G34" s="122">
        <v>11434.21</v>
      </c>
      <c r="H34" s="124"/>
      <c r="I34" s="124"/>
      <c r="J34" s="124"/>
      <c r="K34" s="124">
        <v>6249481.8099999996</v>
      </c>
    </row>
    <row r="35" spans="1:11" x14ac:dyDescent="0.2">
      <c r="A35" s="2" t="s">
        <v>43</v>
      </c>
      <c r="B35" s="122">
        <v>7729707.6500000004</v>
      </c>
      <c r="C35" s="122">
        <v>1041679.34</v>
      </c>
      <c r="D35" s="122">
        <v>74993.259999999995</v>
      </c>
      <c r="E35" s="122"/>
      <c r="F35" s="122"/>
      <c r="G35" s="122">
        <v>16159.87</v>
      </c>
      <c r="H35" s="124"/>
      <c r="I35" s="124"/>
      <c r="J35" s="124"/>
      <c r="K35" s="124">
        <v>8862540.1199999992</v>
      </c>
    </row>
    <row r="36" spans="1:11" x14ac:dyDescent="0.2">
      <c r="A36" s="2" t="s">
        <v>44</v>
      </c>
      <c r="B36" s="122">
        <v>4585079.78</v>
      </c>
      <c r="C36" s="122">
        <v>617899.55000000005</v>
      </c>
      <c r="D36" s="122">
        <v>44484.23</v>
      </c>
      <c r="E36" s="122"/>
      <c r="F36" s="122"/>
      <c r="G36" s="122">
        <v>7595.91</v>
      </c>
      <c r="H36" s="124"/>
      <c r="I36" s="124"/>
      <c r="J36" s="124"/>
      <c r="K36" s="124">
        <v>5255059.47</v>
      </c>
    </row>
    <row r="37" spans="1:11" x14ac:dyDescent="0.2">
      <c r="A37" s="2" t="s">
        <v>45</v>
      </c>
      <c r="B37" s="122">
        <v>29384925.460000001</v>
      </c>
      <c r="C37" s="122">
        <v>3960003.54</v>
      </c>
      <c r="D37" s="122">
        <v>285091.15999999997</v>
      </c>
      <c r="E37" s="122"/>
      <c r="F37" s="122"/>
      <c r="G37" s="122">
        <v>44201.1</v>
      </c>
      <c r="H37" s="123"/>
      <c r="I37" s="124"/>
      <c r="J37" s="123"/>
      <c r="K37" s="124">
        <v>33674221.259999998</v>
      </c>
    </row>
    <row r="38" spans="1:11" x14ac:dyDescent="0.2">
      <c r="A38" s="2" t="s">
        <v>46</v>
      </c>
      <c r="B38" s="122">
        <v>9599261.5800000001</v>
      </c>
      <c r="C38" s="122">
        <v>1293626.21</v>
      </c>
      <c r="D38" s="122">
        <v>93131.58</v>
      </c>
      <c r="E38" s="122"/>
      <c r="F38" s="122"/>
      <c r="G38" s="122">
        <v>16388.93</v>
      </c>
      <c r="H38" s="123"/>
      <c r="I38" s="124"/>
      <c r="J38" s="123"/>
      <c r="K38" s="124">
        <v>11002408.300000001</v>
      </c>
    </row>
    <row r="39" spans="1:11" x14ac:dyDescent="0.2">
      <c r="A39" s="2" t="s">
        <v>47</v>
      </c>
      <c r="B39" s="122">
        <v>5913974.96</v>
      </c>
      <c r="C39" s="122">
        <v>796985.58</v>
      </c>
      <c r="D39" s="122">
        <v>57377.11</v>
      </c>
      <c r="E39" s="122"/>
      <c r="F39" s="122"/>
      <c r="G39" s="125">
        <v>9598.7199999999993</v>
      </c>
      <c r="H39" s="123"/>
      <c r="I39" s="124"/>
      <c r="J39" s="123"/>
      <c r="K39" s="124">
        <v>6777936.3700000001</v>
      </c>
    </row>
    <row r="40" spans="1:11" x14ac:dyDescent="0.2">
      <c r="A40" s="2" t="s">
        <v>48</v>
      </c>
      <c r="B40" s="122">
        <v>4175549.13</v>
      </c>
      <c r="C40" s="122">
        <v>562709.93000000005</v>
      </c>
      <c r="D40" s="122">
        <v>40510.980000000003</v>
      </c>
      <c r="E40" s="122"/>
      <c r="F40" s="122"/>
      <c r="G40" s="126">
        <v>10614.56</v>
      </c>
      <c r="H40" s="123"/>
      <c r="I40" s="124"/>
      <c r="J40" s="123"/>
      <c r="K40" s="124">
        <v>4789384.5999999996</v>
      </c>
    </row>
    <row r="41" spans="1:11" x14ac:dyDescent="0.2">
      <c r="A41" s="2" t="s">
        <v>49</v>
      </c>
      <c r="B41" s="122">
        <v>5393866.1299999999</v>
      </c>
      <c r="C41" s="122">
        <v>726894.1</v>
      </c>
      <c r="D41" s="122">
        <v>52331.040000000001</v>
      </c>
      <c r="E41" s="122"/>
      <c r="F41" s="122"/>
      <c r="G41" s="122">
        <v>7156.71</v>
      </c>
      <c r="H41" s="123"/>
      <c r="I41" s="124"/>
      <c r="J41" s="123"/>
      <c r="K41" s="124">
        <v>6180247.9800000004</v>
      </c>
    </row>
    <row r="42" spans="1:11" x14ac:dyDescent="0.2">
      <c r="A42" s="2" t="s">
        <v>50</v>
      </c>
      <c r="B42" s="122">
        <v>7684204.25</v>
      </c>
      <c r="C42" s="122">
        <v>1035547.16</v>
      </c>
      <c r="D42" s="122">
        <v>74551.789999999994</v>
      </c>
      <c r="E42" s="122"/>
      <c r="F42" s="122"/>
      <c r="G42" s="122">
        <v>21337.68</v>
      </c>
      <c r="H42" s="123"/>
      <c r="I42" s="124"/>
      <c r="J42" s="123"/>
      <c r="K42" s="124">
        <v>8815640.8800000008</v>
      </c>
    </row>
    <row r="43" spans="1:11" x14ac:dyDescent="0.2">
      <c r="A43" s="2" t="s">
        <v>51</v>
      </c>
      <c r="B43" s="122">
        <v>4308634.3600000003</v>
      </c>
      <c r="C43" s="122">
        <v>580644.91</v>
      </c>
      <c r="D43" s="122">
        <v>41802.17</v>
      </c>
      <c r="E43" s="122"/>
      <c r="F43" s="122"/>
      <c r="G43" s="122">
        <v>11281.83</v>
      </c>
      <c r="H43" s="123"/>
      <c r="I43" s="124"/>
      <c r="J43" s="123"/>
      <c r="K43" s="124">
        <v>4942363.2699999996</v>
      </c>
    </row>
    <row r="44" spans="1:11" x14ac:dyDescent="0.2">
      <c r="A44" s="2" t="s">
        <v>52</v>
      </c>
      <c r="B44" s="122">
        <v>62569629.990000002</v>
      </c>
      <c r="C44" s="122">
        <v>8432077.0600000005</v>
      </c>
      <c r="D44" s="122">
        <v>607047.6</v>
      </c>
      <c r="E44" s="122"/>
      <c r="F44" s="122"/>
      <c r="G44" s="122">
        <v>96603.64</v>
      </c>
      <c r="H44" s="123"/>
      <c r="I44" s="124"/>
      <c r="J44" s="123"/>
      <c r="K44" s="124">
        <v>71705358.290000007</v>
      </c>
    </row>
    <row r="45" spans="1:11" x14ac:dyDescent="0.2">
      <c r="A45" s="2" t="s">
        <v>53</v>
      </c>
      <c r="B45" s="122">
        <v>9896746.2100000009</v>
      </c>
      <c r="C45" s="122">
        <v>1333716.1599999999</v>
      </c>
      <c r="D45" s="122">
        <v>96017.77</v>
      </c>
      <c r="E45" s="122"/>
      <c r="F45" s="122"/>
      <c r="G45" s="122">
        <v>19022.150000000001</v>
      </c>
      <c r="H45" s="123"/>
      <c r="I45" s="124"/>
      <c r="J45" s="123"/>
      <c r="K45" s="124">
        <v>11345502.289999999</v>
      </c>
    </row>
    <row r="46" spans="1:11" x14ac:dyDescent="0.2">
      <c r="A46" s="2" t="s">
        <v>54</v>
      </c>
      <c r="B46" s="122">
        <v>26289715.27</v>
      </c>
      <c r="C46" s="122">
        <v>3542883.43</v>
      </c>
      <c r="D46" s="122">
        <v>255061.58</v>
      </c>
      <c r="E46" s="122"/>
      <c r="F46" s="122"/>
      <c r="G46" s="122">
        <v>43167.34</v>
      </c>
      <c r="H46" s="123"/>
      <c r="I46" s="124"/>
      <c r="J46" s="123"/>
      <c r="K46" s="124">
        <v>30130827.620000001</v>
      </c>
    </row>
    <row r="47" spans="1:11" x14ac:dyDescent="0.2">
      <c r="A47" s="2" t="s">
        <v>55</v>
      </c>
      <c r="B47" s="122">
        <v>6048528.04</v>
      </c>
      <c r="C47" s="122">
        <v>815118.37</v>
      </c>
      <c r="D47" s="122">
        <v>58682.53</v>
      </c>
      <c r="E47" s="122"/>
      <c r="F47" s="122"/>
      <c r="G47" s="122">
        <v>10933.26</v>
      </c>
      <c r="H47" s="123"/>
      <c r="I47" s="124"/>
      <c r="J47" s="123"/>
      <c r="K47" s="124">
        <v>6933262.2000000002</v>
      </c>
    </row>
    <row r="48" spans="1:11" x14ac:dyDescent="0.2">
      <c r="A48" s="2" t="s">
        <v>56</v>
      </c>
      <c r="B48" s="122">
        <v>4712293.6100000003</v>
      </c>
      <c r="C48" s="122">
        <v>635043.28</v>
      </c>
      <c r="D48" s="122">
        <v>45718.45</v>
      </c>
      <c r="E48" s="122"/>
      <c r="F48" s="122"/>
      <c r="G48" s="122">
        <v>6153.82</v>
      </c>
      <c r="H48" s="123"/>
      <c r="I48" s="124"/>
      <c r="J48" s="123"/>
      <c r="K48" s="124">
        <v>5399209.1600000001</v>
      </c>
    </row>
    <row r="49" spans="1:12" x14ac:dyDescent="0.2">
      <c r="A49" s="2" t="s">
        <v>57</v>
      </c>
      <c r="B49" s="122">
        <v>5496615.7599999998</v>
      </c>
      <c r="C49" s="122">
        <v>740740.96</v>
      </c>
      <c r="D49" s="122">
        <v>53327.91</v>
      </c>
      <c r="E49" s="122"/>
      <c r="F49" s="122"/>
      <c r="G49" s="122">
        <v>7416.65</v>
      </c>
      <c r="H49" s="123"/>
      <c r="I49" s="124"/>
      <c r="J49" s="123"/>
      <c r="K49" s="124">
        <v>6298101.2800000003</v>
      </c>
    </row>
    <row r="50" spans="1:12" x14ac:dyDescent="0.2">
      <c r="A50" s="2" t="s">
        <v>58</v>
      </c>
      <c r="B50" s="122">
        <v>13818356.98</v>
      </c>
      <c r="C50" s="122">
        <v>1862204.57</v>
      </c>
      <c r="D50" s="122">
        <v>134065.04999999999</v>
      </c>
      <c r="E50" s="122"/>
      <c r="F50" s="122"/>
      <c r="G50" s="122">
        <v>21176.34</v>
      </c>
      <c r="H50" s="123"/>
      <c r="I50" s="124"/>
      <c r="J50" s="123"/>
      <c r="K50" s="124">
        <v>15835802.939999999</v>
      </c>
    </row>
    <row r="51" spans="1:12" x14ac:dyDescent="0.2">
      <c r="A51" s="2" t="s">
        <v>59</v>
      </c>
      <c r="B51" s="122">
        <v>4864460.91</v>
      </c>
      <c r="C51" s="122">
        <v>655549.81000000006</v>
      </c>
      <c r="D51" s="122">
        <v>47194.77</v>
      </c>
      <c r="E51" s="122"/>
      <c r="F51" s="122"/>
      <c r="G51" s="122">
        <v>5955.63</v>
      </c>
      <c r="H51" s="123"/>
      <c r="I51" s="124"/>
      <c r="J51" s="123"/>
      <c r="K51" s="124">
        <v>5573161.1200000001</v>
      </c>
    </row>
    <row r="52" spans="1:12" x14ac:dyDescent="0.2">
      <c r="A52" s="2" t="s">
        <v>60</v>
      </c>
      <c r="B52" s="122">
        <v>83806510.030000001</v>
      </c>
      <c r="C52" s="122">
        <v>11294024.77</v>
      </c>
      <c r="D52" s="122">
        <v>813086.81</v>
      </c>
      <c r="E52" s="122"/>
      <c r="F52" s="122"/>
      <c r="G52" s="122">
        <v>115158.7</v>
      </c>
      <c r="H52" s="123"/>
      <c r="I52" s="124"/>
      <c r="J52" s="123"/>
      <c r="K52" s="124">
        <v>96028780.310000002</v>
      </c>
      <c r="L52" s="127"/>
    </row>
    <row r="53" spans="1:12" ht="13.5" thickBot="1" x14ac:dyDescent="0.25">
      <c r="A53" s="4" t="s">
        <v>61</v>
      </c>
      <c r="B53" s="122">
        <v>9035117.1999999993</v>
      </c>
      <c r="C53" s="122">
        <v>1217600.3700000001</v>
      </c>
      <c r="D53" s="122">
        <v>87658.28</v>
      </c>
      <c r="E53" s="122"/>
      <c r="F53" s="122"/>
      <c r="G53" s="122">
        <v>17753.34</v>
      </c>
      <c r="H53" s="123"/>
      <c r="I53" s="124"/>
      <c r="J53" s="123"/>
      <c r="K53" s="124">
        <v>10358129.189999999</v>
      </c>
    </row>
    <row r="54" spans="1:12" s="129" customFormat="1" ht="13.5" thickBot="1" x14ac:dyDescent="0.25">
      <c r="A54" s="5" t="s">
        <v>13</v>
      </c>
      <c r="B54" s="128">
        <v>489283937.99000001</v>
      </c>
      <c r="C54" s="128">
        <v>65937418.390000001</v>
      </c>
      <c r="D54" s="128">
        <v>4747009.74</v>
      </c>
      <c r="E54" s="128">
        <v>0</v>
      </c>
      <c r="F54" s="128">
        <v>0</v>
      </c>
      <c r="G54" s="128">
        <v>995924.16</v>
      </c>
      <c r="H54" s="128">
        <v>0</v>
      </c>
      <c r="I54" s="128">
        <v>0</v>
      </c>
      <c r="J54" s="128">
        <v>0</v>
      </c>
      <c r="K54" s="128">
        <v>560964290.27999997</v>
      </c>
    </row>
    <row r="55" spans="1:12" x14ac:dyDescent="0.2">
      <c r="F55" s="119"/>
      <c r="G55" s="119"/>
      <c r="H55" s="119"/>
      <c r="I55" s="119"/>
      <c r="J55" s="119"/>
    </row>
    <row r="56" spans="1:12" x14ac:dyDescent="0.2">
      <c r="F56" s="119"/>
      <c r="G56" s="119"/>
      <c r="H56" s="119"/>
      <c r="I56" s="119"/>
      <c r="J56" s="119"/>
    </row>
    <row r="57" spans="1:12" s="119" customFormat="1" x14ac:dyDescent="0.2">
      <c r="A57" s="15"/>
    </row>
    <row r="58" spans="1:12" s="119" customFormat="1" x14ac:dyDescent="0.2">
      <c r="A58" s="15"/>
    </row>
    <row r="59" spans="1:12" x14ac:dyDescent="0.2">
      <c r="F59" s="119"/>
      <c r="G59" s="119"/>
      <c r="H59" s="119"/>
      <c r="I59" s="119"/>
      <c r="J59" s="119"/>
    </row>
    <row r="60" spans="1:12" x14ac:dyDescent="0.2">
      <c r="F60" s="119"/>
      <c r="G60" s="119"/>
      <c r="H60" s="119"/>
      <c r="I60" s="119"/>
      <c r="J60" s="119"/>
    </row>
    <row r="61" spans="1:12" x14ac:dyDescent="0.2">
      <c r="F61" s="119"/>
      <c r="G61" s="119"/>
      <c r="H61" s="119"/>
      <c r="I61" s="119"/>
      <c r="J61" s="119"/>
    </row>
    <row r="62" spans="1:12" x14ac:dyDescent="0.2">
      <c r="F62" s="119"/>
      <c r="G62" s="119"/>
      <c r="H62" s="119"/>
      <c r="I62" s="119"/>
      <c r="J62" s="119"/>
    </row>
    <row r="63" spans="1:12" x14ac:dyDescent="0.2">
      <c r="G63" s="119"/>
      <c r="H63" s="119"/>
      <c r="I63" s="119"/>
      <c r="J63" s="119"/>
    </row>
    <row r="64" spans="1:12" x14ac:dyDescent="0.2">
      <c r="G64" s="119"/>
      <c r="H64" s="119"/>
      <c r="I64" s="119"/>
      <c r="J64" s="119"/>
    </row>
    <row r="65" spans="7:10" x14ac:dyDescent="0.2">
      <c r="G65" s="119"/>
      <c r="H65" s="119"/>
      <c r="I65" s="119"/>
      <c r="J65" s="119"/>
    </row>
    <row r="66" spans="7:10" x14ac:dyDescent="0.2">
      <c r="G66" s="119"/>
      <c r="H66" s="119"/>
      <c r="I66" s="119"/>
      <c r="J66" s="119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03-10</vt:lpstr>
      <vt:lpstr>11-10</vt:lpstr>
      <vt:lpstr>17-10</vt:lpstr>
      <vt:lpstr>23-10 pagó 1-11</vt:lpstr>
      <vt:lpstr>01-11</vt:lpstr>
      <vt:lpstr>08-11</vt:lpstr>
      <vt:lpstr>15-11</vt:lpstr>
      <vt:lpstr>23-11</vt:lpstr>
      <vt:lpstr>1-12</vt:lpstr>
      <vt:lpstr>12-12</vt:lpstr>
      <vt:lpstr>15-12</vt:lpstr>
      <vt:lpstr>23-12</vt:lpstr>
      <vt:lpstr>29-12</vt:lpstr>
      <vt:lpstr>Total Trimestre</vt:lpstr>
      <vt:lpstr>Total Acumulado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Gaby</dc:creator>
  <cp:lastModifiedBy>Gaby</cp:lastModifiedBy>
  <cp:lastPrinted>2023-06-13T15:21:25Z</cp:lastPrinted>
  <dcterms:created xsi:type="dcterms:W3CDTF">2018-01-03T11:49:25Z</dcterms:created>
  <dcterms:modified xsi:type="dcterms:W3CDTF">2023-06-15T11:41:35Z</dcterms:modified>
</cp:coreProperties>
</file>