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Usuario\Dropbox\Oficina\Coparticipación\1 Transferencias\Detalles transferencias\2023\"/>
    </mc:Choice>
  </mc:AlternateContent>
  <bookViews>
    <workbookView xWindow="-120" yWindow="-120" windowWidth="20730" windowHeight="11160" tabRatio="711" firstSheet="1" activeTab="11"/>
  </bookViews>
  <sheets>
    <sheet name="03-07" sheetId="81" r:id="rId1"/>
    <sheet name="10-07" sheetId="82" r:id="rId2"/>
    <sheet name="17-07" sheetId="83" r:id="rId3"/>
    <sheet name="24-07" sheetId="84" r:id="rId4"/>
    <sheet name="01-08" sheetId="85" r:id="rId5"/>
    <sheet name="08-08" sheetId="86" r:id="rId6"/>
    <sheet name="15-08" sheetId="87" r:id="rId7"/>
    <sheet name="23-08" sheetId="88" r:id="rId8"/>
    <sheet name="01-09" sheetId="89" r:id="rId9"/>
    <sheet name="08-09" sheetId="90" r:id="rId10"/>
    <sheet name="18-09" sheetId="91" r:id="rId11"/>
    <sheet name="22-09" sheetId="92" r:id="rId12"/>
    <sheet name="Total Trimestre" sheetId="79" r:id="rId13"/>
    <sheet name="Total Acumulado 2023" sheetId="80" r:id="rId14"/>
  </sheets>
  <externalReferences>
    <externalReference r:id="rId15"/>
  </externalReferences>
  <definedNames>
    <definedName name="____F">#N/A</definedName>
    <definedName name="____R">#N/A</definedName>
    <definedName name="___F">#N/A</definedName>
    <definedName name="___R">#N/A</definedName>
    <definedName name="__F">#N/A</definedName>
    <definedName name="__R">#N/A</definedName>
    <definedName name="_F">#N/A</definedName>
    <definedName name="_R">#N/A</definedName>
    <definedName name="A">#N/A</definedName>
    <definedName name="B">#N/A</definedName>
    <definedName name="COPA">#N/A</definedName>
    <definedName name="D">#N/A</definedName>
    <definedName name="E">#N/A</definedName>
    <definedName name="G">#N/A</definedName>
    <definedName name="H">#N/A</definedName>
    <definedName name="J">#N/A</definedName>
    <definedName name="K">#N/A</definedName>
    <definedName name="L_">#N/A</definedName>
    <definedName name="M">#N/A</definedName>
    <definedName name="N">#N/A</definedName>
    <definedName name="O">#N/A</definedName>
    <definedName name="P">#N/A</definedName>
    <definedName name="Q">#N/A</definedName>
    <definedName name="S">#N/A</definedName>
    <definedName name="T">#N/A</definedName>
    <definedName name="U">#N/A</definedName>
    <definedName name="V">#N/A</definedName>
    <definedName name="W">#N/A</definedName>
    <definedName name="X">#N/A</definedName>
    <definedName name="Y">#N/A</definedName>
    <definedName name="Z">#N/A</definedName>
  </definedNames>
  <calcPr calcId="162913"/>
</workbook>
</file>

<file path=xl/calcChain.xml><?xml version="1.0" encoding="utf-8"?>
<calcChain xmlns="http://schemas.openxmlformats.org/spreadsheetml/2006/main">
  <c r="J53" i="79" l="1"/>
  <c r="I53" i="79"/>
  <c r="H53" i="79"/>
  <c r="G53" i="79"/>
  <c r="F53" i="79"/>
  <c r="E53" i="79"/>
  <c r="D53" i="79"/>
  <c r="C53" i="79"/>
  <c r="B53" i="79"/>
  <c r="J52" i="79"/>
  <c r="I52" i="79"/>
  <c r="H52" i="79"/>
  <c r="G52" i="79"/>
  <c r="F52" i="79"/>
  <c r="E52" i="79"/>
  <c r="D52" i="79"/>
  <c r="C52" i="79"/>
  <c r="B52" i="79"/>
  <c r="J51" i="79"/>
  <c r="I51" i="79"/>
  <c r="H51" i="79"/>
  <c r="G51" i="79"/>
  <c r="F51" i="79"/>
  <c r="E51" i="79"/>
  <c r="D51" i="79"/>
  <c r="C51" i="79"/>
  <c r="B51" i="79"/>
  <c r="J50" i="79"/>
  <c r="I50" i="79"/>
  <c r="H50" i="79"/>
  <c r="G50" i="79"/>
  <c r="F50" i="79"/>
  <c r="E50" i="79"/>
  <c r="D50" i="79"/>
  <c r="C50" i="79"/>
  <c r="B50" i="79"/>
  <c r="J49" i="79"/>
  <c r="I49" i="79"/>
  <c r="H49" i="79"/>
  <c r="G49" i="79"/>
  <c r="F49" i="79"/>
  <c r="E49" i="79"/>
  <c r="D49" i="79"/>
  <c r="C49" i="79"/>
  <c r="B49" i="79"/>
  <c r="J48" i="79"/>
  <c r="I48" i="79"/>
  <c r="H48" i="79"/>
  <c r="G48" i="79"/>
  <c r="F48" i="79"/>
  <c r="E48" i="79"/>
  <c r="D48" i="79"/>
  <c r="C48" i="79"/>
  <c r="B48" i="79"/>
  <c r="J47" i="79"/>
  <c r="I47" i="79"/>
  <c r="H47" i="79"/>
  <c r="G47" i="79"/>
  <c r="F47" i="79"/>
  <c r="E47" i="79"/>
  <c r="D47" i="79"/>
  <c r="C47" i="79"/>
  <c r="B47" i="79"/>
  <c r="J46" i="79"/>
  <c r="I46" i="79"/>
  <c r="H46" i="79"/>
  <c r="G46" i="79"/>
  <c r="F46" i="79"/>
  <c r="E46" i="79"/>
  <c r="D46" i="79"/>
  <c r="C46" i="79"/>
  <c r="B46" i="79"/>
  <c r="J45" i="79"/>
  <c r="I45" i="79"/>
  <c r="H45" i="79"/>
  <c r="G45" i="79"/>
  <c r="F45" i="79"/>
  <c r="E45" i="79"/>
  <c r="D45" i="79"/>
  <c r="C45" i="79"/>
  <c r="B45" i="79"/>
  <c r="J44" i="79"/>
  <c r="I44" i="79"/>
  <c r="H44" i="79"/>
  <c r="G44" i="79"/>
  <c r="F44" i="79"/>
  <c r="E44" i="79"/>
  <c r="D44" i="79"/>
  <c r="C44" i="79"/>
  <c r="B44" i="79"/>
  <c r="J43" i="79"/>
  <c r="I43" i="79"/>
  <c r="H43" i="79"/>
  <c r="G43" i="79"/>
  <c r="F43" i="79"/>
  <c r="E43" i="79"/>
  <c r="D43" i="79"/>
  <c r="C43" i="79"/>
  <c r="B43" i="79"/>
  <c r="J42" i="79"/>
  <c r="I42" i="79"/>
  <c r="H42" i="79"/>
  <c r="G42" i="79"/>
  <c r="F42" i="79"/>
  <c r="E42" i="79"/>
  <c r="D42" i="79"/>
  <c r="C42" i="79"/>
  <c r="B42" i="79"/>
  <c r="J41" i="79"/>
  <c r="I41" i="79"/>
  <c r="H41" i="79"/>
  <c r="G41" i="79"/>
  <c r="F41" i="79"/>
  <c r="E41" i="79"/>
  <c r="D41" i="79"/>
  <c r="C41" i="79"/>
  <c r="B41" i="79"/>
  <c r="J40" i="79"/>
  <c r="I40" i="79"/>
  <c r="H40" i="79"/>
  <c r="G40" i="79"/>
  <c r="F40" i="79"/>
  <c r="E40" i="79"/>
  <c r="D40" i="79"/>
  <c r="C40" i="79"/>
  <c r="B40" i="79"/>
  <c r="J39" i="79"/>
  <c r="I39" i="79"/>
  <c r="H39" i="79"/>
  <c r="G39" i="79"/>
  <c r="F39" i="79"/>
  <c r="E39" i="79"/>
  <c r="D39" i="79"/>
  <c r="C39" i="79"/>
  <c r="B39" i="79"/>
  <c r="J38" i="79"/>
  <c r="I38" i="79"/>
  <c r="H38" i="79"/>
  <c r="G38" i="79"/>
  <c r="F38" i="79"/>
  <c r="E38" i="79"/>
  <c r="D38" i="79"/>
  <c r="C38" i="79"/>
  <c r="B38" i="79"/>
  <c r="J37" i="79"/>
  <c r="I37" i="79"/>
  <c r="H37" i="79"/>
  <c r="G37" i="79"/>
  <c r="F37" i="79"/>
  <c r="E37" i="79"/>
  <c r="D37" i="79"/>
  <c r="C37" i="79"/>
  <c r="B37" i="79"/>
  <c r="J36" i="79"/>
  <c r="I36" i="79"/>
  <c r="H36" i="79"/>
  <c r="G36" i="79"/>
  <c r="F36" i="79"/>
  <c r="E36" i="79"/>
  <c r="D36" i="79"/>
  <c r="C36" i="79"/>
  <c r="B36" i="79"/>
  <c r="J35" i="79"/>
  <c r="I35" i="79"/>
  <c r="H35" i="79"/>
  <c r="G35" i="79"/>
  <c r="F35" i="79"/>
  <c r="E35" i="79"/>
  <c r="D35" i="79"/>
  <c r="C35" i="79"/>
  <c r="B35" i="79"/>
  <c r="J34" i="79"/>
  <c r="I34" i="79"/>
  <c r="H34" i="79"/>
  <c r="G34" i="79"/>
  <c r="F34" i="79"/>
  <c r="E34" i="79"/>
  <c r="D34" i="79"/>
  <c r="C34" i="79"/>
  <c r="B34" i="79"/>
  <c r="J33" i="79"/>
  <c r="I33" i="79"/>
  <c r="H33" i="79"/>
  <c r="G33" i="79"/>
  <c r="F33" i="79"/>
  <c r="E33" i="79"/>
  <c r="D33" i="79"/>
  <c r="C33" i="79"/>
  <c r="B33" i="79"/>
  <c r="J32" i="79"/>
  <c r="I32" i="79"/>
  <c r="H32" i="79"/>
  <c r="G32" i="79"/>
  <c r="F32" i="79"/>
  <c r="E32" i="79"/>
  <c r="D32" i="79"/>
  <c r="C32" i="79"/>
  <c r="B32" i="79"/>
  <c r="J31" i="79"/>
  <c r="I31" i="79"/>
  <c r="H31" i="79"/>
  <c r="G31" i="79"/>
  <c r="F31" i="79"/>
  <c r="E31" i="79"/>
  <c r="D31" i="79"/>
  <c r="C31" i="79"/>
  <c r="B31" i="79"/>
  <c r="J30" i="79"/>
  <c r="I30" i="79"/>
  <c r="H30" i="79"/>
  <c r="G30" i="79"/>
  <c r="F30" i="79"/>
  <c r="E30" i="79"/>
  <c r="D30" i="79"/>
  <c r="C30" i="79"/>
  <c r="B30" i="79"/>
  <c r="J29" i="79"/>
  <c r="I29" i="79"/>
  <c r="H29" i="79"/>
  <c r="G29" i="79"/>
  <c r="F29" i="79"/>
  <c r="E29" i="79"/>
  <c r="D29" i="79"/>
  <c r="C29" i="79"/>
  <c r="B29" i="79"/>
  <c r="J28" i="79"/>
  <c r="I28" i="79"/>
  <c r="H28" i="79"/>
  <c r="G28" i="79"/>
  <c r="F28" i="79"/>
  <c r="E28" i="79"/>
  <c r="D28" i="79"/>
  <c r="C28" i="79"/>
  <c r="B28" i="79"/>
  <c r="J27" i="79"/>
  <c r="I27" i="79"/>
  <c r="H27" i="79"/>
  <c r="G27" i="79"/>
  <c r="F27" i="79"/>
  <c r="E27" i="79"/>
  <c r="D27" i="79"/>
  <c r="C27" i="79"/>
  <c r="B27" i="79"/>
  <c r="J26" i="79"/>
  <c r="I26" i="79"/>
  <c r="H26" i="79"/>
  <c r="G26" i="79"/>
  <c r="F26" i="79"/>
  <c r="E26" i="79"/>
  <c r="D26" i="79"/>
  <c r="C26" i="79"/>
  <c r="B26" i="79"/>
  <c r="J25" i="79"/>
  <c r="I25" i="79"/>
  <c r="H25" i="79"/>
  <c r="G25" i="79"/>
  <c r="F25" i="79"/>
  <c r="E25" i="79"/>
  <c r="D25" i="79"/>
  <c r="C25" i="79"/>
  <c r="B25" i="79"/>
  <c r="J24" i="79"/>
  <c r="I24" i="79"/>
  <c r="H24" i="79"/>
  <c r="G24" i="79"/>
  <c r="F24" i="79"/>
  <c r="E24" i="79"/>
  <c r="D24" i="79"/>
  <c r="C24" i="79"/>
  <c r="B24" i="79"/>
  <c r="J23" i="79"/>
  <c r="I23" i="79"/>
  <c r="H23" i="79"/>
  <c r="G23" i="79"/>
  <c r="F23" i="79"/>
  <c r="E23" i="79"/>
  <c r="D23" i="79"/>
  <c r="C23" i="79"/>
  <c r="B23" i="79"/>
  <c r="J22" i="79"/>
  <c r="I22" i="79"/>
  <c r="H22" i="79"/>
  <c r="G22" i="79"/>
  <c r="F22" i="79"/>
  <c r="E22" i="79"/>
  <c r="D22" i="79"/>
  <c r="C22" i="79"/>
  <c r="B22" i="79"/>
  <c r="J21" i="79"/>
  <c r="I21" i="79"/>
  <c r="H21" i="79"/>
  <c r="G21" i="79"/>
  <c r="F21" i="79"/>
  <c r="E21" i="79"/>
  <c r="D21" i="79"/>
  <c r="C21" i="79"/>
  <c r="B21" i="79"/>
  <c r="J20" i="79"/>
  <c r="I20" i="79"/>
  <c r="H20" i="79"/>
  <c r="G20" i="79"/>
  <c r="F20" i="79"/>
  <c r="E20" i="79"/>
  <c r="D20" i="79"/>
  <c r="C20" i="79"/>
  <c r="B20" i="79"/>
  <c r="J19" i="79"/>
  <c r="I19" i="79"/>
  <c r="H19" i="79"/>
  <c r="G19" i="79"/>
  <c r="F19" i="79"/>
  <c r="E19" i="79"/>
  <c r="D19" i="79"/>
  <c r="C19" i="79"/>
  <c r="B19" i="79"/>
  <c r="J18" i="79"/>
  <c r="I18" i="79"/>
  <c r="H18" i="79"/>
  <c r="G18" i="79"/>
  <c r="F18" i="79"/>
  <c r="E18" i="79"/>
  <c r="D18" i="79"/>
  <c r="C18" i="79"/>
  <c r="B18" i="79"/>
  <c r="J17" i="79"/>
  <c r="I17" i="79"/>
  <c r="H17" i="79"/>
  <c r="G17" i="79"/>
  <c r="F17" i="79"/>
  <c r="E17" i="79"/>
  <c r="D17" i="79"/>
  <c r="C17" i="79"/>
  <c r="B17" i="79"/>
  <c r="J16" i="79"/>
  <c r="I16" i="79"/>
  <c r="H16" i="79"/>
  <c r="G16" i="79"/>
  <c r="F16" i="79"/>
  <c r="E16" i="79"/>
  <c r="D16" i="79"/>
  <c r="C16" i="79"/>
  <c r="B16" i="79"/>
  <c r="J15" i="79"/>
  <c r="I15" i="79"/>
  <c r="H15" i="79"/>
  <c r="G15" i="79"/>
  <c r="F15" i="79"/>
  <c r="E15" i="79"/>
  <c r="D15" i="79"/>
  <c r="C15" i="79"/>
  <c r="B15" i="79"/>
  <c r="J14" i="79"/>
  <c r="I14" i="79"/>
  <c r="H14" i="79"/>
  <c r="G14" i="79"/>
  <c r="F14" i="79"/>
  <c r="E14" i="79"/>
  <c r="D14" i="79"/>
  <c r="C14" i="79"/>
  <c r="B14" i="79"/>
  <c r="J13" i="79"/>
  <c r="I13" i="79"/>
  <c r="H13" i="79"/>
  <c r="G13" i="79"/>
  <c r="F13" i="79"/>
  <c r="E13" i="79"/>
  <c r="D13" i="79"/>
  <c r="C13" i="79"/>
  <c r="B13" i="79"/>
  <c r="J12" i="79"/>
  <c r="I12" i="79"/>
  <c r="H12" i="79"/>
  <c r="G12" i="79"/>
  <c r="F12" i="79"/>
  <c r="E12" i="79"/>
  <c r="D12" i="79"/>
  <c r="C12" i="79"/>
  <c r="B12" i="79"/>
  <c r="J11" i="79"/>
  <c r="I11" i="79"/>
  <c r="H11" i="79"/>
  <c r="G11" i="79"/>
  <c r="F11" i="79"/>
  <c r="E11" i="79"/>
  <c r="D11" i="79"/>
  <c r="C11" i="79"/>
  <c r="B11" i="79"/>
  <c r="J10" i="79"/>
  <c r="I10" i="79"/>
  <c r="H10" i="79"/>
  <c r="G10" i="79"/>
  <c r="F10" i="79"/>
  <c r="E10" i="79"/>
  <c r="D10" i="79"/>
  <c r="C10" i="79"/>
  <c r="B10" i="79"/>
  <c r="J9" i="79"/>
  <c r="I9" i="79"/>
  <c r="H9" i="79"/>
  <c r="G9" i="79"/>
  <c r="F9" i="79"/>
  <c r="E9" i="79"/>
  <c r="D9" i="79"/>
  <c r="C9" i="79"/>
  <c r="B9" i="79"/>
  <c r="J8" i="79"/>
  <c r="I8" i="79"/>
  <c r="H8" i="79"/>
  <c r="G8" i="79"/>
  <c r="F8" i="79"/>
  <c r="E8" i="79"/>
  <c r="D8" i="79"/>
  <c r="C8" i="79"/>
  <c r="B8" i="79"/>
  <c r="J7" i="79"/>
  <c r="I7" i="79"/>
  <c r="H7" i="79"/>
  <c r="G7" i="79"/>
  <c r="F7" i="79"/>
  <c r="E7" i="79"/>
  <c r="D7" i="79"/>
  <c r="C7" i="79"/>
  <c r="B7" i="79"/>
  <c r="K56" i="79" l="1"/>
  <c r="J56" i="79"/>
  <c r="I56" i="79"/>
  <c r="H56" i="79"/>
  <c r="G56" i="79"/>
  <c r="F56" i="79"/>
  <c r="E56" i="79"/>
  <c r="D56" i="79"/>
  <c r="C56" i="79"/>
  <c r="B56" i="79"/>
  <c r="J53" i="80" l="1"/>
  <c r="I53" i="80"/>
  <c r="H53" i="80"/>
  <c r="G53" i="80"/>
  <c r="F53" i="80"/>
  <c r="E53" i="80"/>
  <c r="D53" i="80"/>
  <c r="C53" i="80"/>
  <c r="B53" i="80"/>
  <c r="J52" i="80"/>
  <c r="I52" i="80"/>
  <c r="H52" i="80"/>
  <c r="G52" i="80"/>
  <c r="F52" i="80"/>
  <c r="E52" i="80"/>
  <c r="D52" i="80"/>
  <c r="C52" i="80"/>
  <c r="B52" i="80"/>
  <c r="J51" i="80"/>
  <c r="I51" i="80"/>
  <c r="H51" i="80"/>
  <c r="G51" i="80"/>
  <c r="F51" i="80"/>
  <c r="E51" i="80"/>
  <c r="D51" i="80"/>
  <c r="C51" i="80"/>
  <c r="B51" i="80"/>
  <c r="J50" i="80"/>
  <c r="I50" i="80"/>
  <c r="H50" i="80"/>
  <c r="G50" i="80"/>
  <c r="F50" i="80"/>
  <c r="E50" i="80"/>
  <c r="D50" i="80"/>
  <c r="C50" i="80"/>
  <c r="B50" i="80"/>
  <c r="J49" i="80"/>
  <c r="I49" i="80"/>
  <c r="H49" i="80"/>
  <c r="G49" i="80"/>
  <c r="F49" i="80"/>
  <c r="E49" i="80"/>
  <c r="D49" i="80"/>
  <c r="C49" i="80"/>
  <c r="B49" i="80"/>
  <c r="J48" i="80"/>
  <c r="I48" i="80"/>
  <c r="H48" i="80"/>
  <c r="G48" i="80"/>
  <c r="F48" i="80"/>
  <c r="E48" i="80"/>
  <c r="D48" i="80"/>
  <c r="C48" i="80"/>
  <c r="B48" i="80"/>
  <c r="J47" i="80"/>
  <c r="I47" i="80"/>
  <c r="H47" i="80"/>
  <c r="G47" i="80"/>
  <c r="F47" i="80"/>
  <c r="E47" i="80"/>
  <c r="D47" i="80"/>
  <c r="C47" i="80"/>
  <c r="B47" i="80"/>
  <c r="J46" i="80"/>
  <c r="I46" i="80"/>
  <c r="H46" i="80"/>
  <c r="G46" i="80"/>
  <c r="F46" i="80"/>
  <c r="E46" i="80"/>
  <c r="D46" i="80"/>
  <c r="C46" i="80"/>
  <c r="B46" i="80"/>
  <c r="J45" i="80"/>
  <c r="I45" i="80"/>
  <c r="H45" i="80"/>
  <c r="G45" i="80"/>
  <c r="F45" i="80"/>
  <c r="E45" i="80"/>
  <c r="D45" i="80"/>
  <c r="C45" i="80"/>
  <c r="B45" i="80"/>
  <c r="J44" i="80"/>
  <c r="I44" i="80"/>
  <c r="H44" i="80"/>
  <c r="G44" i="80"/>
  <c r="F44" i="80"/>
  <c r="E44" i="80"/>
  <c r="D44" i="80"/>
  <c r="C44" i="80"/>
  <c r="B44" i="80"/>
  <c r="J43" i="80"/>
  <c r="I43" i="80"/>
  <c r="H43" i="80"/>
  <c r="G43" i="80"/>
  <c r="F43" i="80"/>
  <c r="E43" i="80"/>
  <c r="D43" i="80"/>
  <c r="C43" i="80"/>
  <c r="B43" i="80"/>
  <c r="J42" i="80"/>
  <c r="I42" i="80"/>
  <c r="H42" i="80"/>
  <c r="G42" i="80"/>
  <c r="F42" i="80"/>
  <c r="E42" i="80"/>
  <c r="D42" i="80"/>
  <c r="C42" i="80"/>
  <c r="B42" i="80"/>
  <c r="J41" i="80"/>
  <c r="I41" i="80"/>
  <c r="H41" i="80"/>
  <c r="G41" i="80"/>
  <c r="F41" i="80"/>
  <c r="E41" i="80"/>
  <c r="D41" i="80"/>
  <c r="C41" i="80"/>
  <c r="B41" i="80"/>
  <c r="J40" i="80"/>
  <c r="I40" i="80"/>
  <c r="H40" i="80"/>
  <c r="G40" i="80"/>
  <c r="F40" i="80"/>
  <c r="E40" i="80"/>
  <c r="D40" i="80"/>
  <c r="C40" i="80"/>
  <c r="B40" i="80"/>
  <c r="J39" i="80"/>
  <c r="I39" i="80"/>
  <c r="H39" i="80"/>
  <c r="G39" i="80"/>
  <c r="F39" i="80"/>
  <c r="E39" i="80"/>
  <c r="D39" i="80"/>
  <c r="C39" i="80"/>
  <c r="B39" i="80"/>
  <c r="J38" i="80"/>
  <c r="I38" i="80"/>
  <c r="H38" i="80"/>
  <c r="G38" i="80"/>
  <c r="F38" i="80"/>
  <c r="E38" i="80"/>
  <c r="D38" i="80"/>
  <c r="C38" i="80"/>
  <c r="B38" i="80"/>
  <c r="J37" i="80"/>
  <c r="I37" i="80"/>
  <c r="H37" i="80"/>
  <c r="G37" i="80"/>
  <c r="F37" i="80"/>
  <c r="E37" i="80"/>
  <c r="D37" i="80"/>
  <c r="C37" i="80"/>
  <c r="B37" i="80"/>
  <c r="J36" i="80"/>
  <c r="I36" i="80"/>
  <c r="H36" i="80"/>
  <c r="G36" i="80"/>
  <c r="F36" i="80"/>
  <c r="E36" i="80"/>
  <c r="D36" i="80"/>
  <c r="C36" i="80"/>
  <c r="B36" i="80"/>
  <c r="J35" i="80"/>
  <c r="I35" i="80"/>
  <c r="H35" i="80"/>
  <c r="G35" i="80"/>
  <c r="F35" i="80"/>
  <c r="E35" i="80"/>
  <c r="D35" i="80"/>
  <c r="C35" i="80"/>
  <c r="B35" i="80"/>
  <c r="J34" i="80"/>
  <c r="I34" i="80"/>
  <c r="H34" i="80"/>
  <c r="G34" i="80"/>
  <c r="F34" i="80"/>
  <c r="E34" i="80"/>
  <c r="D34" i="80"/>
  <c r="C34" i="80"/>
  <c r="B34" i="80"/>
  <c r="J33" i="80"/>
  <c r="I33" i="80"/>
  <c r="H33" i="80"/>
  <c r="G33" i="80"/>
  <c r="F33" i="80"/>
  <c r="E33" i="80"/>
  <c r="D33" i="80"/>
  <c r="C33" i="80"/>
  <c r="B33" i="80"/>
  <c r="J32" i="80"/>
  <c r="I32" i="80"/>
  <c r="H32" i="80"/>
  <c r="G32" i="80"/>
  <c r="F32" i="80"/>
  <c r="E32" i="80"/>
  <c r="D32" i="80"/>
  <c r="C32" i="80"/>
  <c r="B32" i="80"/>
  <c r="J31" i="80"/>
  <c r="I31" i="80"/>
  <c r="H31" i="80"/>
  <c r="G31" i="80"/>
  <c r="F31" i="80"/>
  <c r="E31" i="80"/>
  <c r="D31" i="80"/>
  <c r="C31" i="80"/>
  <c r="B31" i="80"/>
  <c r="J30" i="80"/>
  <c r="I30" i="80"/>
  <c r="H30" i="80"/>
  <c r="G30" i="80"/>
  <c r="F30" i="80"/>
  <c r="E30" i="80"/>
  <c r="D30" i="80"/>
  <c r="C30" i="80"/>
  <c r="B30" i="80"/>
  <c r="J29" i="80"/>
  <c r="I29" i="80"/>
  <c r="H29" i="80"/>
  <c r="G29" i="80"/>
  <c r="F29" i="80"/>
  <c r="E29" i="80"/>
  <c r="D29" i="80"/>
  <c r="C29" i="80"/>
  <c r="B29" i="80"/>
  <c r="J28" i="80"/>
  <c r="I28" i="80"/>
  <c r="H28" i="80"/>
  <c r="G28" i="80"/>
  <c r="F28" i="80"/>
  <c r="E28" i="80"/>
  <c r="D28" i="80"/>
  <c r="C28" i="80"/>
  <c r="B28" i="80"/>
  <c r="J27" i="80"/>
  <c r="I27" i="80"/>
  <c r="H27" i="80"/>
  <c r="G27" i="80"/>
  <c r="F27" i="80"/>
  <c r="E27" i="80"/>
  <c r="D27" i="80"/>
  <c r="C27" i="80"/>
  <c r="B27" i="80"/>
  <c r="J26" i="80"/>
  <c r="I26" i="80"/>
  <c r="H26" i="80"/>
  <c r="G26" i="80"/>
  <c r="F26" i="80"/>
  <c r="E26" i="80"/>
  <c r="D26" i="80"/>
  <c r="C26" i="80"/>
  <c r="B26" i="80"/>
  <c r="J25" i="80"/>
  <c r="I25" i="80"/>
  <c r="H25" i="80"/>
  <c r="G25" i="80"/>
  <c r="F25" i="80"/>
  <c r="E25" i="80"/>
  <c r="D25" i="80"/>
  <c r="C25" i="80"/>
  <c r="B25" i="80"/>
  <c r="J24" i="80"/>
  <c r="I24" i="80"/>
  <c r="H24" i="80"/>
  <c r="G24" i="80"/>
  <c r="F24" i="80"/>
  <c r="E24" i="80"/>
  <c r="D24" i="80"/>
  <c r="C24" i="80"/>
  <c r="B24" i="80"/>
  <c r="J23" i="80"/>
  <c r="I23" i="80"/>
  <c r="H23" i="80"/>
  <c r="G23" i="80"/>
  <c r="F23" i="80"/>
  <c r="E23" i="80"/>
  <c r="D23" i="80"/>
  <c r="C23" i="80"/>
  <c r="B23" i="80"/>
  <c r="J22" i="80"/>
  <c r="I22" i="80"/>
  <c r="H22" i="80"/>
  <c r="G22" i="80"/>
  <c r="F22" i="80"/>
  <c r="E22" i="80"/>
  <c r="D22" i="80"/>
  <c r="C22" i="80"/>
  <c r="B22" i="80"/>
  <c r="J21" i="80"/>
  <c r="I21" i="80"/>
  <c r="H21" i="80"/>
  <c r="G21" i="80"/>
  <c r="F21" i="80"/>
  <c r="E21" i="80"/>
  <c r="D21" i="80"/>
  <c r="C21" i="80"/>
  <c r="B21" i="80"/>
  <c r="J20" i="80"/>
  <c r="I20" i="80"/>
  <c r="H20" i="80"/>
  <c r="G20" i="80"/>
  <c r="F20" i="80"/>
  <c r="E20" i="80"/>
  <c r="D20" i="80"/>
  <c r="C20" i="80"/>
  <c r="B20" i="80"/>
  <c r="J19" i="80"/>
  <c r="I19" i="80"/>
  <c r="H19" i="80"/>
  <c r="G19" i="80"/>
  <c r="F19" i="80"/>
  <c r="E19" i="80"/>
  <c r="D19" i="80"/>
  <c r="C19" i="80"/>
  <c r="B19" i="80"/>
  <c r="J18" i="80"/>
  <c r="I18" i="80"/>
  <c r="H18" i="80"/>
  <c r="G18" i="80"/>
  <c r="F18" i="80"/>
  <c r="E18" i="80"/>
  <c r="D18" i="80"/>
  <c r="C18" i="80"/>
  <c r="B18" i="80"/>
  <c r="J17" i="80"/>
  <c r="I17" i="80"/>
  <c r="H17" i="80"/>
  <c r="G17" i="80"/>
  <c r="F17" i="80"/>
  <c r="E17" i="80"/>
  <c r="D17" i="80"/>
  <c r="C17" i="80"/>
  <c r="B17" i="80"/>
  <c r="J16" i="80"/>
  <c r="I16" i="80"/>
  <c r="H16" i="80"/>
  <c r="G16" i="80"/>
  <c r="F16" i="80"/>
  <c r="E16" i="80"/>
  <c r="D16" i="80"/>
  <c r="C16" i="80"/>
  <c r="B16" i="80"/>
  <c r="J15" i="80"/>
  <c r="I15" i="80"/>
  <c r="H15" i="80"/>
  <c r="G15" i="80"/>
  <c r="F15" i="80"/>
  <c r="E15" i="80"/>
  <c r="D15" i="80"/>
  <c r="C15" i="80"/>
  <c r="B15" i="80"/>
  <c r="J14" i="80"/>
  <c r="I14" i="80"/>
  <c r="H14" i="80"/>
  <c r="G14" i="80"/>
  <c r="F14" i="80"/>
  <c r="E14" i="80"/>
  <c r="D14" i="80"/>
  <c r="C14" i="80"/>
  <c r="B14" i="80"/>
  <c r="J13" i="80"/>
  <c r="I13" i="80"/>
  <c r="H13" i="80"/>
  <c r="G13" i="80"/>
  <c r="F13" i="80"/>
  <c r="E13" i="80"/>
  <c r="D13" i="80"/>
  <c r="C13" i="80"/>
  <c r="B13" i="80"/>
  <c r="J12" i="80"/>
  <c r="I12" i="80"/>
  <c r="H12" i="80"/>
  <c r="G12" i="80"/>
  <c r="F12" i="80"/>
  <c r="E12" i="80"/>
  <c r="D12" i="80"/>
  <c r="C12" i="80"/>
  <c r="B12" i="80"/>
  <c r="J11" i="80"/>
  <c r="I11" i="80"/>
  <c r="H11" i="80"/>
  <c r="G11" i="80"/>
  <c r="F11" i="80"/>
  <c r="E11" i="80"/>
  <c r="D11" i="80"/>
  <c r="C11" i="80"/>
  <c r="B11" i="80"/>
  <c r="J10" i="80"/>
  <c r="I10" i="80"/>
  <c r="H10" i="80"/>
  <c r="G10" i="80"/>
  <c r="F10" i="80"/>
  <c r="E10" i="80"/>
  <c r="D10" i="80"/>
  <c r="C10" i="80"/>
  <c r="B10" i="80"/>
  <c r="J9" i="80"/>
  <c r="I9" i="80"/>
  <c r="H9" i="80"/>
  <c r="G9" i="80"/>
  <c r="F9" i="80"/>
  <c r="E9" i="80"/>
  <c r="D9" i="80"/>
  <c r="C9" i="80"/>
  <c r="B9" i="80"/>
  <c r="J8" i="80"/>
  <c r="I8" i="80"/>
  <c r="H8" i="80"/>
  <c r="G8" i="80"/>
  <c r="F8" i="80"/>
  <c r="E8" i="80"/>
  <c r="D8" i="80"/>
  <c r="C8" i="80"/>
  <c r="B8" i="80"/>
  <c r="J7" i="80"/>
  <c r="I7" i="80"/>
  <c r="H7" i="80"/>
  <c r="G7" i="80"/>
  <c r="F7" i="80"/>
  <c r="E7" i="80"/>
  <c r="D7" i="80"/>
  <c r="C7" i="80"/>
  <c r="B7" i="80"/>
  <c r="K8" i="79" l="1"/>
  <c r="K9" i="79"/>
  <c r="K10" i="79"/>
  <c r="K11" i="79"/>
  <c r="K12" i="79"/>
  <c r="K13" i="79"/>
  <c r="K14" i="79"/>
  <c r="K15" i="79"/>
  <c r="K16" i="79"/>
  <c r="K17" i="79"/>
  <c r="K18" i="79"/>
  <c r="K19" i="79"/>
  <c r="K20" i="79"/>
  <c r="K21" i="79"/>
  <c r="K22" i="79"/>
  <c r="K23" i="79"/>
  <c r="K24" i="79"/>
  <c r="K25" i="79"/>
  <c r="K26" i="79"/>
  <c r="K27" i="79"/>
  <c r="K28" i="79"/>
  <c r="K29" i="79"/>
  <c r="K30" i="79"/>
  <c r="K31" i="79"/>
  <c r="K32" i="79"/>
  <c r="K33" i="79"/>
  <c r="K34" i="79"/>
  <c r="K35" i="79"/>
  <c r="K36" i="79"/>
  <c r="K37" i="79"/>
  <c r="K38" i="79"/>
  <c r="K39" i="79"/>
  <c r="K40" i="79"/>
  <c r="K41" i="79"/>
  <c r="K42" i="79"/>
  <c r="K43" i="79"/>
  <c r="K44" i="79"/>
  <c r="K45" i="79"/>
  <c r="K46" i="79"/>
  <c r="K47" i="79"/>
  <c r="K48" i="79"/>
  <c r="K49" i="79"/>
  <c r="K50" i="79"/>
  <c r="K51" i="79"/>
  <c r="K52" i="79"/>
  <c r="K53" i="79"/>
  <c r="K10" i="80" l="1"/>
  <c r="K42" i="80"/>
  <c r="K34" i="80"/>
  <c r="K18" i="80"/>
  <c r="K26" i="80"/>
  <c r="K41" i="80"/>
  <c r="K33" i="80"/>
  <c r="K24" i="80"/>
  <c r="K16" i="80"/>
  <c r="K48" i="80"/>
  <c r="K40" i="80"/>
  <c r="K38" i="80"/>
  <c r="K30" i="80"/>
  <c r="K23" i="80"/>
  <c r="K22" i="80"/>
  <c r="K15" i="80"/>
  <c r="K14" i="80"/>
  <c r="K8" i="80"/>
  <c r="K9" i="80"/>
  <c r="K46" i="80"/>
  <c r="K37" i="80"/>
  <c r="K32" i="80"/>
  <c r="K25" i="80"/>
  <c r="K17" i="80"/>
  <c r="K47" i="80"/>
  <c r="K39" i="80"/>
  <c r="K31" i="80"/>
  <c r="K53" i="80"/>
  <c r="K45" i="80"/>
  <c r="K13" i="80"/>
  <c r="K49" i="80"/>
  <c r="K52" i="80"/>
  <c r="K28" i="80"/>
  <c r="K20" i="80"/>
  <c r="K12" i="80"/>
  <c r="K51" i="80"/>
  <c r="K43" i="80"/>
  <c r="K35" i="80"/>
  <c r="K27" i="80"/>
  <c r="K19" i="80"/>
  <c r="K11" i="80"/>
  <c r="K50" i="80"/>
  <c r="K29" i="80"/>
  <c r="K21" i="80"/>
  <c r="K44" i="80"/>
  <c r="K36" i="80"/>
  <c r="H54" i="80"/>
  <c r="I54" i="80"/>
  <c r="J54" i="80"/>
  <c r="C54" i="80"/>
  <c r="D54" i="80"/>
  <c r="E54" i="80"/>
  <c r="K7" i="80"/>
  <c r="F54" i="80"/>
  <c r="G54" i="80"/>
  <c r="B54" i="80"/>
  <c r="D54" i="79"/>
  <c r="D57" i="79" s="1"/>
  <c r="E54" i="79"/>
  <c r="E57" i="79" s="1"/>
  <c r="C54" i="79"/>
  <c r="C57" i="79" s="1"/>
  <c r="F54" i="79"/>
  <c r="F57" i="79" s="1"/>
  <c r="G54" i="79"/>
  <c r="G57" i="79" s="1"/>
  <c r="K7" i="79"/>
  <c r="K54" i="79" s="1"/>
  <c r="K57" i="79" s="1"/>
  <c r="I54" i="79"/>
  <c r="I57" i="79" s="1"/>
  <c r="H54" i="79"/>
  <c r="H57" i="79" s="1"/>
  <c r="J54" i="79"/>
  <c r="J57" i="79" s="1"/>
  <c r="B54" i="79"/>
  <c r="B57" i="79" s="1"/>
  <c r="K54" i="80" l="1"/>
</calcChain>
</file>

<file path=xl/sharedStrings.xml><?xml version="1.0" encoding="utf-8"?>
<sst xmlns="http://schemas.openxmlformats.org/spreadsheetml/2006/main" count="926" uniqueCount="64">
  <si>
    <t>Municipios / Comunas</t>
  </si>
  <si>
    <t>Regalias Hidroeléctricas</t>
  </si>
  <si>
    <t xml:space="preserve">IIBB </t>
  </si>
  <si>
    <t>Bono Compensación Inc. A</t>
  </si>
  <si>
    <t>Bono Compensación Inc. B</t>
  </si>
  <si>
    <t>Total</t>
  </si>
  <si>
    <t xml:space="preserve">Bruto </t>
  </si>
  <si>
    <t>Regalías Petroleras</t>
  </si>
  <si>
    <t>Regalías Gasíferas</t>
  </si>
  <si>
    <t>Copar. Federal Impuestos LEY N°177</t>
  </si>
  <si>
    <t>Consenso Fiscal</t>
  </si>
  <si>
    <t>Punto I c)</t>
  </si>
  <si>
    <t>Punto II a)</t>
  </si>
  <si>
    <t>TOTALES</t>
  </si>
  <si>
    <t xml:space="preserve">Coparticipación a Municipio </t>
  </si>
  <si>
    <t xml:space="preserve">COMISION DE FOMENTO DE 28 DE JULIO  </t>
  </si>
  <si>
    <t xml:space="preserve">COMISION DE FOMENTO DE PTO. PIRAMIDES  </t>
  </si>
  <si>
    <t xml:space="preserve">COMUNA RURAL ALDEA APELEG  </t>
  </si>
  <si>
    <t xml:space="preserve">COMUNA RURAL ALDEA BELEIRO  </t>
  </si>
  <si>
    <t xml:space="preserve">COMUNA RURAL ALDEA EPULEF  </t>
  </si>
  <si>
    <t xml:space="preserve">COMUNA RURAL BUEN PASTO  </t>
  </si>
  <si>
    <t xml:space="preserve">COMUNA RURAL CARRENLEUFU  </t>
  </si>
  <si>
    <t xml:space="preserve">COMUNA RURAL CERRO CENTINELA  </t>
  </si>
  <si>
    <t xml:space="preserve">COMUNA RURAL COLAN CONHUE  </t>
  </si>
  <si>
    <t xml:space="preserve">COMUNA RURAL CUSHAMEN  </t>
  </si>
  <si>
    <t xml:space="preserve">COMUNA RURAL DIQUE F. AMEGHINO  </t>
  </si>
  <si>
    <t xml:space="preserve">COMUNA RURAL DR. ATILIO O. VIGLIONE  </t>
  </si>
  <si>
    <t xml:space="preserve">COMUNA RURAL FACUNDO  </t>
  </si>
  <si>
    <t xml:space="preserve">COMUNA RURAL GAN GAN  </t>
  </si>
  <si>
    <t xml:space="preserve">COMUNA RURAL GASTRE  </t>
  </si>
  <si>
    <t xml:space="preserve">COMUNA RURAL LAGO BLANCO  </t>
  </si>
  <si>
    <t xml:space="preserve">COMUNA RURAL LAGUNITA SALADA  </t>
  </si>
  <si>
    <t xml:space="preserve">COMUNA RURAL LAS PLUMAS  </t>
  </si>
  <si>
    <t xml:space="preserve">COMUNA RURAL LOS ALTARES  </t>
  </si>
  <si>
    <t xml:space="preserve">COMUNA RURAL PASO DEL SAPO  </t>
  </si>
  <si>
    <t xml:space="preserve">COMUNA RURAL RICARDO ROJAS  </t>
  </si>
  <si>
    <t xml:space="preserve">COMUNA RURAL TELSEN  </t>
  </si>
  <si>
    <t xml:space="preserve">MUNICIPALIDAD DE CAMARONES  </t>
  </si>
  <si>
    <t xml:space="preserve">MUNICIPALIDAD DE CHOLILA  </t>
  </si>
  <si>
    <t xml:space="preserve">MUNICIPALIDAD DE COMODORO RIVADAVIA  </t>
  </si>
  <si>
    <t xml:space="preserve">MUNICIPALIDAD DE CORCOVADO  </t>
  </si>
  <si>
    <t xml:space="preserve">MUNICIPALIDAD DE DOLAVON  </t>
  </si>
  <si>
    <t xml:space="preserve">MUNICIPALIDAD DE EL HOYO  </t>
  </si>
  <si>
    <t xml:space="preserve">MUNICIPALIDAD DE EL MAITEN  </t>
  </si>
  <si>
    <t xml:space="preserve">MUNICIPALIDAD DE EPUYEN  </t>
  </si>
  <si>
    <t xml:space="preserve">MUNICIPALIDAD DE ESQUEL  </t>
  </si>
  <si>
    <t xml:space="preserve">MUNICIPALIDAD DE GAIMAN  </t>
  </si>
  <si>
    <t xml:space="preserve">MUNICIPALIDAD DE GOBERNADOR COSTA  </t>
  </si>
  <si>
    <t xml:space="preserve">MUNICIPALIDAD DE GUALJAINA  </t>
  </si>
  <si>
    <t xml:space="preserve">MUNICIPALIDAD DE JOSE DE SAN MARTIN  </t>
  </si>
  <si>
    <t xml:space="preserve">MUNICIPALIDAD DE LAGO PUELO  </t>
  </si>
  <si>
    <t xml:space="preserve">MUNICIPALIDAD DE PASO DE INDIOS  </t>
  </si>
  <si>
    <t xml:space="preserve">MUNICIPALIDAD DE PUERTO MADRYN  </t>
  </si>
  <si>
    <t xml:space="preserve">MUNICIPALIDAD DE RADA TILLY  </t>
  </si>
  <si>
    <t xml:space="preserve">MUNICIPALIDAD DE RAWSON  </t>
  </si>
  <si>
    <t xml:space="preserve">MUNICIPALIDAD DE RIO MAYO  </t>
  </si>
  <si>
    <t xml:space="preserve">MUNICIPALIDAD DE RIO PICO  </t>
  </si>
  <si>
    <t xml:space="preserve">MUNICIPALIDAD DE RIO SENGUER  </t>
  </si>
  <si>
    <t xml:space="preserve">MUNICIPALIDAD DE SARMIENTO  </t>
  </si>
  <si>
    <t xml:space="preserve">MUNICIPALIDAD DE TECKA  </t>
  </si>
  <si>
    <t xml:space="preserve">MUNICIPALIDAD DE TRELEW  </t>
  </si>
  <si>
    <t xml:space="preserve">MUNICIPALIDAD DE TREVELIN  </t>
  </si>
  <si>
    <t>Acumulado anual 2023</t>
  </si>
  <si>
    <t>Tercer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</si>
</sst>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#.##00"/>
    <numFmt numFmtId="166" formatCode="_ [$€-2]\ * #,##0.00_ ;_ [$€-2]\ * \-#,##0.00_ ;_ [$€-2]\ * &quot;-&quot;??_ "/>
    <numFmt numFmtId="167" formatCode="#,##0.00_ ;[Red]\-#,##0.00\ "/>
  </numFmts>
  <fonts count="80" x14ac:knownFonts="1">
    <font>
      <sz val="10"/>
      <name val="Arial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5"/>
      <color indexed="54"/>
      <name val="Calibri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9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3">
    <xf numFmtId="0" fontId="0" fillId="0" borderId="0"/>
    <xf numFmtId="0" fontId="56" fillId="2" borderId="0" applyNumberFormat="0" applyBorder="0" applyAlignment="0" applyProtection="0"/>
    <xf numFmtId="0" fontId="56" fillId="3" borderId="0" applyNumberFormat="0" applyBorder="0" applyAlignment="0" applyProtection="0"/>
    <xf numFmtId="0" fontId="56" fillId="4" borderId="0" applyNumberFormat="0" applyBorder="0" applyAlignment="0" applyProtection="0"/>
    <xf numFmtId="0" fontId="56" fillId="5" borderId="0" applyNumberFormat="0" applyBorder="0" applyAlignment="0" applyProtection="0"/>
    <xf numFmtId="0" fontId="56" fillId="6" borderId="0" applyNumberFormat="0" applyBorder="0" applyAlignment="0" applyProtection="0"/>
    <xf numFmtId="0" fontId="56" fillId="7" borderId="0" applyNumberFormat="0" applyBorder="0" applyAlignment="0" applyProtection="0"/>
    <xf numFmtId="0" fontId="56" fillId="8" borderId="0" applyNumberFormat="0" applyBorder="0" applyAlignment="0" applyProtection="0"/>
    <xf numFmtId="0" fontId="56" fillId="9" borderId="0" applyNumberFormat="0" applyBorder="0" applyAlignment="0" applyProtection="0"/>
    <xf numFmtId="0" fontId="56" fillId="10" borderId="0" applyNumberFormat="0" applyBorder="0" applyAlignment="0" applyProtection="0"/>
    <xf numFmtId="0" fontId="56" fillId="5" borderId="0" applyNumberFormat="0" applyBorder="0" applyAlignment="0" applyProtection="0"/>
    <xf numFmtId="0" fontId="56" fillId="8" borderId="0" applyNumberFormat="0" applyBorder="0" applyAlignment="0" applyProtection="0"/>
    <xf numFmtId="0" fontId="56" fillId="11" borderId="0" applyNumberFormat="0" applyBorder="0" applyAlignment="0" applyProtection="0"/>
    <xf numFmtId="0" fontId="57" fillId="12" borderId="0" applyNumberFormat="0" applyBorder="0" applyAlignment="0" applyProtection="0"/>
    <xf numFmtId="0" fontId="57" fillId="9" borderId="0" applyNumberFormat="0" applyBorder="0" applyAlignment="0" applyProtection="0"/>
    <xf numFmtId="0" fontId="57" fillId="10" borderId="0" applyNumberFormat="0" applyBorder="0" applyAlignment="0" applyProtection="0"/>
    <xf numFmtId="0" fontId="57" fillId="13" borderId="0" applyNumberFormat="0" applyBorder="0" applyAlignment="0" applyProtection="0"/>
    <xf numFmtId="0" fontId="57" fillId="14" borderId="0" applyNumberFormat="0" applyBorder="0" applyAlignment="0" applyProtection="0"/>
    <xf numFmtId="0" fontId="57" fillId="15" borderId="0" applyNumberFormat="0" applyBorder="0" applyAlignment="0" applyProtection="0"/>
    <xf numFmtId="0" fontId="58" fillId="4" borderId="0" applyNumberFormat="0" applyBorder="0" applyAlignment="0" applyProtection="0"/>
    <xf numFmtId="0" fontId="59" fillId="16" borderId="1" applyNumberFormat="0" applyAlignment="0" applyProtection="0"/>
    <xf numFmtId="0" fontId="60" fillId="17" borderId="2" applyNumberFormat="0" applyAlignment="0" applyProtection="0"/>
    <xf numFmtId="0" fontId="61" fillId="0" borderId="3" applyNumberFormat="0" applyFill="0" applyAlignment="0" applyProtection="0"/>
    <xf numFmtId="0" fontId="75" fillId="0" borderId="4" applyNumberFormat="0" applyFill="0" applyAlignment="0" applyProtection="0"/>
    <xf numFmtId="0" fontId="62" fillId="0" borderId="0" applyNumberFormat="0" applyFill="0" applyBorder="0" applyAlignment="0" applyProtection="0"/>
    <xf numFmtId="0" fontId="57" fillId="18" borderId="0" applyNumberFormat="0" applyBorder="0" applyAlignment="0" applyProtection="0"/>
    <xf numFmtId="0" fontId="57" fillId="19" borderId="0" applyNumberFormat="0" applyBorder="0" applyAlignment="0" applyProtection="0"/>
    <xf numFmtId="0" fontId="57" fillId="20" borderId="0" applyNumberFormat="0" applyBorder="0" applyAlignment="0" applyProtection="0"/>
    <xf numFmtId="0" fontId="57" fillId="13" borderId="0" applyNumberFormat="0" applyBorder="0" applyAlignment="0" applyProtection="0"/>
    <xf numFmtId="0" fontId="57" fillId="14" borderId="0" applyNumberFormat="0" applyBorder="0" applyAlignment="0" applyProtection="0"/>
    <xf numFmtId="0" fontId="57" fillId="21" borderId="0" applyNumberFormat="0" applyBorder="0" applyAlignment="0" applyProtection="0"/>
    <xf numFmtId="0" fontId="63" fillId="7" borderId="1" applyNumberFormat="0" applyAlignment="0" applyProtection="0"/>
    <xf numFmtId="166" fontId="65" fillId="0" borderId="0" applyFont="0" applyFill="0" applyBorder="0" applyAlignment="0" applyProtection="0"/>
    <xf numFmtId="165" fontId="76" fillId="0" borderId="0">
      <protection locked="0"/>
    </xf>
    <xf numFmtId="165" fontId="76" fillId="0" borderId="0">
      <protection locked="0"/>
    </xf>
    <xf numFmtId="165" fontId="77" fillId="0" borderId="0">
      <protection locked="0"/>
    </xf>
    <xf numFmtId="165" fontId="76" fillId="0" borderId="0">
      <protection locked="0"/>
    </xf>
    <xf numFmtId="165" fontId="76" fillId="0" borderId="0">
      <protection locked="0"/>
    </xf>
    <xf numFmtId="165" fontId="76" fillId="0" borderId="0">
      <protection locked="0"/>
    </xf>
    <xf numFmtId="165" fontId="77" fillId="0" borderId="0">
      <protection locked="0"/>
    </xf>
    <xf numFmtId="0" fontId="64" fillId="3" borderId="0" applyNumberFormat="0" applyBorder="0" applyAlignment="0" applyProtection="0"/>
    <xf numFmtId="164" fontId="65" fillId="0" borderId="0" applyFont="0" applyFill="0" applyBorder="0" applyAlignment="0" applyProtection="0"/>
    <xf numFmtId="164" fontId="78" fillId="0" borderId="0" applyFont="0" applyFill="0" applyBorder="0" applyAlignment="0" applyProtection="0"/>
    <xf numFmtId="0" fontId="66" fillId="22" borderId="0" applyNumberFormat="0" applyBorder="0" applyAlignment="0" applyProtection="0"/>
    <xf numFmtId="0" fontId="65" fillId="23" borderId="5" applyNumberFormat="0" applyFont="0" applyAlignment="0" applyProtection="0"/>
    <xf numFmtId="9" fontId="65" fillId="0" borderId="0" applyFont="0" applyFill="0" applyBorder="0" applyAlignment="0" applyProtection="0"/>
    <xf numFmtId="9" fontId="78" fillId="0" borderId="0" applyFont="0" applyFill="0" applyBorder="0" applyAlignment="0" applyProtection="0"/>
    <xf numFmtId="0" fontId="67" fillId="16" borderId="6" applyNumberFormat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4" applyNumberFormat="0" applyFill="0" applyAlignment="0" applyProtection="0"/>
    <xf numFmtId="0" fontId="72" fillId="0" borderId="7" applyNumberFormat="0" applyFill="0" applyAlignment="0" applyProtection="0"/>
    <xf numFmtId="0" fontId="62" fillId="0" borderId="8" applyNumberFormat="0" applyFill="0" applyAlignment="0" applyProtection="0"/>
    <xf numFmtId="0" fontId="73" fillId="0" borderId="9" applyNumberFormat="0" applyFill="0" applyAlignment="0" applyProtection="0"/>
    <xf numFmtId="0" fontId="65" fillId="0" borderId="0"/>
    <xf numFmtId="0" fontId="55" fillId="0" borderId="0"/>
    <xf numFmtId="0" fontId="79" fillId="0" borderId="0"/>
    <xf numFmtId="0" fontId="54" fillId="0" borderId="0"/>
    <xf numFmtId="0" fontId="65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01">
    <xf numFmtId="0" fontId="0" fillId="0" borderId="0" xfId="0"/>
    <xf numFmtId="0" fontId="74" fillId="0" borderId="11" xfId="59" applyFont="1" applyBorder="1"/>
    <xf numFmtId="0" fontId="74" fillId="0" borderId="12" xfId="59" applyFont="1" applyBorder="1"/>
    <xf numFmtId="0" fontId="65" fillId="0" borderId="0" xfId="59"/>
    <xf numFmtId="0" fontId="74" fillId="0" borderId="10" xfId="59" applyFont="1" applyBorder="1"/>
    <xf numFmtId="0" fontId="74" fillId="0" borderId="13" xfId="59" applyFont="1" applyBorder="1"/>
    <xf numFmtId="0" fontId="45" fillId="0" borderId="0" xfId="68"/>
    <xf numFmtId="14" fontId="45" fillId="0" borderId="0" xfId="68" applyNumberFormat="1"/>
    <xf numFmtId="4" fontId="45" fillId="0" borderId="0" xfId="68" applyNumberFormat="1"/>
    <xf numFmtId="4" fontId="74" fillId="0" borderId="15" xfId="68" applyNumberFormat="1" applyFont="1" applyBorder="1" applyAlignment="1">
      <alignment horizontal="center" wrapText="1"/>
    </xf>
    <xf numFmtId="4" fontId="74" fillId="0" borderId="16" xfId="68" applyNumberFormat="1" applyFont="1" applyBorder="1" applyAlignment="1">
      <alignment horizontal="center" wrapText="1"/>
    </xf>
    <xf numFmtId="167" fontId="45" fillId="0" borderId="14" xfId="68" applyNumberFormat="1" applyBorder="1"/>
    <xf numFmtId="4" fontId="45" fillId="0" borderId="14" xfId="68" applyNumberFormat="1" applyBorder="1"/>
    <xf numFmtId="4" fontId="74" fillId="0" borderId="13" xfId="68" applyNumberFormat="1" applyFont="1" applyBorder="1"/>
    <xf numFmtId="0" fontId="74" fillId="0" borderId="0" xfId="68" applyFont="1"/>
    <xf numFmtId="0" fontId="12" fillId="0" borderId="0" xfId="101"/>
    <xf numFmtId="14" fontId="12" fillId="0" borderId="0" xfId="101" applyNumberFormat="1"/>
    <xf numFmtId="4" fontId="12" fillId="0" borderId="0" xfId="101" applyNumberFormat="1"/>
    <xf numFmtId="4" fontId="74" fillId="0" borderId="15" xfId="101" applyNumberFormat="1" applyFont="1" applyBorder="1" applyAlignment="1">
      <alignment horizontal="center" wrapText="1"/>
    </xf>
    <xf numFmtId="4" fontId="74" fillId="0" borderId="16" xfId="101" applyNumberFormat="1" applyFont="1" applyBorder="1" applyAlignment="1">
      <alignment horizontal="center" wrapText="1"/>
    </xf>
    <xf numFmtId="167" fontId="12" fillId="0" borderId="14" xfId="101" applyNumberFormat="1" applyBorder="1"/>
    <xf numFmtId="167" fontId="12" fillId="0" borderId="19" xfId="101" applyNumberFormat="1" applyBorder="1"/>
    <xf numFmtId="4" fontId="12" fillId="0" borderId="14" xfId="101" applyNumberFormat="1" applyBorder="1"/>
    <xf numFmtId="167" fontId="65" fillId="0" borderId="14" xfId="101" applyNumberFormat="1" applyFont="1" applyBorder="1"/>
    <xf numFmtId="167" fontId="65" fillId="0" borderId="20" xfId="101" applyNumberFormat="1" applyFont="1" applyBorder="1"/>
    <xf numFmtId="4" fontId="74" fillId="0" borderId="13" xfId="101" applyNumberFormat="1" applyFont="1" applyBorder="1"/>
    <xf numFmtId="0" fontId="74" fillId="0" borderId="0" xfId="101" applyFont="1"/>
    <xf numFmtId="0" fontId="11" fillId="0" borderId="0" xfId="102"/>
    <xf numFmtId="14" fontId="11" fillId="0" borderId="0" xfId="102" applyNumberFormat="1"/>
    <xf numFmtId="4" fontId="11" fillId="0" borderId="0" xfId="102" applyNumberFormat="1"/>
    <xf numFmtId="4" fontId="74" fillId="0" borderId="15" xfId="102" applyNumberFormat="1" applyFont="1" applyBorder="1" applyAlignment="1">
      <alignment horizontal="center" wrapText="1"/>
    </xf>
    <xf numFmtId="4" fontId="74" fillId="0" borderId="16" xfId="102" applyNumberFormat="1" applyFont="1" applyBorder="1" applyAlignment="1">
      <alignment horizontal="center" wrapText="1"/>
    </xf>
    <xf numFmtId="167" fontId="11" fillId="0" borderId="14" xfId="102" applyNumberFormat="1" applyBorder="1"/>
    <xf numFmtId="167" fontId="11" fillId="0" borderId="19" xfId="102" applyNumberFormat="1" applyBorder="1"/>
    <xf numFmtId="4" fontId="11" fillId="0" borderId="14" xfId="102" applyNumberFormat="1" applyBorder="1"/>
    <xf numFmtId="167" fontId="65" fillId="0" borderId="14" xfId="102" applyNumberFormat="1" applyFont="1" applyBorder="1"/>
    <xf numFmtId="167" fontId="65" fillId="0" borderId="20" xfId="102" applyNumberFormat="1" applyFont="1" applyBorder="1"/>
    <xf numFmtId="4" fontId="74" fillId="0" borderId="13" xfId="102" applyNumberFormat="1" applyFont="1" applyBorder="1"/>
    <xf numFmtId="0" fontId="74" fillId="0" borderId="0" xfId="102" applyFont="1"/>
    <xf numFmtId="0" fontId="10" fillId="0" borderId="0" xfId="103"/>
    <xf numFmtId="14" fontId="10" fillId="0" borderId="0" xfId="103" applyNumberFormat="1"/>
    <xf numFmtId="4" fontId="10" fillId="0" borderId="0" xfId="103" applyNumberFormat="1"/>
    <xf numFmtId="4" fontId="74" fillId="0" borderId="15" xfId="103" applyNumberFormat="1" applyFont="1" applyBorder="1" applyAlignment="1">
      <alignment horizontal="center" wrapText="1"/>
    </xf>
    <xf numFmtId="4" fontId="74" fillId="0" borderId="16" xfId="103" applyNumberFormat="1" applyFont="1" applyBorder="1" applyAlignment="1">
      <alignment horizontal="center" wrapText="1"/>
    </xf>
    <xf numFmtId="167" fontId="10" fillId="0" borderId="14" xfId="103" applyNumberFormat="1" applyBorder="1"/>
    <xf numFmtId="167" fontId="10" fillId="0" borderId="19" xfId="103" applyNumberFormat="1" applyBorder="1"/>
    <xf numFmtId="4" fontId="10" fillId="0" borderId="14" xfId="103" applyNumberFormat="1" applyBorder="1"/>
    <xf numFmtId="167" fontId="65" fillId="0" borderId="14" xfId="103" applyNumberFormat="1" applyFont="1" applyBorder="1"/>
    <xf numFmtId="167" fontId="65" fillId="0" borderId="20" xfId="103" applyNumberFormat="1" applyFont="1" applyBorder="1"/>
    <xf numFmtId="4" fontId="74" fillId="0" borderId="13" xfId="103" applyNumberFormat="1" applyFont="1" applyBorder="1"/>
    <xf numFmtId="0" fontId="74" fillId="0" borderId="0" xfId="103" applyFont="1"/>
    <xf numFmtId="0" fontId="9" fillId="0" borderId="0" xfId="104"/>
    <xf numFmtId="14" fontId="9" fillId="0" borderId="0" xfId="104" applyNumberFormat="1"/>
    <xf numFmtId="4" fontId="9" fillId="0" borderId="0" xfId="104" applyNumberFormat="1"/>
    <xf numFmtId="4" fontId="74" fillId="0" borderId="15" xfId="104" applyNumberFormat="1" applyFont="1" applyBorder="1" applyAlignment="1">
      <alignment horizontal="center" wrapText="1"/>
    </xf>
    <xf numFmtId="4" fontId="74" fillId="0" borderId="16" xfId="104" applyNumberFormat="1" applyFont="1" applyBorder="1" applyAlignment="1">
      <alignment horizontal="center" wrapText="1"/>
    </xf>
    <xf numFmtId="167" fontId="9" fillId="0" borderId="14" xfId="104" applyNumberFormat="1" applyBorder="1"/>
    <xf numFmtId="167" fontId="9" fillId="0" borderId="19" xfId="104" applyNumberFormat="1" applyBorder="1"/>
    <xf numFmtId="4" fontId="9" fillId="0" borderId="14" xfId="104" applyNumberFormat="1" applyBorder="1"/>
    <xf numFmtId="167" fontId="65" fillId="0" borderId="14" xfId="104" applyNumberFormat="1" applyFont="1" applyBorder="1"/>
    <xf numFmtId="167" fontId="65" fillId="0" borderId="20" xfId="104" applyNumberFormat="1" applyFont="1" applyBorder="1"/>
    <xf numFmtId="4" fontId="74" fillId="0" borderId="13" xfId="104" applyNumberFormat="1" applyFont="1" applyBorder="1"/>
    <xf numFmtId="0" fontId="74" fillId="0" borderId="0" xfId="104" applyFont="1"/>
    <xf numFmtId="0" fontId="8" fillId="0" borderId="0" xfId="105"/>
    <xf numFmtId="14" fontId="8" fillId="0" borderId="0" xfId="105" applyNumberFormat="1"/>
    <xf numFmtId="4" fontId="8" fillId="0" borderId="0" xfId="105" applyNumberFormat="1"/>
    <xf numFmtId="4" fontId="74" fillId="0" borderId="15" xfId="105" applyNumberFormat="1" applyFont="1" applyBorder="1" applyAlignment="1">
      <alignment horizontal="center" wrapText="1"/>
    </xf>
    <xf numFmtId="4" fontId="74" fillId="0" borderId="16" xfId="105" applyNumberFormat="1" applyFont="1" applyBorder="1" applyAlignment="1">
      <alignment horizontal="center" wrapText="1"/>
    </xf>
    <xf numFmtId="167" fontId="8" fillId="0" borderId="14" xfId="105" applyNumberFormat="1" applyBorder="1"/>
    <xf numFmtId="167" fontId="8" fillId="0" borderId="19" xfId="105" applyNumberFormat="1" applyBorder="1"/>
    <xf numFmtId="4" fontId="8" fillId="0" borderId="14" xfId="105" applyNumberFormat="1" applyBorder="1"/>
    <xf numFmtId="167" fontId="65" fillId="0" borderId="14" xfId="105" applyNumberFormat="1" applyFont="1" applyBorder="1"/>
    <xf numFmtId="167" fontId="65" fillId="0" borderId="20" xfId="105" applyNumberFormat="1" applyFont="1" applyBorder="1"/>
    <xf numFmtId="4" fontId="74" fillId="0" borderId="13" xfId="105" applyNumberFormat="1" applyFont="1" applyBorder="1"/>
    <xf numFmtId="0" fontId="74" fillId="0" borderId="0" xfId="105" applyFont="1"/>
    <xf numFmtId="0" fontId="7" fillId="0" borderId="0" xfId="106"/>
    <xf numFmtId="14" fontId="7" fillId="0" borderId="0" xfId="106" applyNumberFormat="1"/>
    <xf numFmtId="4" fontId="7" fillId="0" borderId="0" xfId="106" applyNumberFormat="1"/>
    <xf numFmtId="4" fontId="74" fillId="0" borderId="15" xfId="106" applyNumberFormat="1" applyFont="1" applyBorder="1" applyAlignment="1">
      <alignment horizontal="center" wrapText="1"/>
    </xf>
    <xf numFmtId="4" fontId="74" fillId="0" borderId="16" xfId="106" applyNumberFormat="1" applyFont="1" applyBorder="1" applyAlignment="1">
      <alignment horizontal="center" wrapText="1"/>
    </xf>
    <xf numFmtId="167" fontId="7" fillId="0" borderId="14" xfId="106" applyNumberFormat="1" applyBorder="1"/>
    <xf numFmtId="167" fontId="7" fillId="0" borderId="19" xfId="106" applyNumberFormat="1" applyBorder="1"/>
    <xf numFmtId="4" fontId="7" fillId="0" borderId="14" xfId="106" applyNumberFormat="1" applyBorder="1"/>
    <xf numFmtId="167" fontId="65" fillId="0" borderId="14" xfId="106" applyNumberFormat="1" applyFont="1" applyBorder="1"/>
    <xf numFmtId="167" fontId="65" fillId="0" borderId="20" xfId="106" applyNumberFormat="1" applyFont="1" applyBorder="1"/>
    <xf numFmtId="4" fontId="74" fillId="0" borderId="13" xfId="106" applyNumberFormat="1" applyFont="1" applyBorder="1"/>
    <xf numFmtId="0" fontId="74" fillId="0" borderId="0" xfId="106" applyFont="1"/>
    <xf numFmtId="0" fontId="6" fillId="0" borderId="0" xfId="107"/>
    <xf numFmtId="14" fontId="6" fillId="0" borderId="0" xfId="107" applyNumberFormat="1"/>
    <xf numFmtId="4" fontId="6" fillId="0" borderId="0" xfId="107" applyNumberFormat="1"/>
    <xf numFmtId="4" fontId="74" fillId="0" borderId="15" xfId="107" applyNumberFormat="1" applyFont="1" applyBorder="1" applyAlignment="1">
      <alignment horizontal="center" wrapText="1"/>
    </xf>
    <xf numFmtId="4" fontId="74" fillId="0" borderId="16" xfId="107" applyNumberFormat="1" applyFont="1" applyBorder="1" applyAlignment="1">
      <alignment horizontal="center" wrapText="1"/>
    </xf>
    <xf numFmtId="167" fontId="6" fillId="0" borderId="14" xfId="107" applyNumberFormat="1" applyBorder="1"/>
    <xf numFmtId="167" fontId="6" fillId="0" borderId="19" xfId="107" applyNumberFormat="1" applyBorder="1"/>
    <xf numFmtId="4" fontId="6" fillId="0" borderId="14" xfId="107" applyNumberFormat="1" applyBorder="1"/>
    <xf numFmtId="167" fontId="65" fillId="0" borderId="14" xfId="107" applyNumberFormat="1" applyFont="1" applyBorder="1"/>
    <xf numFmtId="167" fontId="65" fillId="0" borderId="20" xfId="107" applyNumberFormat="1" applyFont="1" applyBorder="1"/>
    <xf numFmtId="4" fontId="74" fillId="0" borderId="13" xfId="107" applyNumberFormat="1" applyFont="1" applyBorder="1"/>
    <xf numFmtId="0" fontId="74" fillId="0" borderId="0" xfId="107" applyFont="1"/>
    <xf numFmtId="0" fontId="5" fillId="0" borderId="0" xfId="108"/>
    <xf numFmtId="14" fontId="5" fillId="0" borderId="0" xfId="108" applyNumberFormat="1"/>
    <xf numFmtId="4" fontId="5" fillId="0" borderId="0" xfId="108" applyNumberFormat="1"/>
    <xf numFmtId="4" fontId="74" fillId="0" borderId="15" xfId="108" applyNumberFormat="1" applyFont="1" applyBorder="1" applyAlignment="1">
      <alignment horizontal="center" wrapText="1"/>
    </xf>
    <xf numFmtId="4" fontId="74" fillId="0" borderId="16" xfId="108" applyNumberFormat="1" applyFont="1" applyBorder="1" applyAlignment="1">
      <alignment horizontal="center" wrapText="1"/>
    </xf>
    <xf numFmtId="167" fontId="5" fillId="0" borderId="14" xfId="108" applyNumberFormat="1" applyBorder="1"/>
    <xf numFmtId="167" fontId="5" fillId="0" borderId="19" xfId="108" applyNumberFormat="1" applyBorder="1"/>
    <xf numFmtId="4" fontId="5" fillId="0" borderId="14" xfId="108" applyNumberFormat="1" applyBorder="1"/>
    <xf numFmtId="167" fontId="65" fillId="0" borderId="14" xfId="108" applyNumberFormat="1" applyFont="1" applyBorder="1"/>
    <xf numFmtId="167" fontId="65" fillId="0" borderId="20" xfId="108" applyNumberFormat="1" applyFont="1" applyBorder="1"/>
    <xf numFmtId="4" fontId="74" fillId="0" borderId="13" xfId="108" applyNumberFormat="1" applyFont="1" applyBorder="1"/>
    <xf numFmtId="0" fontId="74" fillId="0" borderId="0" xfId="108" applyFont="1"/>
    <xf numFmtId="0" fontId="4" fillId="0" borderId="0" xfId="109"/>
    <xf numFmtId="14" fontId="4" fillId="0" borderId="0" xfId="109" applyNumberFormat="1"/>
    <xf numFmtId="4" fontId="4" fillId="0" borderId="0" xfId="109" applyNumberFormat="1"/>
    <xf numFmtId="4" fontId="74" fillId="0" borderId="15" xfId="109" applyNumberFormat="1" applyFont="1" applyBorder="1" applyAlignment="1">
      <alignment horizontal="center" wrapText="1"/>
    </xf>
    <xf numFmtId="4" fontId="74" fillId="0" borderId="16" xfId="109" applyNumberFormat="1" applyFont="1" applyBorder="1" applyAlignment="1">
      <alignment horizontal="center" wrapText="1"/>
    </xf>
    <xf numFmtId="167" fontId="4" fillId="0" borderId="14" xfId="109" applyNumberFormat="1" applyBorder="1"/>
    <xf numFmtId="167" fontId="4" fillId="0" borderId="19" xfId="109" applyNumberFormat="1" applyBorder="1"/>
    <xf numFmtId="4" fontId="4" fillId="0" borderId="14" xfId="109" applyNumberFormat="1" applyBorder="1"/>
    <xf numFmtId="167" fontId="65" fillId="0" borderId="14" xfId="109" applyNumberFormat="1" applyFont="1" applyBorder="1"/>
    <xf numFmtId="167" fontId="65" fillId="0" borderId="20" xfId="109" applyNumberFormat="1" applyFont="1" applyBorder="1"/>
    <xf numFmtId="4" fontId="74" fillId="0" borderId="13" xfId="109" applyNumberFormat="1" applyFont="1" applyBorder="1"/>
    <xf numFmtId="0" fontId="74" fillId="0" borderId="0" xfId="109" applyFont="1"/>
    <xf numFmtId="0" fontId="3" fillId="0" borderId="0" xfId="110"/>
    <xf numFmtId="14" fontId="3" fillId="0" borderId="0" xfId="110" applyNumberFormat="1"/>
    <xf numFmtId="4" fontId="3" fillId="0" borderId="0" xfId="110" applyNumberFormat="1"/>
    <xf numFmtId="4" fontId="74" fillId="0" borderId="15" xfId="110" applyNumberFormat="1" applyFont="1" applyBorder="1" applyAlignment="1">
      <alignment horizontal="center" wrapText="1"/>
    </xf>
    <xf numFmtId="4" fontId="74" fillId="0" borderId="16" xfId="110" applyNumberFormat="1" applyFont="1" applyBorder="1" applyAlignment="1">
      <alignment horizontal="center" wrapText="1"/>
    </xf>
    <xf numFmtId="167" fontId="3" fillId="0" borderId="14" xfId="110" applyNumberFormat="1" applyBorder="1"/>
    <xf numFmtId="167" fontId="3" fillId="0" borderId="19" xfId="110" applyNumberFormat="1" applyBorder="1"/>
    <xf numFmtId="4" fontId="3" fillId="0" borderId="14" xfId="110" applyNumberFormat="1" applyBorder="1"/>
    <xf numFmtId="167" fontId="65" fillId="0" borderId="14" xfId="110" applyNumberFormat="1" applyFont="1" applyBorder="1"/>
    <xf numFmtId="167" fontId="65" fillId="0" borderId="20" xfId="110" applyNumberFormat="1" applyFont="1" applyBorder="1"/>
    <xf numFmtId="4" fontId="74" fillId="0" borderId="13" xfId="110" applyNumberFormat="1" applyFont="1" applyBorder="1"/>
    <xf numFmtId="0" fontId="74" fillId="0" borderId="0" xfId="110" applyFont="1"/>
    <xf numFmtId="0" fontId="2" fillId="0" borderId="0" xfId="111"/>
    <xf numFmtId="14" fontId="2" fillId="0" borderId="0" xfId="111" applyNumberFormat="1"/>
    <xf numFmtId="4" fontId="2" fillId="0" borderId="0" xfId="111" applyNumberFormat="1"/>
    <xf numFmtId="4" fontId="74" fillId="0" borderId="15" xfId="111" applyNumberFormat="1" applyFont="1" applyBorder="1" applyAlignment="1">
      <alignment horizontal="center" wrapText="1"/>
    </xf>
    <xf numFmtId="4" fontId="74" fillId="0" borderId="16" xfId="111" applyNumberFormat="1" applyFont="1" applyBorder="1" applyAlignment="1">
      <alignment horizontal="center" wrapText="1"/>
    </xf>
    <xf numFmtId="167" fontId="2" fillId="0" borderId="14" xfId="111" applyNumberFormat="1" applyBorder="1"/>
    <xf numFmtId="167" fontId="2" fillId="0" borderId="19" xfId="111" applyNumberFormat="1" applyBorder="1"/>
    <xf numFmtId="4" fontId="2" fillId="0" borderId="14" xfId="111" applyNumberFormat="1" applyBorder="1"/>
    <xf numFmtId="167" fontId="65" fillId="0" borderId="14" xfId="111" applyNumberFormat="1" applyFont="1" applyBorder="1"/>
    <xf numFmtId="167" fontId="65" fillId="0" borderId="20" xfId="111" applyNumberFormat="1" applyFont="1" applyBorder="1"/>
    <xf numFmtId="4" fontId="74" fillId="0" borderId="13" xfId="111" applyNumberFormat="1" applyFont="1" applyBorder="1"/>
    <xf numFmtId="0" fontId="74" fillId="0" borderId="0" xfId="111" applyFont="1"/>
    <xf numFmtId="0" fontId="74" fillId="0" borderId="15" xfId="101" applyFont="1" applyBorder="1" applyAlignment="1">
      <alignment horizontal="center" wrapText="1"/>
    </xf>
    <xf numFmtId="0" fontId="12" fillId="0" borderId="16" xfId="101" applyBorder="1" applyAlignment="1">
      <alignment horizontal="center" wrapText="1"/>
    </xf>
    <xf numFmtId="0" fontId="74" fillId="0" borderId="17" xfId="101" applyFont="1" applyBorder="1" applyAlignment="1">
      <alignment horizontal="center"/>
    </xf>
    <xf numFmtId="0" fontId="74" fillId="0" borderId="0" xfId="101" applyFont="1" applyAlignment="1">
      <alignment horizontal="center"/>
    </xf>
    <xf numFmtId="14" fontId="74" fillId="0" borderId="17" xfId="101" applyNumberFormat="1" applyFont="1" applyBorder="1" applyAlignment="1">
      <alignment horizontal="center"/>
    </xf>
    <xf numFmtId="14" fontId="74" fillId="0" borderId="0" xfId="101" applyNumberFormat="1" applyFont="1" applyAlignment="1">
      <alignment horizontal="center"/>
    </xf>
    <xf numFmtId="0" fontId="0" fillId="0" borderId="18" xfId="101" applyFont="1" applyBorder="1" applyAlignment="1">
      <alignment horizontal="center"/>
    </xf>
    <xf numFmtId="0" fontId="74" fillId="0" borderId="15" xfId="101" applyFont="1" applyBorder="1" applyAlignment="1">
      <alignment horizontal="center" vertical="center"/>
    </xf>
    <xf numFmtId="0" fontId="74" fillId="0" borderId="16" xfId="101" applyFont="1" applyBorder="1" applyAlignment="1">
      <alignment horizontal="center" vertical="center"/>
    </xf>
    <xf numFmtId="4" fontId="74" fillId="0" borderId="15" xfId="101" applyNumberFormat="1" applyFont="1" applyBorder="1" applyAlignment="1">
      <alignment horizontal="center" wrapText="1"/>
    </xf>
    <xf numFmtId="4" fontId="12" fillId="0" borderId="16" xfId="101" applyNumberFormat="1" applyBorder="1" applyAlignment="1">
      <alignment horizontal="center" wrapText="1"/>
    </xf>
    <xf numFmtId="0" fontId="74" fillId="0" borderId="15" xfId="102" applyFont="1" applyBorder="1" applyAlignment="1">
      <alignment horizontal="center" wrapText="1"/>
    </xf>
    <xf numFmtId="0" fontId="11" fillId="0" borderId="16" xfId="102" applyBorder="1" applyAlignment="1">
      <alignment horizontal="center" wrapText="1"/>
    </xf>
    <xf numFmtId="0" fontId="74" fillId="0" borderId="17" xfId="102" applyFont="1" applyBorder="1" applyAlignment="1">
      <alignment horizontal="center"/>
    </xf>
    <xf numFmtId="0" fontId="74" fillId="0" borderId="0" xfId="102" applyFont="1" applyAlignment="1">
      <alignment horizontal="center"/>
    </xf>
    <xf numFmtId="14" fontId="74" fillId="0" borderId="17" xfId="102" applyNumberFormat="1" applyFont="1" applyBorder="1" applyAlignment="1">
      <alignment horizontal="center"/>
    </xf>
    <xf numFmtId="14" fontId="74" fillId="0" borderId="0" xfId="102" applyNumberFormat="1" applyFont="1" applyAlignment="1">
      <alignment horizontal="center"/>
    </xf>
    <xf numFmtId="0" fontId="0" fillId="0" borderId="18" xfId="102" applyFont="1" applyBorder="1" applyAlignment="1">
      <alignment horizontal="center"/>
    </xf>
    <xf numFmtId="0" fontId="74" fillId="0" borderId="15" xfId="102" applyFont="1" applyBorder="1" applyAlignment="1">
      <alignment horizontal="center" vertical="center"/>
    </xf>
    <xf numFmtId="0" fontId="74" fillId="0" borderId="16" xfId="102" applyFont="1" applyBorder="1" applyAlignment="1">
      <alignment horizontal="center" vertical="center"/>
    </xf>
    <xf numFmtId="4" fontId="74" fillId="0" borderId="15" xfId="102" applyNumberFormat="1" applyFont="1" applyBorder="1" applyAlignment="1">
      <alignment horizontal="center" wrapText="1"/>
    </xf>
    <xf numFmtId="4" fontId="11" fillId="0" borderId="16" xfId="102" applyNumberFormat="1" applyBorder="1" applyAlignment="1">
      <alignment horizontal="center" wrapText="1"/>
    </xf>
    <xf numFmtId="0" fontId="74" fillId="0" borderId="15" xfId="103" applyFont="1" applyBorder="1" applyAlignment="1">
      <alignment horizontal="center" wrapText="1"/>
    </xf>
    <xf numFmtId="0" fontId="10" fillId="0" borderId="16" xfId="103" applyBorder="1" applyAlignment="1">
      <alignment horizontal="center" wrapText="1"/>
    </xf>
    <xf numFmtId="0" fontId="74" fillId="0" borderId="17" xfId="103" applyFont="1" applyBorder="1" applyAlignment="1">
      <alignment horizontal="center"/>
    </xf>
    <xf numFmtId="0" fontId="74" fillId="0" borderId="0" xfId="103" applyFont="1" applyAlignment="1">
      <alignment horizontal="center"/>
    </xf>
    <xf numFmtId="14" fontId="74" fillId="0" borderId="17" xfId="103" applyNumberFormat="1" applyFont="1" applyBorder="1" applyAlignment="1">
      <alignment horizontal="center"/>
    </xf>
    <xf numFmtId="14" fontId="74" fillId="0" borderId="0" xfId="103" applyNumberFormat="1" applyFont="1" applyAlignment="1">
      <alignment horizontal="center"/>
    </xf>
    <xf numFmtId="0" fontId="0" fillId="0" borderId="18" xfId="103" applyFont="1" applyBorder="1" applyAlignment="1">
      <alignment horizontal="center"/>
    </xf>
    <xf numFmtId="0" fontId="74" fillId="0" borderId="15" xfId="103" applyFont="1" applyBorder="1" applyAlignment="1">
      <alignment horizontal="center" vertical="center"/>
    </xf>
    <xf numFmtId="0" fontId="74" fillId="0" borderId="16" xfId="103" applyFont="1" applyBorder="1" applyAlignment="1">
      <alignment horizontal="center" vertical="center"/>
    </xf>
    <xf numFmtId="4" fontId="74" fillId="0" borderId="15" xfId="103" applyNumberFormat="1" applyFont="1" applyBorder="1" applyAlignment="1">
      <alignment horizontal="center" wrapText="1"/>
    </xf>
    <xf numFmtId="4" fontId="10" fillId="0" borderId="16" xfId="103" applyNumberFormat="1" applyBorder="1" applyAlignment="1">
      <alignment horizontal="center" wrapText="1"/>
    </xf>
    <xf numFmtId="0" fontId="74" fillId="0" borderId="15" xfId="104" applyFont="1" applyBorder="1" applyAlignment="1">
      <alignment horizontal="center" wrapText="1"/>
    </xf>
    <xf numFmtId="0" fontId="9" fillId="0" borderId="16" xfId="104" applyBorder="1" applyAlignment="1">
      <alignment horizontal="center" wrapText="1"/>
    </xf>
    <xf numFmtId="0" fontId="74" fillId="0" borderId="17" xfId="104" applyFont="1" applyBorder="1" applyAlignment="1">
      <alignment horizontal="center"/>
    </xf>
    <xf numFmtId="0" fontId="74" fillId="0" borderId="0" xfId="104" applyFont="1" applyAlignment="1">
      <alignment horizontal="center"/>
    </xf>
    <xf numFmtId="14" fontId="74" fillId="0" borderId="17" xfId="104" applyNumberFormat="1" applyFont="1" applyBorder="1" applyAlignment="1">
      <alignment horizontal="center"/>
    </xf>
    <xf numFmtId="14" fontId="74" fillId="0" borderId="0" xfId="104" applyNumberFormat="1" applyFont="1" applyAlignment="1">
      <alignment horizontal="center"/>
    </xf>
    <xf numFmtId="0" fontId="0" fillId="0" borderId="18" xfId="104" applyFont="1" applyBorder="1" applyAlignment="1">
      <alignment horizontal="center"/>
    </xf>
    <xf numFmtId="0" fontId="74" fillId="0" borderId="15" xfId="104" applyFont="1" applyBorder="1" applyAlignment="1">
      <alignment horizontal="center" vertical="center"/>
    </xf>
    <xf numFmtId="0" fontId="74" fillId="0" borderId="16" xfId="104" applyFont="1" applyBorder="1" applyAlignment="1">
      <alignment horizontal="center" vertical="center"/>
    </xf>
    <xf numFmtId="4" fontId="74" fillId="0" borderId="15" xfId="104" applyNumberFormat="1" applyFont="1" applyBorder="1" applyAlignment="1">
      <alignment horizontal="center" wrapText="1"/>
    </xf>
    <xf numFmtId="4" fontId="9" fillId="0" borderId="16" xfId="104" applyNumberFormat="1" applyBorder="1" applyAlignment="1">
      <alignment horizontal="center" wrapText="1"/>
    </xf>
    <xf numFmtId="0" fontId="74" fillId="0" borderId="15" xfId="105" applyFont="1" applyBorder="1" applyAlignment="1">
      <alignment horizontal="center" wrapText="1"/>
    </xf>
    <xf numFmtId="0" fontId="8" fillId="0" borderId="16" xfId="105" applyBorder="1" applyAlignment="1">
      <alignment horizontal="center" wrapText="1"/>
    </xf>
    <xf numFmtId="0" fontId="74" fillId="0" borderId="17" xfId="105" applyFont="1" applyBorder="1" applyAlignment="1">
      <alignment horizontal="center"/>
    </xf>
    <xf numFmtId="0" fontId="74" fillId="0" borderId="0" xfId="105" applyFont="1" applyAlignment="1">
      <alignment horizontal="center"/>
    </xf>
    <xf numFmtId="14" fontId="74" fillId="0" borderId="17" xfId="105" applyNumberFormat="1" applyFont="1" applyBorder="1" applyAlignment="1">
      <alignment horizontal="center"/>
    </xf>
    <xf numFmtId="14" fontId="74" fillId="0" borderId="0" xfId="105" applyNumberFormat="1" applyFont="1" applyAlignment="1">
      <alignment horizontal="center"/>
    </xf>
    <xf numFmtId="0" fontId="0" fillId="0" borderId="18" xfId="105" applyFont="1" applyBorder="1" applyAlignment="1">
      <alignment horizontal="center"/>
    </xf>
    <xf numFmtId="0" fontId="74" fillId="0" borderId="15" xfId="105" applyFont="1" applyBorder="1" applyAlignment="1">
      <alignment horizontal="center" vertical="center"/>
    </xf>
    <xf numFmtId="0" fontId="74" fillId="0" borderId="16" xfId="105" applyFont="1" applyBorder="1" applyAlignment="1">
      <alignment horizontal="center" vertical="center"/>
    </xf>
    <xf numFmtId="4" fontId="74" fillId="0" borderId="15" xfId="105" applyNumberFormat="1" applyFont="1" applyBorder="1" applyAlignment="1">
      <alignment horizontal="center" wrapText="1"/>
    </xf>
    <xf numFmtId="4" fontId="8" fillId="0" borderId="16" xfId="105" applyNumberFormat="1" applyBorder="1" applyAlignment="1">
      <alignment horizontal="center" wrapText="1"/>
    </xf>
    <xf numFmtId="0" fontId="74" fillId="0" borderId="15" xfId="106" applyFont="1" applyBorder="1" applyAlignment="1">
      <alignment horizontal="center" wrapText="1"/>
    </xf>
    <xf numFmtId="0" fontId="7" fillId="0" borderId="16" xfId="106" applyBorder="1" applyAlignment="1">
      <alignment horizontal="center" wrapText="1"/>
    </xf>
    <xf numFmtId="0" fontId="74" fillId="0" borderId="17" xfId="106" applyFont="1" applyBorder="1" applyAlignment="1">
      <alignment horizontal="center"/>
    </xf>
    <xf numFmtId="0" fontId="74" fillId="0" borderId="0" xfId="106" applyFont="1" applyAlignment="1">
      <alignment horizontal="center"/>
    </xf>
    <xf numFmtId="14" fontId="74" fillId="0" borderId="17" xfId="106" applyNumberFormat="1" applyFont="1" applyBorder="1" applyAlignment="1">
      <alignment horizontal="center"/>
    </xf>
    <xf numFmtId="14" fontId="74" fillId="0" borderId="0" xfId="106" applyNumberFormat="1" applyFont="1" applyAlignment="1">
      <alignment horizontal="center"/>
    </xf>
    <xf numFmtId="0" fontId="0" fillId="0" borderId="18" xfId="106" applyFont="1" applyBorder="1" applyAlignment="1">
      <alignment horizontal="center"/>
    </xf>
    <xf numFmtId="0" fontId="74" fillId="0" borderId="15" xfId="106" applyFont="1" applyBorder="1" applyAlignment="1">
      <alignment horizontal="center" vertical="center"/>
    </xf>
    <xf numFmtId="0" fontId="74" fillId="0" borderId="16" xfId="106" applyFont="1" applyBorder="1" applyAlignment="1">
      <alignment horizontal="center" vertical="center"/>
    </xf>
    <xf numFmtId="4" fontId="74" fillId="0" borderId="15" xfId="106" applyNumberFormat="1" applyFont="1" applyBorder="1" applyAlignment="1">
      <alignment horizontal="center" wrapText="1"/>
    </xf>
    <xf numFmtId="4" fontId="7" fillId="0" borderId="16" xfId="106" applyNumberFormat="1" applyBorder="1" applyAlignment="1">
      <alignment horizontal="center" wrapText="1"/>
    </xf>
    <xf numFmtId="0" fontId="74" fillId="0" borderId="15" xfId="107" applyFont="1" applyBorder="1" applyAlignment="1">
      <alignment horizontal="center" wrapText="1"/>
    </xf>
    <xf numFmtId="0" fontId="6" fillId="0" borderId="16" xfId="107" applyBorder="1" applyAlignment="1">
      <alignment horizontal="center" wrapText="1"/>
    </xf>
    <xf numFmtId="0" fontId="74" fillId="0" borderId="17" xfId="107" applyFont="1" applyBorder="1" applyAlignment="1">
      <alignment horizontal="center"/>
    </xf>
    <xf numFmtId="0" fontId="74" fillId="0" borderId="0" xfId="107" applyFont="1" applyAlignment="1">
      <alignment horizontal="center"/>
    </xf>
    <xf numFmtId="14" fontId="74" fillId="0" borderId="17" xfId="107" applyNumberFormat="1" applyFont="1" applyBorder="1" applyAlignment="1">
      <alignment horizontal="center"/>
    </xf>
    <xf numFmtId="14" fontId="74" fillId="0" borderId="0" xfId="107" applyNumberFormat="1" applyFont="1" applyAlignment="1">
      <alignment horizontal="center"/>
    </xf>
    <xf numFmtId="0" fontId="0" fillId="0" borderId="18" xfId="107" applyFont="1" applyBorder="1" applyAlignment="1">
      <alignment horizontal="center"/>
    </xf>
    <xf numFmtId="0" fontId="74" fillId="0" borderId="15" xfId="107" applyFont="1" applyBorder="1" applyAlignment="1">
      <alignment horizontal="center" vertical="center"/>
    </xf>
    <xf numFmtId="0" fontId="74" fillId="0" borderId="16" xfId="107" applyFont="1" applyBorder="1" applyAlignment="1">
      <alignment horizontal="center" vertical="center"/>
    </xf>
    <xf numFmtId="4" fontId="74" fillId="0" borderId="15" xfId="107" applyNumberFormat="1" applyFont="1" applyBorder="1" applyAlignment="1">
      <alignment horizontal="center" wrapText="1"/>
    </xf>
    <xf numFmtId="4" fontId="6" fillId="0" borderId="16" xfId="107" applyNumberFormat="1" applyBorder="1" applyAlignment="1">
      <alignment horizontal="center" wrapText="1"/>
    </xf>
    <xf numFmtId="0" fontId="74" fillId="0" borderId="15" xfId="108" applyFont="1" applyBorder="1" applyAlignment="1">
      <alignment horizontal="center" wrapText="1"/>
    </xf>
    <xf numFmtId="0" fontId="5" fillId="0" borderId="16" xfId="108" applyBorder="1" applyAlignment="1">
      <alignment horizontal="center" wrapText="1"/>
    </xf>
    <xf numFmtId="0" fontId="74" fillId="0" borderId="17" xfId="108" applyFont="1" applyBorder="1" applyAlignment="1">
      <alignment horizontal="center"/>
    </xf>
    <xf numFmtId="0" fontId="74" fillId="0" borderId="0" xfId="108" applyFont="1" applyAlignment="1">
      <alignment horizontal="center"/>
    </xf>
    <xf numFmtId="14" fontId="74" fillId="0" borderId="17" xfId="108" applyNumberFormat="1" applyFont="1" applyBorder="1" applyAlignment="1">
      <alignment horizontal="center"/>
    </xf>
    <xf numFmtId="14" fontId="74" fillId="0" borderId="0" xfId="108" applyNumberFormat="1" applyFont="1" applyAlignment="1">
      <alignment horizontal="center"/>
    </xf>
    <xf numFmtId="0" fontId="0" fillId="0" borderId="18" xfId="108" applyFont="1" applyBorder="1" applyAlignment="1">
      <alignment horizontal="center"/>
    </xf>
    <xf numFmtId="0" fontId="74" fillId="0" borderId="15" xfId="108" applyFont="1" applyBorder="1" applyAlignment="1">
      <alignment horizontal="center" vertical="center"/>
    </xf>
    <xf numFmtId="0" fontId="74" fillId="0" borderId="16" xfId="108" applyFont="1" applyBorder="1" applyAlignment="1">
      <alignment horizontal="center" vertical="center"/>
    </xf>
    <xf numFmtId="4" fontId="74" fillId="0" borderId="15" xfId="108" applyNumberFormat="1" applyFont="1" applyBorder="1" applyAlignment="1">
      <alignment horizontal="center" wrapText="1"/>
    </xf>
    <xf numFmtId="4" fontId="5" fillId="0" borderId="16" xfId="108" applyNumberFormat="1" applyBorder="1" applyAlignment="1">
      <alignment horizontal="center" wrapText="1"/>
    </xf>
    <xf numFmtId="0" fontId="74" fillId="0" borderId="15" xfId="109" applyFont="1" applyBorder="1" applyAlignment="1">
      <alignment horizontal="center" wrapText="1"/>
    </xf>
    <xf numFmtId="0" fontId="4" fillId="0" borderId="16" xfId="109" applyBorder="1" applyAlignment="1">
      <alignment horizontal="center" wrapText="1"/>
    </xf>
    <xf numFmtId="0" fontId="74" fillId="0" borderId="17" xfId="109" applyFont="1" applyBorder="1" applyAlignment="1">
      <alignment horizontal="center"/>
    </xf>
    <xf numFmtId="0" fontId="74" fillId="0" borderId="0" xfId="109" applyFont="1" applyAlignment="1">
      <alignment horizontal="center"/>
    </xf>
    <xf numFmtId="14" fontId="74" fillId="0" borderId="17" xfId="109" applyNumberFormat="1" applyFont="1" applyBorder="1" applyAlignment="1">
      <alignment horizontal="center"/>
    </xf>
    <xf numFmtId="14" fontId="74" fillId="0" borderId="0" xfId="109" applyNumberFormat="1" applyFont="1" applyAlignment="1">
      <alignment horizontal="center"/>
    </xf>
    <xf numFmtId="0" fontId="0" fillId="0" borderId="18" xfId="109" applyFont="1" applyBorder="1" applyAlignment="1">
      <alignment horizontal="center"/>
    </xf>
    <xf numFmtId="0" fontId="74" fillId="0" borderId="15" xfId="109" applyFont="1" applyBorder="1" applyAlignment="1">
      <alignment horizontal="center" vertical="center"/>
    </xf>
    <xf numFmtId="0" fontId="74" fillId="0" borderId="16" xfId="109" applyFont="1" applyBorder="1" applyAlignment="1">
      <alignment horizontal="center" vertical="center"/>
    </xf>
    <xf numFmtId="4" fontId="74" fillId="0" borderId="15" xfId="109" applyNumberFormat="1" applyFont="1" applyBorder="1" applyAlignment="1">
      <alignment horizontal="center" wrapText="1"/>
    </xf>
    <xf numFmtId="4" fontId="4" fillId="0" borderId="16" xfId="109" applyNumberFormat="1" applyBorder="1" applyAlignment="1">
      <alignment horizontal="center" wrapText="1"/>
    </xf>
    <xf numFmtId="0" fontId="74" fillId="0" borderId="15" xfId="110" applyFont="1" applyBorder="1" applyAlignment="1">
      <alignment horizontal="center" wrapText="1"/>
    </xf>
    <xf numFmtId="0" fontId="3" fillId="0" borderId="16" xfId="110" applyBorder="1" applyAlignment="1">
      <alignment horizontal="center" wrapText="1"/>
    </xf>
    <xf numFmtId="0" fontId="74" fillId="0" borderId="17" xfId="110" applyFont="1" applyBorder="1" applyAlignment="1">
      <alignment horizontal="center"/>
    </xf>
    <xf numFmtId="0" fontId="74" fillId="0" borderId="0" xfId="110" applyFont="1" applyAlignment="1">
      <alignment horizontal="center"/>
    </xf>
    <xf numFmtId="14" fontId="74" fillId="0" borderId="17" xfId="110" applyNumberFormat="1" applyFont="1" applyBorder="1" applyAlignment="1">
      <alignment horizontal="center"/>
    </xf>
    <xf numFmtId="14" fontId="74" fillId="0" borderId="0" xfId="110" applyNumberFormat="1" applyFont="1" applyAlignment="1">
      <alignment horizontal="center"/>
    </xf>
    <xf numFmtId="0" fontId="0" fillId="0" borderId="18" xfId="110" applyFont="1" applyBorder="1" applyAlignment="1">
      <alignment horizontal="center"/>
    </xf>
    <xf numFmtId="0" fontId="74" fillId="0" borderId="15" xfId="110" applyFont="1" applyBorder="1" applyAlignment="1">
      <alignment horizontal="center" vertical="center"/>
    </xf>
    <xf numFmtId="0" fontId="74" fillId="0" borderId="16" xfId="110" applyFont="1" applyBorder="1" applyAlignment="1">
      <alignment horizontal="center" vertical="center"/>
    </xf>
    <xf numFmtId="4" fontId="74" fillId="0" borderId="15" xfId="110" applyNumberFormat="1" applyFont="1" applyBorder="1" applyAlignment="1">
      <alignment horizontal="center" wrapText="1"/>
    </xf>
    <xf numFmtId="4" fontId="3" fillId="0" borderId="16" xfId="110" applyNumberFormat="1" applyBorder="1" applyAlignment="1">
      <alignment horizontal="center" wrapText="1"/>
    </xf>
    <xf numFmtId="0" fontId="74" fillId="0" borderId="15" xfId="111" applyFont="1" applyBorder="1" applyAlignment="1">
      <alignment horizontal="center" wrapText="1"/>
    </xf>
    <xf numFmtId="0" fontId="2" fillId="0" borderId="16" xfId="111" applyBorder="1" applyAlignment="1">
      <alignment horizontal="center" wrapText="1"/>
    </xf>
    <xf numFmtId="0" fontId="74" fillId="0" borderId="17" xfId="111" applyFont="1" applyBorder="1" applyAlignment="1">
      <alignment horizontal="center"/>
    </xf>
    <xf numFmtId="0" fontId="74" fillId="0" borderId="0" xfId="111" applyFont="1" applyAlignment="1">
      <alignment horizontal="center"/>
    </xf>
    <xf numFmtId="14" fontId="74" fillId="0" borderId="17" xfId="111" applyNumberFormat="1" applyFont="1" applyBorder="1" applyAlignment="1">
      <alignment horizontal="center"/>
    </xf>
    <xf numFmtId="14" fontId="74" fillId="0" borderId="0" xfId="111" applyNumberFormat="1" applyFont="1" applyAlignment="1">
      <alignment horizontal="center"/>
    </xf>
    <xf numFmtId="0" fontId="0" fillId="0" borderId="18" xfId="111" applyFont="1" applyBorder="1" applyAlignment="1">
      <alignment horizontal="center"/>
    </xf>
    <xf numFmtId="0" fontId="74" fillId="0" borderId="15" xfId="111" applyFont="1" applyBorder="1" applyAlignment="1">
      <alignment horizontal="center" vertical="center"/>
    </xf>
    <xf numFmtId="0" fontId="74" fillId="0" borderId="16" xfId="111" applyFont="1" applyBorder="1" applyAlignment="1">
      <alignment horizontal="center" vertical="center"/>
    </xf>
    <xf numFmtId="4" fontId="74" fillId="0" borderId="15" xfId="111" applyNumberFormat="1" applyFont="1" applyBorder="1" applyAlignment="1">
      <alignment horizontal="center" wrapText="1"/>
    </xf>
    <xf numFmtId="4" fontId="2" fillId="0" borderId="16" xfId="111" applyNumberFormat="1" applyBorder="1" applyAlignment="1">
      <alignment horizontal="center" wrapText="1"/>
    </xf>
    <xf numFmtId="0" fontId="74" fillId="0" borderId="15" xfId="68" applyFont="1" applyBorder="1" applyAlignment="1">
      <alignment horizontal="center" wrapText="1"/>
    </xf>
    <xf numFmtId="0" fontId="45" fillId="0" borderId="16" xfId="68" applyBorder="1" applyAlignment="1">
      <alignment horizontal="center" wrapText="1"/>
    </xf>
    <xf numFmtId="0" fontId="74" fillId="0" borderId="17" xfId="68" applyFont="1" applyBorder="1" applyAlignment="1">
      <alignment horizontal="center"/>
    </xf>
    <xf numFmtId="0" fontId="74" fillId="0" borderId="0" xfId="68" applyFont="1" applyAlignment="1">
      <alignment horizontal="center"/>
    </xf>
    <xf numFmtId="14" fontId="74" fillId="0" borderId="17" xfId="68" applyNumberFormat="1" applyFont="1" applyBorder="1" applyAlignment="1">
      <alignment horizontal="center"/>
    </xf>
    <xf numFmtId="14" fontId="74" fillId="0" borderId="0" xfId="68" applyNumberFormat="1" applyFont="1" applyAlignment="1">
      <alignment horizontal="center"/>
    </xf>
    <xf numFmtId="0" fontId="74" fillId="0" borderId="15" xfId="68" applyFont="1" applyBorder="1" applyAlignment="1">
      <alignment horizontal="center" vertical="center"/>
    </xf>
    <xf numFmtId="0" fontId="74" fillId="0" borderId="16" xfId="68" applyFont="1" applyBorder="1" applyAlignment="1">
      <alignment horizontal="center" vertical="center"/>
    </xf>
    <xf numFmtId="4" fontId="74" fillId="0" borderId="15" xfId="68" applyNumberFormat="1" applyFont="1" applyBorder="1" applyAlignment="1">
      <alignment horizontal="center" wrapText="1"/>
    </xf>
    <xf numFmtId="4" fontId="45" fillId="0" borderId="16" xfId="68" applyNumberFormat="1" applyBorder="1" applyAlignment="1">
      <alignment horizontal="center" wrapText="1"/>
    </xf>
    <xf numFmtId="0" fontId="74" fillId="0" borderId="17" xfId="112" applyFont="1" applyBorder="1" applyAlignment="1">
      <alignment horizontal="center"/>
    </xf>
    <xf numFmtId="0" fontId="74" fillId="0" borderId="0" xfId="112" applyFont="1" applyAlignment="1">
      <alignment horizontal="center"/>
    </xf>
    <xf numFmtId="0" fontId="1" fillId="0" borderId="0" xfId="112"/>
    <xf numFmtId="14" fontId="74" fillId="0" borderId="17" xfId="112" applyNumberFormat="1" applyFont="1" applyBorder="1" applyAlignment="1">
      <alignment horizontal="center"/>
    </xf>
    <xf numFmtId="14" fontId="74" fillId="0" borderId="0" xfId="112" applyNumberFormat="1" applyFont="1" applyAlignment="1">
      <alignment horizontal="center"/>
    </xf>
    <xf numFmtId="14" fontId="1" fillId="0" borderId="0" xfId="112" applyNumberFormat="1"/>
    <xf numFmtId="4" fontId="1" fillId="0" borderId="0" xfId="112" applyNumberFormat="1"/>
    <xf numFmtId="0" fontId="0" fillId="0" borderId="18" xfId="112" applyFont="1" applyBorder="1" applyAlignment="1">
      <alignment horizontal="center"/>
    </xf>
    <xf numFmtId="0" fontId="74" fillId="0" borderId="15" xfId="112" applyFont="1" applyBorder="1" applyAlignment="1">
      <alignment horizontal="center" vertical="center"/>
    </xf>
    <xf numFmtId="4" fontId="74" fillId="0" borderId="15" xfId="112" applyNumberFormat="1" applyFont="1" applyBorder="1" applyAlignment="1">
      <alignment horizontal="center" wrapText="1"/>
    </xf>
    <xf numFmtId="4" fontId="74" fillId="0" borderId="15" xfId="112" applyNumberFormat="1" applyFont="1" applyBorder="1" applyAlignment="1">
      <alignment horizontal="center" wrapText="1"/>
    </xf>
    <xf numFmtId="0" fontId="74" fillId="0" borderId="15" xfId="112" applyFont="1" applyBorder="1" applyAlignment="1">
      <alignment horizontal="center" wrapText="1"/>
    </xf>
    <xf numFmtId="0" fontId="74" fillId="0" borderId="16" xfId="112" applyFont="1" applyBorder="1" applyAlignment="1">
      <alignment horizontal="center" vertical="center"/>
    </xf>
    <xf numFmtId="4" fontId="1" fillId="0" borderId="16" xfId="112" applyNumberFormat="1" applyBorder="1" applyAlignment="1">
      <alignment horizontal="center" wrapText="1"/>
    </xf>
    <xf numFmtId="4" fontId="74" fillId="0" borderId="16" xfId="112" applyNumberFormat="1" applyFont="1" applyBorder="1" applyAlignment="1">
      <alignment horizontal="center" wrapText="1"/>
    </xf>
    <xf numFmtId="0" fontId="1" fillId="0" borderId="16" xfId="112" applyBorder="1" applyAlignment="1">
      <alignment horizontal="center" wrapText="1"/>
    </xf>
    <xf numFmtId="167" fontId="1" fillId="0" borderId="14" xfId="112" applyNumberFormat="1" applyBorder="1"/>
    <xf numFmtId="167" fontId="1" fillId="0" borderId="19" xfId="112" applyNumberFormat="1" applyBorder="1"/>
    <xf numFmtId="4" fontId="1" fillId="0" borderId="14" xfId="112" applyNumberFormat="1" applyBorder="1"/>
    <xf numFmtId="167" fontId="65" fillId="0" borderId="14" xfId="112" applyNumberFormat="1" applyFont="1" applyBorder="1"/>
    <xf numFmtId="167" fontId="65" fillId="0" borderId="20" xfId="112" applyNumberFormat="1" applyFont="1" applyBorder="1"/>
    <xf numFmtId="4" fontId="74" fillId="0" borderId="13" xfId="112" applyNumberFormat="1" applyFont="1" applyBorder="1"/>
    <xf numFmtId="0" fontId="74" fillId="0" borderId="0" xfId="112" applyFont="1"/>
  </cellXfs>
  <cellStyles count="11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Euro" xfId="32"/>
    <cellStyle name="F2" xfId="33"/>
    <cellStyle name="F3" xfId="34"/>
    <cellStyle name="F4" xfId="35"/>
    <cellStyle name="F5" xfId="36"/>
    <cellStyle name="F6" xfId="37"/>
    <cellStyle name="F7" xfId="38"/>
    <cellStyle name="F8" xfId="39"/>
    <cellStyle name="Incorrecto" xfId="40" builtinId="27" customBuiltin="1"/>
    <cellStyle name="Millares 2" xfId="41"/>
    <cellStyle name="Millares 3" xfId="42"/>
    <cellStyle name="Neutral" xfId="43" builtinId="28" customBuiltin="1"/>
    <cellStyle name="Normal" xfId="0" builtinId="0"/>
    <cellStyle name="Normal 10" xfId="64"/>
    <cellStyle name="Normal 11" xfId="65"/>
    <cellStyle name="Normal 12" xfId="66"/>
    <cellStyle name="Normal 13" xfId="67"/>
    <cellStyle name="Normal 14" xfId="68"/>
    <cellStyle name="Normal 15" xfId="69"/>
    <cellStyle name="Normal 16" xfId="70"/>
    <cellStyle name="Normal 17" xfId="71"/>
    <cellStyle name="Normal 18" xfId="72"/>
    <cellStyle name="Normal 19" xfId="73"/>
    <cellStyle name="Normal 2" xfId="55"/>
    <cellStyle name="Normal 20" xfId="74"/>
    <cellStyle name="Normal 20 10 9 12" xfId="79"/>
    <cellStyle name="Normal 20 10 9 12 10" xfId="88"/>
    <cellStyle name="Normal 20 10 9 12 11" xfId="89"/>
    <cellStyle name="Normal 20 10 9 12 12" xfId="90"/>
    <cellStyle name="Normal 20 10 9 12 13" xfId="91"/>
    <cellStyle name="Normal 20 10 9 12 14" xfId="92"/>
    <cellStyle name="Normal 20 10 9 12 15" xfId="93"/>
    <cellStyle name="Normal 20 10 9 12 16" xfId="94"/>
    <cellStyle name="Normal 20 10 9 12 17" xfId="95"/>
    <cellStyle name="Normal 20 10 9 12 18" xfId="96"/>
    <cellStyle name="Normal 20 10 9 12 19" xfId="97"/>
    <cellStyle name="Normal 20 10 9 12 2" xfId="80"/>
    <cellStyle name="Normal 20 10 9 12 20" xfId="98"/>
    <cellStyle name="Normal 20 10 9 12 21" xfId="99"/>
    <cellStyle name="Normal 20 10 9 12 22" xfId="100"/>
    <cellStyle name="Normal 20 10 9 12 23" xfId="101"/>
    <cellStyle name="Normal 20 10 9 12 24" xfId="102"/>
    <cellStyle name="Normal 20 10 9 12 25" xfId="103"/>
    <cellStyle name="Normal 20 10 9 12 26" xfId="104"/>
    <cellStyle name="Normal 20 10 9 12 27" xfId="105"/>
    <cellStyle name="Normal 20 10 9 12 28" xfId="106"/>
    <cellStyle name="Normal 20 10 9 12 29" xfId="107"/>
    <cellStyle name="Normal 20 10 9 12 3" xfId="81"/>
    <cellStyle name="Normal 20 10 9 12 30" xfId="108"/>
    <cellStyle name="Normal 20 10 9 12 31" xfId="109"/>
    <cellStyle name="Normal 20 10 9 12 32" xfId="110"/>
    <cellStyle name="Normal 20 10 9 12 33" xfId="111"/>
    <cellStyle name="Normal 20 10 9 12 34" xfId="112"/>
    <cellStyle name="Normal 20 10 9 12 4" xfId="82"/>
    <cellStyle name="Normal 20 10 9 12 5" xfId="83"/>
    <cellStyle name="Normal 20 10 9 12 6" xfId="84"/>
    <cellStyle name="Normal 20 10 9 12 7" xfId="85"/>
    <cellStyle name="Normal 20 10 9 12 8" xfId="86"/>
    <cellStyle name="Normal 20 10 9 12 9" xfId="87"/>
    <cellStyle name="Normal 20 2" xfId="75"/>
    <cellStyle name="Normal 20 3" xfId="76"/>
    <cellStyle name="Normal 20 4" xfId="77"/>
    <cellStyle name="Normal 20 5" xfId="78"/>
    <cellStyle name="Normal 3" xfId="56"/>
    <cellStyle name="Normal 4" xfId="57"/>
    <cellStyle name="Normal 4 2" xfId="59"/>
    <cellStyle name="Normal 5" xfId="58"/>
    <cellStyle name="Normal 6" xfId="60"/>
    <cellStyle name="Normal 7" xfId="61"/>
    <cellStyle name="Normal 8" xfId="62"/>
    <cellStyle name="Normal 9" xfId="63"/>
    <cellStyle name="Notas" xfId="44" builtinId="10" customBuiltin="1"/>
    <cellStyle name="Porcentual 2" xfId="45"/>
    <cellStyle name="Porcentual 3" xfId="46"/>
    <cellStyle name="Salida" xfId="47" builtinId="21" customBuiltin="1"/>
    <cellStyle name="Texto de advertencia" xfId="48" builtinId="11" customBuiltin="1"/>
    <cellStyle name="Texto explicativo" xfId="49" builtinId="53" customBuiltin="1"/>
    <cellStyle name="Título" xfId="50" builtinId="15" customBuiltin="1"/>
    <cellStyle name="Título 1" xfId="51"/>
    <cellStyle name="Título 2" xfId="52" builtinId="17" customBuiltin="1"/>
    <cellStyle name="Título 3" xfId="53" builtinId="18" customBuiltin="1"/>
    <cellStyle name="Total" xfId="5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ferencias%20por%20municipio%202&#186;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"/>
      <sheetName val="10-04"/>
      <sheetName val="17-04"/>
      <sheetName val="24-4"/>
      <sheetName val="28-4"/>
      <sheetName val="08-05"/>
      <sheetName val="15-05"/>
      <sheetName val="23-05"/>
      <sheetName val="01-06"/>
      <sheetName val="08-06"/>
      <sheetName val="15-06"/>
      <sheetName val="23-06"/>
      <sheetName val="Total Trimestre"/>
      <sheetName val="Total Acumulado 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">
          <cell r="B7">
            <v>44538019.300000004</v>
          </cell>
          <cell r="C7">
            <v>7465294.8200000003</v>
          </cell>
          <cell r="D7">
            <v>834473.34999999986</v>
          </cell>
          <cell r="E7">
            <v>258845.61</v>
          </cell>
          <cell r="F7">
            <v>55418432.700000003</v>
          </cell>
          <cell r="G7">
            <v>1751945.0899999999</v>
          </cell>
          <cell r="H7">
            <v>3665421.1500000004</v>
          </cell>
          <cell r="I7">
            <v>0</v>
          </cell>
          <cell r="J7">
            <v>3275211.36</v>
          </cell>
        </row>
        <row r="8">
          <cell r="B8">
            <v>42096823.289999999</v>
          </cell>
          <cell r="C8">
            <v>7056110.7799999993</v>
          </cell>
          <cell r="D8">
            <v>788734.59000000008</v>
          </cell>
          <cell r="E8">
            <v>243852.59</v>
          </cell>
          <cell r="F8">
            <v>41181551.649999999</v>
          </cell>
          <cell r="G8">
            <v>1301874.02</v>
          </cell>
          <cell r="H8">
            <v>3578638.7800000003</v>
          </cell>
          <cell r="I8">
            <v>0</v>
          </cell>
          <cell r="J8">
            <v>2433816.3199999998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15788240.859999999</v>
          </cell>
          <cell r="G9">
            <v>499114.30000000005</v>
          </cell>
          <cell r="H9">
            <v>0</v>
          </cell>
          <cell r="I9">
            <v>1650546.83</v>
          </cell>
          <cell r="J9">
            <v>933079.9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17747853.289999999</v>
          </cell>
          <cell r="G10">
            <v>561063.59</v>
          </cell>
          <cell r="H10">
            <v>0</v>
          </cell>
          <cell r="I10">
            <v>3377863.31</v>
          </cell>
          <cell r="J10">
            <v>1048892.3599999999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17643934.450000003</v>
          </cell>
          <cell r="G11">
            <v>557778.40999999992</v>
          </cell>
          <cell r="H11">
            <v>0</v>
          </cell>
          <cell r="I11">
            <v>0</v>
          </cell>
          <cell r="J11">
            <v>1042750.8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15476484.35</v>
          </cell>
          <cell r="G12">
            <v>489258.7</v>
          </cell>
          <cell r="H12">
            <v>0</v>
          </cell>
          <cell r="I12">
            <v>1373627.85</v>
          </cell>
          <cell r="J12">
            <v>914655.19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18623740.640000001</v>
          </cell>
          <cell r="G13">
            <v>588753.06000000006</v>
          </cell>
          <cell r="H13">
            <v>0</v>
          </cell>
          <cell r="I13">
            <v>0</v>
          </cell>
          <cell r="J13">
            <v>1100657.03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17881463.210000001</v>
          </cell>
          <cell r="G14">
            <v>565287.4</v>
          </cell>
          <cell r="H14">
            <v>0</v>
          </cell>
          <cell r="I14">
            <v>0</v>
          </cell>
          <cell r="J14">
            <v>1056788.6499999999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17888885.98</v>
          </cell>
          <cell r="G15">
            <v>565522.08000000007</v>
          </cell>
          <cell r="H15">
            <v>0</v>
          </cell>
          <cell r="I15">
            <v>0</v>
          </cell>
          <cell r="J15">
            <v>1057227.3400000001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24903407.689999998</v>
          </cell>
          <cell r="G16">
            <v>787272.42</v>
          </cell>
          <cell r="H16">
            <v>0</v>
          </cell>
          <cell r="I16">
            <v>0</v>
          </cell>
          <cell r="J16">
            <v>1471783.2999999998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16241030.110000001</v>
          </cell>
          <cell r="G17">
            <v>513428.32</v>
          </cell>
          <cell r="H17">
            <v>0</v>
          </cell>
          <cell r="I17">
            <v>0</v>
          </cell>
          <cell r="J17">
            <v>959839.60000000009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14570905.890000001</v>
          </cell>
          <cell r="G18">
            <v>460630.6</v>
          </cell>
          <cell r="H18">
            <v>0</v>
          </cell>
          <cell r="I18">
            <v>575772.16000000003</v>
          </cell>
          <cell r="J18">
            <v>861135.79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16664128.229999999</v>
          </cell>
          <cell r="G19">
            <v>526803.73</v>
          </cell>
          <cell r="H19">
            <v>0</v>
          </cell>
          <cell r="I19">
            <v>2420984.8199999998</v>
          </cell>
          <cell r="J19">
            <v>984844.57000000007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23738032.130000003</v>
          </cell>
          <cell r="G20">
            <v>750431.31</v>
          </cell>
          <cell r="H20">
            <v>0</v>
          </cell>
          <cell r="I20">
            <v>0</v>
          </cell>
          <cell r="J20">
            <v>1402909.98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22854721.990000002</v>
          </cell>
          <cell r="G21">
            <v>722507.21</v>
          </cell>
          <cell r="H21">
            <v>0</v>
          </cell>
          <cell r="I21">
            <v>0</v>
          </cell>
          <cell r="J21">
            <v>1350706.6400000001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16797738.159999996</v>
          </cell>
          <cell r="G22">
            <v>531027.56999999995</v>
          </cell>
          <cell r="H22">
            <v>0</v>
          </cell>
          <cell r="I22">
            <v>2538881.02</v>
          </cell>
          <cell r="J22">
            <v>992740.86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15832777.52</v>
          </cell>
          <cell r="G23">
            <v>500522.25</v>
          </cell>
          <cell r="H23">
            <v>0</v>
          </cell>
          <cell r="I23">
            <v>0</v>
          </cell>
          <cell r="J23">
            <v>935712.02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21050987.82</v>
          </cell>
          <cell r="G24">
            <v>665485.73</v>
          </cell>
          <cell r="H24">
            <v>0</v>
          </cell>
          <cell r="I24">
            <v>0</v>
          </cell>
          <cell r="J24">
            <v>1244106.5300000003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17339600.68</v>
          </cell>
          <cell r="G25">
            <v>548157.46000000008</v>
          </cell>
          <cell r="H25">
            <v>0</v>
          </cell>
          <cell r="I25">
            <v>0</v>
          </cell>
          <cell r="J25">
            <v>1024764.76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20924800.68</v>
          </cell>
          <cell r="G26">
            <v>661496.54999999993</v>
          </cell>
          <cell r="H26">
            <v>0</v>
          </cell>
          <cell r="I26">
            <v>0</v>
          </cell>
          <cell r="J26">
            <v>1236648.92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17176299.659999996</v>
          </cell>
          <cell r="G27">
            <v>542995.05000000005</v>
          </cell>
          <cell r="H27">
            <v>0</v>
          </cell>
          <cell r="I27">
            <v>2867893.6799999997</v>
          </cell>
          <cell r="J27">
            <v>1015113.74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21993680.18</v>
          </cell>
          <cell r="G28">
            <v>695287.10000000009</v>
          </cell>
          <cell r="H28">
            <v>0</v>
          </cell>
          <cell r="I28">
            <v>0</v>
          </cell>
          <cell r="J28">
            <v>1299819.3500000001</v>
          </cell>
        </row>
        <row r="29">
          <cell r="B29">
            <v>48840489.170000002</v>
          </cell>
          <cell r="C29">
            <v>8186458.5899999999</v>
          </cell>
          <cell r="D29">
            <v>915085.27</v>
          </cell>
          <cell r="E29">
            <v>283955.45999999996</v>
          </cell>
          <cell r="F29">
            <v>45791094.480000004</v>
          </cell>
          <cell r="G29">
            <v>1447595.67</v>
          </cell>
          <cell r="H29">
            <v>4005293.58</v>
          </cell>
          <cell r="I29">
            <v>16963344.390000001</v>
          </cell>
          <cell r="J29">
            <v>2706238.8000000003</v>
          </cell>
        </row>
        <row r="30">
          <cell r="B30">
            <v>61847313.989999995</v>
          </cell>
          <cell r="C30">
            <v>10366613.52</v>
          </cell>
          <cell r="D30">
            <v>1158783.78</v>
          </cell>
          <cell r="E30">
            <v>344291.98</v>
          </cell>
          <cell r="F30">
            <v>68051994.520000011</v>
          </cell>
          <cell r="G30">
            <v>2151330.37</v>
          </cell>
          <cell r="H30">
            <v>5617268.5099999998</v>
          </cell>
          <cell r="I30">
            <v>0</v>
          </cell>
          <cell r="J30">
            <v>4021850.74</v>
          </cell>
        </row>
        <row r="31">
          <cell r="B31">
            <v>1680973320.8300002</v>
          </cell>
          <cell r="C31">
            <v>281758408.56999999</v>
          </cell>
          <cell r="D31">
            <v>31495055.360000003</v>
          </cell>
          <cell r="E31">
            <v>9305225.8899999987</v>
          </cell>
          <cell r="F31">
            <v>2969109708.5900002</v>
          </cell>
          <cell r="G31">
            <v>93862582.079999998</v>
          </cell>
          <cell r="H31">
            <v>66987219.510000005</v>
          </cell>
          <cell r="I31">
            <v>2317400670.7799997</v>
          </cell>
          <cell r="J31">
            <v>175473418.63999999</v>
          </cell>
        </row>
        <row r="32">
          <cell r="B32">
            <v>52585129.150000006</v>
          </cell>
          <cell r="C32">
            <v>8814121.0399999991</v>
          </cell>
          <cell r="D32">
            <v>985245.55</v>
          </cell>
          <cell r="E32">
            <v>309019.73</v>
          </cell>
          <cell r="F32">
            <v>58305891.890000001</v>
          </cell>
          <cell r="G32">
            <v>1843226.4699999997</v>
          </cell>
          <cell r="H32">
            <v>5106250.37</v>
          </cell>
          <cell r="I32">
            <v>0</v>
          </cell>
          <cell r="J32">
            <v>3445859.25</v>
          </cell>
        </row>
        <row r="33">
          <cell r="B33">
            <v>84265446.450000003</v>
          </cell>
          <cell r="C33">
            <v>14124256.369999999</v>
          </cell>
          <cell r="D33">
            <v>1578814.3900000001</v>
          </cell>
          <cell r="E33">
            <v>446554.24</v>
          </cell>
          <cell r="F33">
            <v>93831289.569999993</v>
          </cell>
          <cell r="G33">
            <v>2966292.26</v>
          </cell>
          <cell r="H33">
            <v>5258043.93</v>
          </cell>
          <cell r="I33">
            <v>0</v>
          </cell>
          <cell r="J33">
            <v>5545398.71</v>
          </cell>
        </row>
        <row r="34">
          <cell r="B34">
            <v>61526976.029999994</v>
          </cell>
          <cell r="C34">
            <v>10312919.67</v>
          </cell>
          <cell r="D34">
            <v>1152781.81</v>
          </cell>
          <cell r="E34">
            <v>356413.98</v>
          </cell>
          <cell r="F34">
            <v>85220871.419999987</v>
          </cell>
          <cell r="G34">
            <v>2694090.76</v>
          </cell>
          <cell r="H34">
            <v>5174587.71</v>
          </cell>
          <cell r="I34">
            <v>0</v>
          </cell>
          <cell r="J34">
            <v>5036525.8100000005</v>
          </cell>
        </row>
        <row r="35">
          <cell r="B35">
            <v>87253426.159999996</v>
          </cell>
          <cell r="C35">
            <v>14625090.23</v>
          </cell>
          <cell r="D35">
            <v>1634797.78</v>
          </cell>
          <cell r="E35">
            <v>471481.78999999992</v>
          </cell>
          <cell r="F35">
            <v>120441935.32999998</v>
          </cell>
          <cell r="G35">
            <v>3807535.65</v>
          </cell>
          <cell r="H35">
            <v>7028162.3399999999</v>
          </cell>
          <cell r="I35">
            <v>0</v>
          </cell>
          <cell r="J35">
            <v>7118079.2400000002</v>
          </cell>
        </row>
        <row r="36">
          <cell r="B36">
            <v>51756668.980000004</v>
          </cell>
          <cell r="C36">
            <v>8675257.6699999999</v>
          </cell>
          <cell r="D36">
            <v>969723.41999999993</v>
          </cell>
          <cell r="E36">
            <v>299814.3</v>
          </cell>
          <cell r="F36">
            <v>56613499.370000005</v>
          </cell>
          <cell r="G36">
            <v>1789724.79</v>
          </cell>
          <cell r="H36">
            <v>4656917.26</v>
          </cell>
          <cell r="I36">
            <v>0</v>
          </cell>
          <cell r="J36">
            <v>3345839.42</v>
          </cell>
        </row>
        <row r="37">
          <cell r="B37">
            <v>331698886.93000001</v>
          </cell>
          <cell r="C37">
            <v>55598116.489999995</v>
          </cell>
          <cell r="D37">
            <v>6214777.2299999995</v>
          </cell>
          <cell r="E37">
            <v>1878544.6</v>
          </cell>
          <cell r="F37">
            <v>329437567.72000003</v>
          </cell>
          <cell r="G37">
            <v>10414522.800000001</v>
          </cell>
          <cell r="H37">
            <v>21537448.649999999</v>
          </cell>
          <cell r="I37">
            <v>0</v>
          </cell>
          <cell r="J37">
            <v>19469653.18</v>
          </cell>
        </row>
        <row r="38">
          <cell r="B38">
            <v>108357068.48999999</v>
          </cell>
          <cell r="C38">
            <v>18162403.170000002</v>
          </cell>
          <cell r="D38">
            <v>2030199.9299999997</v>
          </cell>
          <cell r="E38">
            <v>586093.87</v>
          </cell>
          <cell r="F38">
            <v>122149173.42</v>
          </cell>
          <cell r="G38">
            <v>3861506.63</v>
          </cell>
          <cell r="H38">
            <v>7084102.2000000002</v>
          </cell>
          <cell r="I38">
            <v>0</v>
          </cell>
          <cell r="J38">
            <v>7218976.4399999995</v>
          </cell>
        </row>
        <row r="39">
          <cell r="B39">
            <v>66757321.299999997</v>
          </cell>
          <cell r="C39">
            <v>11189610.42</v>
          </cell>
          <cell r="D39">
            <v>1250778.6499999999</v>
          </cell>
          <cell r="E39">
            <v>371771.55</v>
          </cell>
          <cell r="F39">
            <v>71540698.409999996</v>
          </cell>
          <cell r="G39">
            <v>2261618.9200000004</v>
          </cell>
          <cell r="H39">
            <v>5054846.18</v>
          </cell>
          <cell r="I39">
            <v>31075245.739999998</v>
          </cell>
          <cell r="J39">
            <v>4228032.01</v>
          </cell>
        </row>
        <row r="40">
          <cell r="B40">
            <v>47133861.179999992</v>
          </cell>
          <cell r="C40">
            <v>7900400.0499999989</v>
          </cell>
          <cell r="D40">
            <v>883109.57000000007</v>
          </cell>
          <cell r="E40">
            <v>273063.88</v>
          </cell>
          <cell r="F40">
            <v>79111928.199999988</v>
          </cell>
          <cell r="G40">
            <v>2500968.5099999998</v>
          </cell>
          <cell r="H40">
            <v>4395663.0299999993</v>
          </cell>
          <cell r="I40">
            <v>0</v>
          </cell>
          <cell r="J40">
            <v>4675489.24</v>
          </cell>
        </row>
        <row r="41">
          <cell r="B41">
            <v>60886300.140000001</v>
          </cell>
          <cell r="C41">
            <v>10205532</v>
          </cell>
          <cell r="D41">
            <v>1140778.02</v>
          </cell>
          <cell r="E41">
            <v>337228.43</v>
          </cell>
          <cell r="F41">
            <v>53340055.920000002</v>
          </cell>
          <cell r="G41">
            <v>1686241.2800000003</v>
          </cell>
          <cell r="H41">
            <v>4884305.21</v>
          </cell>
          <cell r="I41">
            <v>21100678.59</v>
          </cell>
          <cell r="J41">
            <v>3152379.98</v>
          </cell>
        </row>
        <row r="42">
          <cell r="B42">
            <v>86739780.850000009</v>
          </cell>
          <cell r="C42">
            <v>14538994.969999999</v>
          </cell>
          <cell r="D42">
            <v>1625174.04</v>
          </cell>
          <cell r="E42">
            <v>502470.33999999997</v>
          </cell>
          <cell r="F42">
            <v>159032938.77999997</v>
          </cell>
          <cell r="G42">
            <v>5027514.5599999996</v>
          </cell>
          <cell r="H42">
            <v>5969236.0199999996</v>
          </cell>
          <cell r="I42">
            <v>0</v>
          </cell>
          <cell r="J42">
            <v>9398794.9899999984</v>
          </cell>
        </row>
        <row r="43">
          <cell r="B43">
            <v>48636135.629999995</v>
          </cell>
          <cell r="C43">
            <v>8152205.6400000006</v>
          </cell>
          <cell r="D43">
            <v>911256.45</v>
          </cell>
          <cell r="E43">
            <v>283271.87</v>
          </cell>
          <cell r="F43">
            <v>84085186.960000008</v>
          </cell>
          <cell r="G43">
            <v>2658188.31</v>
          </cell>
          <cell r="H43">
            <v>4140456.3299999996</v>
          </cell>
          <cell r="I43">
            <v>0</v>
          </cell>
          <cell r="J43">
            <v>4969407.22</v>
          </cell>
        </row>
        <row r="44">
          <cell r="B44">
            <v>706289918.88</v>
          </cell>
          <cell r="C44">
            <v>118385652.58000001</v>
          </cell>
          <cell r="D44">
            <v>13233190.370000001</v>
          </cell>
          <cell r="E44">
            <v>4091401.04</v>
          </cell>
          <cell r="F44">
            <v>720001681.55999994</v>
          </cell>
          <cell r="G44">
            <v>22761441.5</v>
          </cell>
          <cell r="H44">
            <v>26949402.75</v>
          </cell>
          <cell r="I44">
            <v>0</v>
          </cell>
          <cell r="J44">
            <v>42551865.329999998</v>
          </cell>
        </row>
        <row r="45">
          <cell r="B45">
            <v>111715093.74000001</v>
          </cell>
          <cell r="C45">
            <v>18725262.719999999</v>
          </cell>
          <cell r="D45">
            <v>2093116.55</v>
          </cell>
          <cell r="E45">
            <v>647113.99</v>
          </cell>
          <cell r="F45">
            <v>141774988.57999998</v>
          </cell>
          <cell r="G45">
            <v>4481938.2799999993</v>
          </cell>
          <cell r="H45">
            <v>3826890.8</v>
          </cell>
          <cell r="I45">
            <v>119116291.8</v>
          </cell>
          <cell r="J45">
            <v>8378855.75</v>
          </cell>
        </row>
        <row r="46">
          <cell r="B46">
            <v>296759959.58999997</v>
          </cell>
          <cell r="C46">
            <v>49741785.25999999</v>
          </cell>
          <cell r="D46">
            <v>5560154.4499999993</v>
          </cell>
          <cell r="E46">
            <v>1719090.25</v>
          </cell>
          <cell r="F46">
            <v>321732728.03999996</v>
          </cell>
          <cell r="G46">
            <v>10170949.379999999</v>
          </cell>
          <cell r="H46">
            <v>21166431.34</v>
          </cell>
          <cell r="I46">
            <v>0</v>
          </cell>
          <cell r="J46">
            <v>19014299.640000001</v>
          </cell>
        </row>
        <row r="47">
          <cell r="B47">
            <v>68276164.959999993</v>
          </cell>
          <cell r="C47">
            <v>11444193.32</v>
          </cell>
          <cell r="D47">
            <v>1279236.0299999998</v>
          </cell>
          <cell r="E47">
            <v>401575.26999999996</v>
          </cell>
          <cell r="F47">
            <v>81487215.960000008</v>
          </cell>
          <cell r="G47">
            <v>2576058.58</v>
          </cell>
          <cell r="H47">
            <v>4867069.7</v>
          </cell>
          <cell r="I47">
            <v>36534114.130000003</v>
          </cell>
          <cell r="J47">
            <v>4815867.9799999995</v>
          </cell>
        </row>
        <row r="48">
          <cell r="B48">
            <v>53192666.660000004</v>
          </cell>
          <cell r="C48">
            <v>8915954.1699999999</v>
          </cell>
          <cell r="D48">
            <v>996628.5199999999</v>
          </cell>
          <cell r="E48">
            <v>309065.30000000005</v>
          </cell>
          <cell r="F48">
            <v>45865322.219999999</v>
          </cell>
          <cell r="G48">
            <v>1449942.24</v>
          </cell>
          <cell r="H48">
            <v>4643310.2699999996</v>
          </cell>
          <cell r="I48">
            <v>17004470.979999997</v>
          </cell>
          <cell r="J48">
            <v>2710625.64</v>
          </cell>
        </row>
        <row r="49">
          <cell r="B49">
            <v>62046144.409999996</v>
          </cell>
          <cell r="C49">
            <v>10399940.74</v>
          </cell>
          <cell r="D49">
            <v>1162509.0899999999</v>
          </cell>
          <cell r="E49">
            <v>352221.43</v>
          </cell>
          <cell r="F49">
            <v>55277400.010000005</v>
          </cell>
          <cell r="G49">
            <v>1747486.6099999999</v>
          </cell>
          <cell r="H49">
            <v>4424086.5199999996</v>
          </cell>
          <cell r="I49">
            <v>22161744.43</v>
          </cell>
          <cell r="J49">
            <v>3266876.38</v>
          </cell>
        </row>
        <row r="50">
          <cell r="B50">
            <v>155982482.70999998</v>
          </cell>
          <cell r="C50">
            <v>26145195.489999998</v>
          </cell>
          <cell r="D50">
            <v>2922519.1999999997</v>
          </cell>
          <cell r="E50">
            <v>812310.39</v>
          </cell>
          <cell r="F50">
            <v>157830449.34</v>
          </cell>
          <cell r="G50">
            <v>4989500.2200000007</v>
          </cell>
          <cell r="H50">
            <v>12095103.619999999</v>
          </cell>
          <cell r="I50">
            <v>145610036.23000002</v>
          </cell>
          <cell r="J50">
            <v>9327728.25</v>
          </cell>
        </row>
        <row r="51">
          <cell r="B51">
            <v>54910340.75</v>
          </cell>
          <cell r="C51">
            <v>9203864.2199999988</v>
          </cell>
          <cell r="D51">
            <v>1028811.1699999999</v>
          </cell>
          <cell r="E51">
            <v>306695.57999999996</v>
          </cell>
          <cell r="F51">
            <v>44388190.140000001</v>
          </cell>
          <cell r="G51">
            <v>1403245.6</v>
          </cell>
          <cell r="H51">
            <v>4260500.25</v>
          </cell>
          <cell r="I51">
            <v>0</v>
          </cell>
          <cell r="J51">
            <v>2623327.61</v>
          </cell>
        </row>
        <row r="52">
          <cell r="B52">
            <v>946013156.62</v>
          </cell>
          <cell r="C52">
            <v>158567157.56999999</v>
          </cell>
          <cell r="D52">
            <v>17724693.43</v>
          </cell>
          <cell r="E52">
            <v>5581403.8200000003</v>
          </cell>
          <cell r="F52">
            <v>858295389.01999998</v>
          </cell>
          <cell r="G52">
            <v>27133325.899999999</v>
          </cell>
          <cell r="H52">
            <v>47085633.640000001</v>
          </cell>
          <cell r="I52">
            <v>0</v>
          </cell>
          <cell r="J52">
            <v>50724978.479999997</v>
          </cell>
        </row>
        <row r="53">
          <cell r="B53">
            <v>101988971.22000001</v>
          </cell>
          <cell r="C53">
            <v>17095006.73</v>
          </cell>
          <cell r="D53">
            <v>1910885.98</v>
          </cell>
          <cell r="E53">
            <v>14798631.34</v>
          </cell>
          <cell r="F53">
            <v>132318374.16000001</v>
          </cell>
          <cell r="G53">
            <v>4182985.99</v>
          </cell>
          <cell r="H53">
            <v>8915300.8900000006</v>
          </cell>
          <cell r="I53">
            <v>0</v>
          </cell>
          <cell r="J53">
            <v>7819972.9199999999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baseColWidth="10" defaultRowHeight="12.75" x14ac:dyDescent="0.2"/>
  <cols>
    <col min="1" max="1" width="44.7109375" style="3" customWidth="1"/>
    <col min="2" max="4" width="17.140625" style="17" customWidth="1"/>
    <col min="5" max="5" width="17.7109375" style="17" customWidth="1"/>
    <col min="6" max="6" width="14.28515625" style="15" bestFit="1" customWidth="1"/>
    <col min="7" max="7" width="12.7109375" style="15" bestFit="1" customWidth="1"/>
    <col min="8" max="8" width="12.7109375" style="15" customWidth="1"/>
    <col min="9" max="10" width="17.140625" style="15" customWidth="1"/>
    <col min="11" max="11" width="15.42578125" style="15" bestFit="1" customWidth="1"/>
    <col min="12" max="12" width="11.7109375" style="15" bestFit="1" customWidth="1"/>
    <col min="13" max="16384" width="11.42578125" style="15"/>
  </cols>
  <sheetData>
    <row r="1" spans="1:13" x14ac:dyDescent="0.2">
      <c r="A1" s="149" t="s">
        <v>14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</row>
    <row r="2" spans="1:13" x14ac:dyDescent="0.2">
      <c r="A2" s="151">
        <v>45110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</row>
    <row r="3" spans="1:13" ht="11.25" x14ac:dyDescent="0.2">
      <c r="A3" s="16"/>
      <c r="B3" s="15"/>
      <c r="C3" s="15"/>
      <c r="E3" s="15"/>
    </row>
    <row r="4" spans="1:13" ht="13.5" customHeight="1" thickBot="1" x14ac:dyDescent="0.25">
      <c r="A4" s="16"/>
      <c r="B4" s="15"/>
      <c r="C4" s="153"/>
      <c r="D4" s="153"/>
      <c r="E4" s="15"/>
    </row>
    <row r="5" spans="1:13" ht="12.75" customHeight="1" x14ac:dyDescent="0.2">
      <c r="A5" s="154" t="s">
        <v>0</v>
      </c>
      <c r="B5" s="156" t="s">
        <v>9</v>
      </c>
      <c r="C5" s="18" t="s">
        <v>10</v>
      </c>
      <c r="D5" s="18" t="s">
        <v>10</v>
      </c>
      <c r="E5" s="156" t="s">
        <v>1</v>
      </c>
      <c r="F5" s="147" t="s">
        <v>7</v>
      </c>
      <c r="G5" s="147" t="s">
        <v>8</v>
      </c>
      <c r="H5" s="147" t="s">
        <v>2</v>
      </c>
      <c r="I5" s="147" t="s">
        <v>3</v>
      </c>
      <c r="J5" s="147" t="s">
        <v>4</v>
      </c>
      <c r="K5" s="147" t="s">
        <v>5</v>
      </c>
    </row>
    <row r="6" spans="1:13" ht="23.25" customHeight="1" thickBot="1" x14ac:dyDescent="0.25">
      <c r="A6" s="155"/>
      <c r="B6" s="157"/>
      <c r="C6" s="19" t="s">
        <v>11</v>
      </c>
      <c r="D6" s="19" t="s">
        <v>12</v>
      </c>
      <c r="E6" s="157" t="s">
        <v>6</v>
      </c>
      <c r="F6" s="148" t="s">
        <v>6</v>
      </c>
      <c r="G6" s="148" t="s">
        <v>6</v>
      </c>
      <c r="H6" s="148"/>
      <c r="I6" s="148"/>
      <c r="J6" s="148"/>
      <c r="K6" s="148" t="s">
        <v>6</v>
      </c>
    </row>
    <row r="7" spans="1:13" x14ac:dyDescent="0.2">
      <c r="A7" s="1" t="s">
        <v>15</v>
      </c>
      <c r="B7" s="20">
        <v>6579911.0599999996</v>
      </c>
      <c r="C7" s="20">
        <v>789773.67</v>
      </c>
      <c r="D7" s="20">
        <v>49320.66</v>
      </c>
      <c r="E7" s="20"/>
      <c r="F7" s="20"/>
      <c r="G7" s="20">
        <v>2275.83</v>
      </c>
      <c r="H7" s="21"/>
      <c r="I7" s="21"/>
      <c r="J7" s="21"/>
      <c r="K7" s="22">
        <v>7421281.2199999997</v>
      </c>
      <c r="L7" s="17"/>
      <c r="M7" s="17"/>
    </row>
    <row r="8" spans="1:13" x14ac:dyDescent="0.2">
      <c r="A8" s="2" t="s">
        <v>16</v>
      </c>
      <c r="B8" s="20">
        <v>6219256.21</v>
      </c>
      <c r="C8" s="20">
        <v>746484.98</v>
      </c>
      <c r="D8" s="20">
        <v>46617.32</v>
      </c>
      <c r="E8" s="20"/>
      <c r="F8" s="20"/>
      <c r="G8" s="20">
        <v>1691.18</v>
      </c>
      <c r="H8" s="21"/>
      <c r="I8" s="21"/>
      <c r="J8" s="21"/>
      <c r="K8" s="22">
        <v>7014049.6900000004</v>
      </c>
      <c r="L8" s="17"/>
      <c r="M8" s="17"/>
    </row>
    <row r="9" spans="1:13" x14ac:dyDescent="0.2">
      <c r="A9" s="2" t="s">
        <v>17</v>
      </c>
      <c r="B9" s="20"/>
      <c r="C9" s="20"/>
      <c r="E9" s="20"/>
      <c r="F9" s="20"/>
      <c r="G9" s="20">
        <v>648.37</v>
      </c>
      <c r="H9" s="21"/>
      <c r="I9" s="21"/>
      <c r="J9" s="21"/>
      <c r="K9" s="22">
        <v>648.37</v>
      </c>
      <c r="L9" s="17"/>
      <c r="M9" s="17"/>
    </row>
    <row r="10" spans="1:13" x14ac:dyDescent="0.2">
      <c r="A10" s="2" t="s">
        <v>18</v>
      </c>
      <c r="B10" s="20"/>
      <c r="C10" s="20"/>
      <c r="D10" s="20"/>
      <c r="E10" s="20"/>
      <c r="F10" s="20"/>
      <c r="G10" s="20">
        <v>728.84</v>
      </c>
      <c r="H10" s="21"/>
      <c r="I10" s="21"/>
      <c r="J10" s="21"/>
      <c r="K10" s="22">
        <v>728.84</v>
      </c>
      <c r="L10" s="17"/>
      <c r="M10" s="17"/>
    </row>
    <row r="11" spans="1:13" x14ac:dyDescent="0.2">
      <c r="A11" s="2" t="s">
        <v>19</v>
      </c>
      <c r="B11" s="20"/>
      <c r="C11" s="20"/>
      <c r="D11" s="20"/>
      <c r="E11" s="20"/>
      <c r="F11" s="20"/>
      <c r="G11" s="20">
        <v>724.57</v>
      </c>
      <c r="H11" s="21"/>
      <c r="I11" s="21"/>
      <c r="J11" s="21"/>
      <c r="K11" s="22">
        <v>724.57</v>
      </c>
      <c r="L11" s="17"/>
      <c r="M11" s="17"/>
    </row>
    <row r="12" spans="1:13" x14ac:dyDescent="0.2">
      <c r="A12" s="2" t="s">
        <v>20</v>
      </c>
      <c r="B12" s="20"/>
      <c r="C12" s="20"/>
      <c r="D12" s="20"/>
      <c r="E12" s="20"/>
      <c r="F12" s="20"/>
      <c r="G12" s="20">
        <v>635.55999999999995</v>
      </c>
      <c r="H12" s="21"/>
      <c r="I12" s="21"/>
      <c r="J12" s="21"/>
      <c r="K12" s="22">
        <v>635.55999999999995</v>
      </c>
      <c r="L12" s="17"/>
      <c r="M12" s="17"/>
    </row>
    <row r="13" spans="1:13" x14ac:dyDescent="0.2">
      <c r="A13" s="2" t="s">
        <v>21</v>
      </c>
      <c r="B13" s="20"/>
      <c r="C13" s="20"/>
      <c r="D13" s="20"/>
      <c r="E13" s="20"/>
      <c r="F13" s="20"/>
      <c r="G13" s="20">
        <v>764.81</v>
      </c>
      <c r="H13" s="21"/>
      <c r="I13" s="21"/>
      <c r="J13" s="21"/>
      <c r="K13" s="22">
        <v>764.81</v>
      </c>
      <c r="L13" s="17"/>
      <c r="M13" s="17"/>
    </row>
    <row r="14" spans="1:13" x14ac:dyDescent="0.2">
      <c r="A14" s="2" t="s">
        <v>22</v>
      </c>
      <c r="B14" s="20"/>
      <c r="C14" s="20"/>
      <c r="D14" s="20"/>
      <c r="E14" s="20"/>
      <c r="F14" s="20"/>
      <c r="G14" s="20">
        <v>734.33</v>
      </c>
      <c r="H14" s="21"/>
      <c r="I14" s="21"/>
      <c r="J14" s="21"/>
      <c r="K14" s="22">
        <v>734.33</v>
      </c>
      <c r="L14" s="17"/>
      <c r="M14" s="17"/>
    </row>
    <row r="15" spans="1:13" x14ac:dyDescent="0.2">
      <c r="A15" s="2" t="s">
        <v>23</v>
      </c>
      <c r="B15" s="20"/>
      <c r="C15" s="20"/>
      <c r="D15" s="20"/>
      <c r="E15" s="20"/>
      <c r="F15" s="20"/>
      <c r="G15" s="20">
        <v>734.63</v>
      </c>
      <c r="H15" s="21"/>
      <c r="I15" s="21"/>
      <c r="J15" s="21"/>
      <c r="K15" s="22">
        <v>734.63</v>
      </c>
      <c r="L15" s="17"/>
      <c r="M15" s="17"/>
    </row>
    <row r="16" spans="1:13" x14ac:dyDescent="0.2">
      <c r="A16" s="2" t="s">
        <v>24</v>
      </c>
      <c r="B16" s="20"/>
      <c r="C16" s="20"/>
      <c r="D16" s="20"/>
      <c r="E16" s="20"/>
      <c r="F16" s="20"/>
      <c r="G16" s="20">
        <v>1022.69</v>
      </c>
      <c r="H16" s="21"/>
      <c r="I16" s="21"/>
      <c r="J16" s="21"/>
      <c r="K16" s="22">
        <v>1022.69</v>
      </c>
      <c r="L16" s="17"/>
      <c r="M16" s="17"/>
    </row>
    <row r="17" spans="1:13" x14ac:dyDescent="0.2">
      <c r="A17" s="2" t="s">
        <v>25</v>
      </c>
      <c r="B17" s="20"/>
      <c r="C17" s="20"/>
      <c r="D17" s="20"/>
      <c r="E17" s="20"/>
      <c r="F17" s="20"/>
      <c r="G17" s="20">
        <v>666.96</v>
      </c>
      <c r="H17" s="21"/>
      <c r="I17" s="21"/>
      <c r="J17" s="21"/>
      <c r="K17" s="22">
        <v>666.96</v>
      </c>
      <c r="L17" s="17"/>
      <c r="M17" s="17"/>
    </row>
    <row r="18" spans="1:13" x14ac:dyDescent="0.2">
      <c r="A18" s="2" t="s">
        <v>26</v>
      </c>
      <c r="B18" s="20"/>
      <c r="C18" s="20"/>
      <c r="D18" s="20"/>
      <c r="E18" s="20"/>
      <c r="F18" s="20"/>
      <c r="G18" s="20">
        <v>598.37</v>
      </c>
      <c r="H18" s="21"/>
      <c r="I18" s="21"/>
      <c r="J18" s="21"/>
      <c r="K18" s="22">
        <v>598.37</v>
      </c>
      <c r="L18" s="17"/>
      <c r="M18" s="17"/>
    </row>
    <row r="19" spans="1:13" x14ac:dyDescent="0.2">
      <c r="A19" s="2" t="s">
        <v>27</v>
      </c>
      <c r="B19" s="20"/>
      <c r="C19" s="20"/>
      <c r="D19" s="20"/>
      <c r="E19" s="20"/>
      <c r="F19" s="20"/>
      <c r="G19" s="20">
        <v>684.33</v>
      </c>
      <c r="H19" s="21"/>
      <c r="I19" s="21"/>
      <c r="J19" s="21"/>
      <c r="K19" s="22">
        <v>684.33</v>
      </c>
      <c r="L19" s="17"/>
      <c r="M19" s="17"/>
    </row>
    <row r="20" spans="1:13" x14ac:dyDescent="0.2">
      <c r="A20" s="2" t="s">
        <v>28</v>
      </c>
      <c r="B20" s="20"/>
      <c r="C20" s="20"/>
      <c r="D20" s="20"/>
      <c r="E20" s="20"/>
      <c r="F20" s="20"/>
      <c r="G20" s="20">
        <v>974.83</v>
      </c>
      <c r="H20" s="22"/>
      <c r="I20" s="22"/>
      <c r="J20" s="22"/>
      <c r="K20" s="22">
        <v>974.83</v>
      </c>
      <c r="L20" s="17"/>
      <c r="M20" s="17"/>
    </row>
    <row r="21" spans="1:13" x14ac:dyDescent="0.2">
      <c r="A21" s="2" t="s">
        <v>29</v>
      </c>
      <c r="B21" s="20"/>
      <c r="C21" s="20"/>
      <c r="D21" s="20"/>
      <c r="E21" s="20"/>
      <c r="F21" s="20"/>
      <c r="G21" s="20">
        <v>938.56</v>
      </c>
      <c r="H21" s="22"/>
      <c r="I21" s="22"/>
      <c r="J21" s="22"/>
      <c r="K21" s="22">
        <v>938.56</v>
      </c>
      <c r="L21" s="17"/>
      <c r="M21" s="17"/>
    </row>
    <row r="22" spans="1:13" x14ac:dyDescent="0.2">
      <c r="A22" s="2" t="s">
        <v>30</v>
      </c>
      <c r="B22" s="20"/>
      <c r="C22" s="20"/>
      <c r="D22" s="20"/>
      <c r="E22" s="20"/>
      <c r="F22" s="20"/>
      <c r="G22" s="20">
        <v>689.82</v>
      </c>
      <c r="H22" s="22"/>
      <c r="I22" s="22"/>
      <c r="J22" s="22"/>
      <c r="K22" s="22">
        <v>689.82</v>
      </c>
      <c r="L22" s="17"/>
      <c r="M22" s="17"/>
    </row>
    <row r="23" spans="1:13" x14ac:dyDescent="0.2">
      <c r="A23" s="2" t="s">
        <v>31</v>
      </c>
      <c r="B23" s="20"/>
      <c r="C23" s="20"/>
      <c r="D23" s="20"/>
      <c r="E23" s="20"/>
      <c r="F23" s="20"/>
      <c r="G23" s="20">
        <v>650.19000000000005</v>
      </c>
      <c r="H23" s="22"/>
      <c r="I23" s="22"/>
      <c r="J23" s="22"/>
      <c r="K23" s="22">
        <v>650.19000000000005</v>
      </c>
      <c r="L23" s="17"/>
      <c r="M23" s="17"/>
    </row>
    <row r="24" spans="1:13" x14ac:dyDescent="0.2">
      <c r="A24" s="2" t="s">
        <v>32</v>
      </c>
      <c r="B24" s="20"/>
      <c r="C24" s="20"/>
      <c r="D24" s="20"/>
      <c r="E24" s="20"/>
      <c r="F24" s="20"/>
      <c r="G24" s="20">
        <v>864.49</v>
      </c>
      <c r="H24" s="22"/>
      <c r="I24" s="22"/>
      <c r="J24" s="22"/>
      <c r="K24" s="22">
        <v>864.49</v>
      </c>
      <c r="L24" s="17"/>
      <c r="M24" s="17"/>
    </row>
    <row r="25" spans="1:13" x14ac:dyDescent="0.2">
      <c r="A25" s="2" t="s">
        <v>33</v>
      </c>
      <c r="B25" s="20"/>
      <c r="C25" s="20"/>
      <c r="D25" s="20"/>
      <c r="E25" s="20"/>
      <c r="F25" s="20"/>
      <c r="G25" s="20">
        <v>712.07</v>
      </c>
      <c r="H25" s="22"/>
      <c r="I25" s="22"/>
      <c r="J25" s="22"/>
      <c r="K25" s="22">
        <v>712.07</v>
      </c>
      <c r="L25" s="17"/>
      <c r="M25" s="17"/>
    </row>
    <row r="26" spans="1:13" x14ac:dyDescent="0.2">
      <c r="A26" s="2" t="s">
        <v>34</v>
      </c>
      <c r="B26" s="20"/>
      <c r="C26" s="20"/>
      <c r="D26" s="20"/>
      <c r="E26" s="20"/>
      <c r="F26" s="20"/>
      <c r="G26" s="20">
        <v>859.3</v>
      </c>
      <c r="H26" s="22"/>
      <c r="I26" s="22"/>
      <c r="J26" s="22"/>
      <c r="K26" s="22">
        <v>859.3</v>
      </c>
      <c r="L26" s="17"/>
      <c r="M26" s="17"/>
    </row>
    <row r="27" spans="1:13" x14ac:dyDescent="0.2">
      <c r="A27" s="2" t="s">
        <v>35</v>
      </c>
      <c r="B27" s="20"/>
      <c r="C27" s="20"/>
      <c r="D27" s="20"/>
      <c r="E27" s="20"/>
      <c r="F27" s="20"/>
      <c r="G27" s="20">
        <v>705.37</v>
      </c>
      <c r="H27" s="22"/>
      <c r="I27" s="22"/>
      <c r="J27" s="22"/>
      <c r="K27" s="22">
        <v>705.37</v>
      </c>
      <c r="L27" s="17"/>
      <c r="M27" s="17"/>
    </row>
    <row r="28" spans="1:13" x14ac:dyDescent="0.2">
      <c r="A28" s="2" t="s">
        <v>36</v>
      </c>
      <c r="B28" s="20"/>
      <c r="C28" s="20"/>
      <c r="D28" s="20"/>
      <c r="E28" s="20"/>
      <c r="F28" s="20"/>
      <c r="G28" s="20">
        <v>903.2</v>
      </c>
      <c r="H28" s="22"/>
      <c r="I28" s="22"/>
      <c r="J28" s="22"/>
      <c r="K28" s="22">
        <v>903.2</v>
      </c>
      <c r="L28" s="17"/>
      <c r="M28" s="17"/>
    </row>
    <row r="29" spans="1:13" x14ac:dyDescent="0.2">
      <c r="A29" s="2" t="s">
        <v>37</v>
      </c>
      <c r="B29" s="20">
        <v>7215544.8300000001</v>
      </c>
      <c r="C29" s="20">
        <v>866067.53</v>
      </c>
      <c r="D29" s="20">
        <v>54085.14</v>
      </c>
      <c r="E29" s="20"/>
      <c r="F29" s="20"/>
      <c r="G29" s="20">
        <v>1880.47</v>
      </c>
      <c r="H29" s="22"/>
      <c r="I29" s="22"/>
      <c r="J29" s="22"/>
      <c r="K29" s="22">
        <v>8137577.9699999997</v>
      </c>
      <c r="L29" s="17"/>
      <c r="M29" s="17"/>
    </row>
    <row r="30" spans="1:13" x14ac:dyDescent="0.2">
      <c r="A30" s="2" t="s">
        <v>38</v>
      </c>
      <c r="B30" s="20">
        <v>9137133.4399999995</v>
      </c>
      <c r="C30" s="20">
        <v>1096712</v>
      </c>
      <c r="D30" s="20">
        <v>68488.679999999993</v>
      </c>
      <c r="E30" s="20"/>
      <c r="F30" s="20"/>
      <c r="G30" s="20">
        <v>2794.65</v>
      </c>
      <c r="H30" s="22"/>
      <c r="I30" s="22"/>
      <c r="J30" s="22"/>
      <c r="K30" s="22">
        <v>10305128.77</v>
      </c>
      <c r="L30" s="17"/>
      <c r="M30" s="17"/>
    </row>
    <row r="31" spans="1:13" x14ac:dyDescent="0.2">
      <c r="A31" s="2" t="s">
        <v>39</v>
      </c>
      <c r="B31" s="20">
        <v>248341868.81</v>
      </c>
      <c r="C31" s="20">
        <v>29807981.809999999</v>
      </c>
      <c r="D31" s="20">
        <v>1861481.64</v>
      </c>
      <c r="E31" s="20"/>
      <c r="F31" s="20"/>
      <c r="G31" s="20">
        <v>121930.43</v>
      </c>
      <c r="H31" s="22"/>
      <c r="I31" s="22"/>
      <c r="J31" s="22"/>
      <c r="K31" s="22">
        <v>280133262.69</v>
      </c>
      <c r="L31" s="17"/>
      <c r="M31" s="17"/>
    </row>
    <row r="32" spans="1:13" x14ac:dyDescent="0.2">
      <c r="A32" s="2" t="s">
        <v>40</v>
      </c>
      <c r="B32" s="20">
        <v>7768766.5199999996</v>
      </c>
      <c r="C32" s="20">
        <v>932469.63</v>
      </c>
      <c r="D32" s="20">
        <v>58231.89</v>
      </c>
      <c r="E32" s="20"/>
      <c r="F32" s="20"/>
      <c r="G32" s="20">
        <v>2394.41</v>
      </c>
      <c r="H32" s="22"/>
      <c r="I32" s="22"/>
      <c r="J32" s="22"/>
      <c r="K32" s="22">
        <v>8761862.4499999993</v>
      </c>
      <c r="L32" s="17"/>
      <c r="M32" s="17"/>
    </row>
    <row r="33" spans="1:13" x14ac:dyDescent="0.2">
      <c r="A33" s="2" t="s">
        <v>41</v>
      </c>
      <c r="B33" s="20">
        <v>12449119.92</v>
      </c>
      <c r="C33" s="20">
        <v>1494243.16</v>
      </c>
      <c r="D33" s="20">
        <v>93314.14</v>
      </c>
      <c r="E33" s="20"/>
      <c r="F33" s="20"/>
      <c r="G33" s="20">
        <v>3853.31</v>
      </c>
      <c r="H33" s="22"/>
      <c r="I33" s="22"/>
      <c r="J33" s="22"/>
      <c r="K33" s="22">
        <v>14040530.529999999</v>
      </c>
      <c r="L33" s="17"/>
      <c r="M33" s="17"/>
    </row>
    <row r="34" spans="1:13" x14ac:dyDescent="0.2">
      <c r="A34" s="2" t="s">
        <v>42</v>
      </c>
      <c r="B34" s="20">
        <v>9089807.6899999995</v>
      </c>
      <c r="C34" s="20">
        <v>1091031.58</v>
      </c>
      <c r="D34" s="20">
        <v>68133.94</v>
      </c>
      <c r="E34" s="20"/>
      <c r="F34" s="20"/>
      <c r="G34" s="20">
        <v>3499.71</v>
      </c>
      <c r="H34" s="22"/>
      <c r="I34" s="22"/>
      <c r="J34" s="22"/>
      <c r="K34" s="22">
        <v>10252472.92</v>
      </c>
      <c r="L34" s="17"/>
      <c r="M34" s="17"/>
    </row>
    <row r="35" spans="1:13" x14ac:dyDescent="0.2">
      <c r="A35" s="2" t="s">
        <v>43</v>
      </c>
      <c r="B35" s="20">
        <v>12890554.92</v>
      </c>
      <c r="C35" s="20">
        <v>1547227.73</v>
      </c>
      <c r="D35" s="20">
        <v>96622.98</v>
      </c>
      <c r="E35" s="20"/>
      <c r="F35" s="20"/>
      <c r="G35" s="20">
        <v>4946.1099999999997</v>
      </c>
      <c r="H35" s="22"/>
      <c r="I35" s="22"/>
      <c r="J35" s="22"/>
      <c r="K35" s="22">
        <v>14539351.74</v>
      </c>
      <c r="L35" s="17"/>
      <c r="M35" s="17"/>
    </row>
    <row r="36" spans="1:13" x14ac:dyDescent="0.2">
      <c r="A36" s="2" t="s">
        <v>44</v>
      </c>
      <c r="B36" s="20">
        <v>7646372.3399999999</v>
      </c>
      <c r="C36" s="20">
        <v>917778.9</v>
      </c>
      <c r="D36" s="20">
        <v>57314.47</v>
      </c>
      <c r="E36" s="20"/>
      <c r="F36" s="20"/>
      <c r="G36" s="20">
        <v>2324.91</v>
      </c>
      <c r="H36" s="22"/>
      <c r="I36" s="22"/>
      <c r="J36" s="22"/>
      <c r="K36" s="22">
        <v>8623790.6199999992</v>
      </c>
      <c r="L36" s="17"/>
      <c r="M36" s="17"/>
    </row>
    <row r="37" spans="1:13" x14ac:dyDescent="0.2">
      <c r="A37" s="2" t="s">
        <v>45</v>
      </c>
      <c r="B37" s="20">
        <v>49004181.340000004</v>
      </c>
      <c r="C37" s="20">
        <v>5881874.6600000001</v>
      </c>
      <c r="D37" s="20">
        <v>367317.78</v>
      </c>
      <c r="E37" s="20"/>
      <c r="F37" s="20"/>
      <c r="G37" s="20">
        <v>13528.79</v>
      </c>
      <c r="H37" s="21"/>
      <c r="I37" s="21"/>
      <c r="J37" s="21"/>
      <c r="K37" s="22">
        <v>55266902.57</v>
      </c>
      <c r="L37" s="17"/>
      <c r="M37" s="17"/>
    </row>
    <row r="38" spans="1:13" x14ac:dyDescent="0.2">
      <c r="A38" s="2" t="s">
        <v>46</v>
      </c>
      <c r="B38" s="20">
        <v>16008342.640000001</v>
      </c>
      <c r="C38" s="20">
        <v>1921449.61</v>
      </c>
      <c r="D38" s="20">
        <v>119992.8</v>
      </c>
      <c r="E38" s="20"/>
      <c r="F38" s="20"/>
      <c r="G38" s="20">
        <v>5016.22</v>
      </c>
      <c r="H38" s="21"/>
      <c r="I38" s="21"/>
      <c r="J38" s="21"/>
      <c r="K38" s="22">
        <v>18054801.27</v>
      </c>
      <c r="L38" s="17"/>
      <c r="M38" s="17"/>
    </row>
    <row r="39" spans="1:13" x14ac:dyDescent="0.2">
      <c r="A39" s="2" t="s">
        <v>47</v>
      </c>
      <c r="B39" s="20">
        <v>9862522.9399999995</v>
      </c>
      <c r="C39" s="20">
        <v>1183779.06</v>
      </c>
      <c r="D39" s="20">
        <v>73925.94</v>
      </c>
      <c r="E39" s="20"/>
      <c r="F39" s="20"/>
      <c r="G39" s="23">
        <v>2937.91</v>
      </c>
      <c r="H39" s="21"/>
      <c r="I39" s="21"/>
      <c r="J39" s="21"/>
      <c r="K39" s="22">
        <v>11123165.85</v>
      </c>
      <c r="L39" s="17"/>
      <c r="M39" s="17"/>
    </row>
    <row r="40" spans="1:13" x14ac:dyDescent="0.2">
      <c r="A40" s="2" t="s">
        <v>48</v>
      </c>
      <c r="B40" s="20">
        <v>6963412.8200000003</v>
      </c>
      <c r="C40" s="20">
        <v>835804.62</v>
      </c>
      <c r="D40" s="20">
        <v>52195.25</v>
      </c>
      <c r="E40" s="20"/>
      <c r="F40" s="20"/>
      <c r="G40" s="24">
        <v>3248.84</v>
      </c>
      <c r="H40" s="21"/>
      <c r="I40" s="21"/>
      <c r="J40" s="21"/>
      <c r="K40" s="22">
        <v>7854661.5300000003</v>
      </c>
      <c r="L40" s="17"/>
      <c r="M40" s="17"/>
    </row>
    <row r="41" spans="1:13" x14ac:dyDescent="0.2">
      <c r="A41" s="2" t="s">
        <v>49</v>
      </c>
      <c r="B41" s="20">
        <v>8995156.1899999995</v>
      </c>
      <c r="C41" s="20">
        <v>1079670.75</v>
      </c>
      <c r="D41" s="20">
        <v>67424.47</v>
      </c>
      <c r="E41" s="20"/>
      <c r="F41" s="20"/>
      <c r="G41" s="20">
        <v>2190.48</v>
      </c>
      <c r="H41" s="21"/>
      <c r="I41" s="21"/>
      <c r="J41" s="21"/>
      <c r="K41" s="22">
        <v>10144441.890000001</v>
      </c>
      <c r="L41" s="17"/>
      <c r="M41" s="17"/>
    </row>
    <row r="42" spans="1:13" x14ac:dyDescent="0.2">
      <c r="A42" s="2" t="s">
        <v>50</v>
      </c>
      <c r="B42" s="20">
        <v>12814670.529999999</v>
      </c>
      <c r="C42" s="20">
        <v>1538119.48</v>
      </c>
      <c r="D42" s="20">
        <v>96054.18</v>
      </c>
      <c r="E42" s="20"/>
      <c r="F42" s="20"/>
      <c r="G42" s="20">
        <v>6530.9</v>
      </c>
      <c r="H42" s="21"/>
      <c r="I42" s="21"/>
      <c r="J42" s="21"/>
      <c r="K42" s="22">
        <v>14455375.09</v>
      </c>
      <c r="L42" s="17"/>
      <c r="M42" s="17"/>
    </row>
    <row r="43" spans="1:13" x14ac:dyDescent="0.2">
      <c r="A43" s="2" t="s">
        <v>51</v>
      </c>
      <c r="B43" s="20">
        <v>7185354.2599999998</v>
      </c>
      <c r="C43" s="20">
        <v>862443.82</v>
      </c>
      <c r="D43" s="20">
        <v>53858.84</v>
      </c>
      <c r="E43" s="20"/>
      <c r="F43" s="20"/>
      <c r="G43" s="20">
        <v>3453.07</v>
      </c>
      <c r="H43" s="21"/>
      <c r="I43" s="21"/>
      <c r="J43" s="21"/>
      <c r="K43" s="22">
        <v>8105109.9900000002</v>
      </c>
      <c r="L43" s="17"/>
      <c r="M43" s="17"/>
    </row>
    <row r="44" spans="1:13" x14ac:dyDescent="0.2">
      <c r="A44" s="2" t="s">
        <v>52</v>
      </c>
      <c r="B44" s="20">
        <v>104345117.31999999</v>
      </c>
      <c r="C44" s="20">
        <v>12524337.41</v>
      </c>
      <c r="D44" s="20">
        <v>782133.59</v>
      </c>
      <c r="E44" s="20"/>
      <c r="F44" s="20"/>
      <c r="G44" s="20">
        <v>29567.82</v>
      </c>
      <c r="H44" s="21"/>
      <c r="I44" s="21"/>
      <c r="J44" s="21"/>
      <c r="K44" s="22">
        <v>117681156.14</v>
      </c>
      <c r="L44" s="17"/>
      <c r="M44" s="17"/>
    </row>
    <row r="45" spans="1:13" x14ac:dyDescent="0.2">
      <c r="A45" s="2" t="s">
        <v>53</v>
      </c>
      <c r="B45" s="20">
        <v>16504447.050000001</v>
      </c>
      <c r="C45" s="20">
        <v>1980996.03</v>
      </c>
      <c r="D45" s="20">
        <v>123711.42</v>
      </c>
      <c r="E45" s="20"/>
      <c r="F45" s="20"/>
      <c r="G45" s="20">
        <v>5822.18</v>
      </c>
      <c r="H45" s="21"/>
      <c r="I45" s="21"/>
      <c r="J45" s="21"/>
      <c r="K45" s="22">
        <v>18614976.68</v>
      </c>
      <c r="L45" s="17"/>
      <c r="M45" s="17"/>
    </row>
    <row r="46" spans="1:13" x14ac:dyDescent="0.2">
      <c r="A46" s="2" t="s">
        <v>54</v>
      </c>
      <c r="B46" s="20">
        <v>43842410.850000001</v>
      </c>
      <c r="C46" s="20">
        <v>5262317.59</v>
      </c>
      <c r="D46" s="20">
        <v>328627</v>
      </c>
      <c r="E46" s="20"/>
      <c r="F46" s="20"/>
      <c r="G46" s="20">
        <v>13212.38</v>
      </c>
      <c r="H46" s="21"/>
      <c r="I46" s="21"/>
      <c r="J46" s="21"/>
      <c r="K46" s="22">
        <v>49446567.82</v>
      </c>
      <c r="L46" s="17"/>
      <c r="M46" s="17"/>
    </row>
    <row r="47" spans="1:13" x14ac:dyDescent="0.2">
      <c r="A47" s="2" t="s">
        <v>55</v>
      </c>
      <c r="B47" s="20">
        <v>10086912.26</v>
      </c>
      <c r="C47" s="20">
        <v>1210712.07</v>
      </c>
      <c r="D47" s="20">
        <v>75607.88</v>
      </c>
      <c r="E47" s="20"/>
      <c r="F47" s="20"/>
      <c r="G47" s="20">
        <v>3346.38</v>
      </c>
      <c r="H47" s="21"/>
      <c r="I47" s="21"/>
      <c r="J47" s="21"/>
      <c r="K47" s="22">
        <v>11376578.59</v>
      </c>
      <c r="L47" s="17"/>
      <c r="M47" s="17"/>
    </row>
    <row r="48" spans="1:13" x14ac:dyDescent="0.2">
      <c r="A48" s="2" t="s">
        <v>56</v>
      </c>
      <c r="B48" s="20">
        <v>7858522.25</v>
      </c>
      <c r="C48" s="20">
        <v>943242.83</v>
      </c>
      <c r="D48" s="20">
        <v>58904.67</v>
      </c>
      <c r="E48" s="20"/>
      <c r="F48" s="20"/>
      <c r="G48" s="20">
        <v>1883.52</v>
      </c>
      <c r="H48" s="21"/>
      <c r="I48" s="21"/>
      <c r="J48" s="21"/>
      <c r="K48" s="22">
        <v>8862553.2699999996</v>
      </c>
      <c r="L48" s="17"/>
      <c r="M48" s="17"/>
    </row>
    <row r="49" spans="1:13" x14ac:dyDescent="0.2">
      <c r="A49" s="2" t="s">
        <v>57</v>
      </c>
      <c r="B49" s="20">
        <v>9166508.0399999991</v>
      </c>
      <c r="C49" s="20">
        <v>1100237.77</v>
      </c>
      <c r="D49" s="20">
        <v>68708.86</v>
      </c>
      <c r="E49" s="20"/>
      <c r="F49" s="20"/>
      <c r="G49" s="20">
        <v>2270.04</v>
      </c>
      <c r="H49" s="21"/>
      <c r="I49" s="21"/>
      <c r="J49" s="21"/>
      <c r="K49" s="22">
        <v>10337724.710000001</v>
      </c>
      <c r="L49" s="17"/>
      <c r="M49" s="17"/>
    </row>
    <row r="50" spans="1:13" x14ac:dyDescent="0.2">
      <c r="A50" s="2" t="s">
        <v>58</v>
      </c>
      <c r="B50" s="20">
        <v>23044376.010000002</v>
      </c>
      <c r="C50" s="20">
        <v>2765970.73</v>
      </c>
      <c r="D50" s="20">
        <v>172732.38</v>
      </c>
      <c r="E50" s="20"/>
      <c r="F50" s="20"/>
      <c r="G50" s="20">
        <v>6481.52</v>
      </c>
      <c r="H50" s="21"/>
      <c r="I50" s="21"/>
      <c r="J50" s="21"/>
      <c r="K50" s="22">
        <v>25989560.640000001</v>
      </c>
      <c r="L50" s="17"/>
      <c r="M50" s="17"/>
    </row>
    <row r="51" spans="1:13" x14ac:dyDescent="0.2">
      <c r="A51" s="2" t="s">
        <v>59</v>
      </c>
      <c r="B51" s="20">
        <v>8112286.1799999997</v>
      </c>
      <c r="C51" s="20">
        <v>973701.61</v>
      </c>
      <c r="D51" s="20">
        <v>60806.79</v>
      </c>
      <c r="E51" s="20"/>
      <c r="F51" s="20"/>
      <c r="G51" s="20">
        <v>1822.86</v>
      </c>
      <c r="H51" s="21"/>
      <c r="I51" s="21"/>
      <c r="J51" s="21"/>
      <c r="K51" s="22">
        <v>9148617.4399999995</v>
      </c>
      <c r="L51" s="17"/>
      <c r="M51" s="17"/>
    </row>
    <row r="52" spans="1:13" x14ac:dyDescent="0.2">
      <c r="A52" s="2" t="s">
        <v>60</v>
      </c>
      <c r="B52" s="20">
        <v>139761096.93000001</v>
      </c>
      <c r="C52" s="20">
        <v>16775247.18</v>
      </c>
      <c r="D52" s="20">
        <v>1047599.09</v>
      </c>
      <c r="E52" s="20"/>
      <c r="F52" s="20"/>
      <c r="G52" s="20">
        <v>35247.040000000001</v>
      </c>
      <c r="H52" s="21"/>
      <c r="I52" s="21"/>
      <c r="J52" s="21"/>
      <c r="K52" s="22">
        <v>157619190.24000001</v>
      </c>
      <c r="L52" s="17"/>
      <c r="M52" s="17"/>
    </row>
    <row r="53" spans="1:13" ht="13.5" thickBot="1" x14ac:dyDescent="0.25">
      <c r="A53" s="4" t="s">
        <v>61</v>
      </c>
      <c r="B53" s="20">
        <v>15067539.390000001</v>
      </c>
      <c r="C53" s="20">
        <v>1808526.86</v>
      </c>
      <c r="D53" s="20">
        <v>112940.88</v>
      </c>
      <c r="E53" s="20"/>
      <c r="F53" s="20"/>
      <c r="G53" s="20">
        <v>5433.83</v>
      </c>
      <c r="H53" s="21"/>
      <c r="I53" s="21"/>
      <c r="J53" s="21"/>
      <c r="K53" s="22">
        <v>16994440.960000001</v>
      </c>
      <c r="L53" s="17"/>
      <c r="M53" s="17"/>
    </row>
    <row r="54" spans="1:13" s="26" customFormat="1" ht="13.5" thickBot="1" x14ac:dyDescent="0.25">
      <c r="A54" s="5" t="s">
        <v>13</v>
      </c>
      <c r="B54" s="25">
        <v>815961192.74000001</v>
      </c>
      <c r="C54" s="25">
        <v>97938203.069999993</v>
      </c>
      <c r="D54" s="25">
        <v>6116152.6799999997</v>
      </c>
      <c r="E54" s="25">
        <v>0</v>
      </c>
      <c r="F54" s="25">
        <v>0</v>
      </c>
      <c r="G54" s="25">
        <v>304826.08</v>
      </c>
      <c r="H54" s="25">
        <v>0</v>
      </c>
      <c r="I54" s="25">
        <v>0</v>
      </c>
      <c r="J54" s="25">
        <v>0</v>
      </c>
      <c r="K54" s="25">
        <v>920320374.57000005</v>
      </c>
      <c r="L54" s="17"/>
      <c r="M54" s="17"/>
    </row>
    <row r="55" spans="1:13" x14ac:dyDescent="0.2">
      <c r="F55" s="17"/>
      <c r="G55" s="17"/>
      <c r="H55" s="17"/>
      <c r="I55" s="17"/>
      <c r="J55" s="17"/>
    </row>
    <row r="56" spans="1:13" x14ac:dyDescent="0.2">
      <c r="F56" s="17"/>
      <c r="G56" s="17"/>
      <c r="H56" s="17"/>
      <c r="I56" s="17"/>
      <c r="J56" s="17"/>
      <c r="K56" s="17"/>
    </row>
    <row r="57" spans="1:13" x14ac:dyDescent="0.2">
      <c r="F57" s="17"/>
      <c r="G57" s="17"/>
      <c r="H57" s="17"/>
      <c r="I57" s="17"/>
      <c r="J57" s="17"/>
    </row>
    <row r="58" spans="1:13" x14ac:dyDescent="0.2">
      <c r="F58" s="17"/>
      <c r="G58" s="17"/>
      <c r="H58" s="17"/>
      <c r="I58" s="17"/>
      <c r="J58" s="17"/>
    </row>
    <row r="59" spans="1:13" x14ac:dyDescent="0.2">
      <c r="F59" s="17"/>
      <c r="G59" s="17"/>
      <c r="H59" s="17"/>
      <c r="I59" s="17"/>
      <c r="J59" s="17"/>
    </row>
    <row r="60" spans="1:13" x14ac:dyDescent="0.2">
      <c r="G60" s="17"/>
      <c r="H60" s="17"/>
      <c r="I60" s="17"/>
      <c r="J60" s="17"/>
    </row>
    <row r="61" spans="1:13" x14ac:dyDescent="0.2">
      <c r="G61" s="17"/>
      <c r="H61" s="17"/>
      <c r="I61" s="17"/>
      <c r="J61" s="17"/>
    </row>
    <row r="62" spans="1:13" x14ac:dyDescent="0.2">
      <c r="G62" s="17"/>
      <c r="H62" s="17"/>
      <c r="I62" s="17"/>
      <c r="J62" s="17"/>
    </row>
    <row r="63" spans="1:13" x14ac:dyDescent="0.2">
      <c r="G63" s="17"/>
      <c r="H63" s="17"/>
      <c r="I63" s="17"/>
      <c r="J63" s="17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workbookViewId="0">
      <pane xSplit="1" ySplit="6" topLeftCell="B40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125" customWidth="1"/>
    <col min="5" max="5" width="17.7109375" style="125" customWidth="1"/>
    <col min="6" max="6" width="15.28515625" style="123" customWidth="1"/>
    <col min="7" max="7" width="12.7109375" style="123" bestFit="1" customWidth="1"/>
    <col min="8" max="8" width="12.7109375" style="123" customWidth="1"/>
    <col min="9" max="10" width="17.140625" style="123" customWidth="1"/>
    <col min="11" max="11" width="15.42578125" style="123" bestFit="1" customWidth="1"/>
    <col min="12" max="12" width="11.7109375" style="123" bestFit="1" customWidth="1"/>
    <col min="13" max="16384" width="11.42578125" style="123"/>
  </cols>
  <sheetData>
    <row r="1" spans="1:13" x14ac:dyDescent="0.2">
      <c r="A1" s="248" t="s">
        <v>14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</row>
    <row r="2" spans="1:13" x14ac:dyDescent="0.2">
      <c r="A2" s="250">
        <v>45177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</row>
    <row r="3" spans="1:13" ht="11.25" x14ac:dyDescent="0.2">
      <c r="A3" s="124"/>
      <c r="B3" s="123"/>
      <c r="C3" s="123"/>
      <c r="E3" s="123"/>
    </row>
    <row r="4" spans="1:13" ht="13.5" customHeight="1" thickBot="1" x14ac:dyDescent="0.25">
      <c r="A4" s="124"/>
      <c r="B4" s="123"/>
      <c r="C4" s="252"/>
      <c r="D4" s="252"/>
      <c r="E4" s="123"/>
    </row>
    <row r="5" spans="1:13" ht="12.75" customHeight="1" x14ac:dyDescent="0.2">
      <c r="A5" s="253" t="s">
        <v>0</v>
      </c>
      <c r="B5" s="255" t="s">
        <v>9</v>
      </c>
      <c r="C5" s="126" t="s">
        <v>10</v>
      </c>
      <c r="D5" s="126" t="s">
        <v>10</v>
      </c>
      <c r="E5" s="255" t="s">
        <v>1</v>
      </c>
      <c r="F5" s="246" t="s">
        <v>7</v>
      </c>
      <c r="G5" s="246" t="s">
        <v>8</v>
      </c>
      <c r="H5" s="246" t="s">
        <v>2</v>
      </c>
      <c r="I5" s="246" t="s">
        <v>3</v>
      </c>
      <c r="J5" s="246" t="s">
        <v>4</v>
      </c>
      <c r="K5" s="246" t="s">
        <v>5</v>
      </c>
    </row>
    <row r="6" spans="1:13" ht="23.25" customHeight="1" thickBot="1" x14ac:dyDescent="0.25">
      <c r="A6" s="254"/>
      <c r="B6" s="256"/>
      <c r="C6" s="127" t="s">
        <v>11</v>
      </c>
      <c r="D6" s="127" t="s">
        <v>12</v>
      </c>
      <c r="E6" s="256" t="s">
        <v>6</v>
      </c>
      <c r="F6" s="247" t="s">
        <v>6</v>
      </c>
      <c r="G6" s="247" t="s">
        <v>6</v>
      </c>
      <c r="H6" s="247"/>
      <c r="I6" s="247"/>
      <c r="J6" s="247"/>
      <c r="K6" s="247" t="s">
        <v>6</v>
      </c>
    </row>
    <row r="7" spans="1:13" x14ac:dyDescent="0.2">
      <c r="A7" s="1" t="s">
        <v>15</v>
      </c>
      <c r="B7" s="128">
        <v>818935.19</v>
      </c>
      <c r="C7" s="128">
        <v>99151.28</v>
      </c>
      <c r="D7" s="128">
        <v>44712.32</v>
      </c>
      <c r="E7" s="128">
        <v>75208.33</v>
      </c>
      <c r="F7" s="128">
        <v>2493155.54</v>
      </c>
      <c r="G7" s="128">
        <v>50450.34</v>
      </c>
      <c r="H7" s="129"/>
      <c r="I7" s="129"/>
      <c r="J7" s="129">
        <v>103.92</v>
      </c>
      <c r="K7" s="130">
        <v>3581716.92</v>
      </c>
      <c r="L7" s="125"/>
      <c r="M7" s="125"/>
    </row>
    <row r="8" spans="1:13" x14ac:dyDescent="0.2">
      <c r="A8" s="2" t="s">
        <v>16</v>
      </c>
      <c r="B8" s="128">
        <v>774048.12</v>
      </c>
      <c r="C8" s="128">
        <v>93716.65</v>
      </c>
      <c r="D8" s="128">
        <v>42261.57</v>
      </c>
      <c r="E8" s="128">
        <v>70852.070000000007</v>
      </c>
      <c r="F8" s="128">
        <v>1852669.02</v>
      </c>
      <c r="G8" s="128">
        <v>37489.75</v>
      </c>
      <c r="H8" s="129"/>
      <c r="I8" s="129"/>
      <c r="J8" s="129">
        <v>77.22</v>
      </c>
      <c r="K8" s="130">
        <v>2871114.4</v>
      </c>
      <c r="L8" s="125"/>
      <c r="M8" s="125"/>
    </row>
    <row r="9" spans="1:13" x14ac:dyDescent="0.2">
      <c r="A9" s="2" t="s">
        <v>17</v>
      </c>
      <c r="B9" s="128"/>
      <c r="C9" s="128"/>
      <c r="E9" s="128"/>
      <c r="F9" s="128">
        <v>710278.84</v>
      </c>
      <c r="G9" s="128">
        <v>14372.87</v>
      </c>
      <c r="H9" s="129"/>
      <c r="I9" s="129">
        <v>52.37</v>
      </c>
      <c r="J9" s="129">
        <v>29.61</v>
      </c>
      <c r="K9" s="130">
        <v>724733.69</v>
      </c>
      <c r="L9" s="125"/>
      <c r="M9" s="125"/>
    </row>
    <row r="10" spans="1:13" x14ac:dyDescent="0.2">
      <c r="A10" s="2" t="s">
        <v>18</v>
      </c>
      <c r="B10" s="128"/>
      <c r="C10" s="128"/>
      <c r="D10" s="128"/>
      <c r="E10" s="128"/>
      <c r="F10" s="128">
        <v>798437.57</v>
      </c>
      <c r="G10" s="128">
        <v>16156.81</v>
      </c>
      <c r="H10" s="129"/>
      <c r="I10" s="129">
        <v>107.18</v>
      </c>
      <c r="J10" s="129">
        <v>33.28</v>
      </c>
      <c r="K10" s="130">
        <v>814734.84</v>
      </c>
      <c r="L10" s="125"/>
      <c r="M10" s="125"/>
    </row>
    <row r="11" spans="1:13" x14ac:dyDescent="0.2">
      <c r="A11" s="2" t="s">
        <v>19</v>
      </c>
      <c r="B11" s="128"/>
      <c r="C11" s="128"/>
      <c r="D11" s="128"/>
      <c r="E11" s="128"/>
      <c r="F11" s="128">
        <v>793762.49</v>
      </c>
      <c r="G11" s="128">
        <v>16062.21</v>
      </c>
      <c r="H11" s="129"/>
      <c r="I11" s="129"/>
      <c r="J11" s="129">
        <v>33.090000000000003</v>
      </c>
      <c r="K11" s="130">
        <v>809857.79</v>
      </c>
      <c r="L11" s="125"/>
      <c r="M11" s="125"/>
    </row>
    <row r="12" spans="1:13" x14ac:dyDescent="0.2">
      <c r="A12" s="2" t="s">
        <v>20</v>
      </c>
      <c r="B12" s="128"/>
      <c r="C12" s="128"/>
      <c r="D12" s="128"/>
      <c r="E12" s="128"/>
      <c r="F12" s="128">
        <v>696253.59</v>
      </c>
      <c r="G12" s="128">
        <v>14089.06</v>
      </c>
      <c r="H12" s="129"/>
      <c r="I12" s="129">
        <v>43.58</v>
      </c>
      <c r="J12" s="129">
        <v>29.02</v>
      </c>
      <c r="K12" s="130">
        <v>710415.25</v>
      </c>
      <c r="L12" s="125"/>
      <c r="M12" s="125"/>
    </row>
    <row r="13" spans="1:13" x14ac:dyDescent="0.2">
      <c r="A13" s="2" t="s">
        <v>21</v>
      </c>
      <c r="B13" s="128"/>
      <c r="C13" s="128"/>
      <c r="D13" s="128"/>
      <c r="E13" s="128"/>
      <c r="F13" s="128">
        <v>837841.85</v>
      </c>
      <c r="G13" s="128">
        <v>16954.18</v>
      </c>
      <c r="H13" s="129"/>
      <c r="I13" s="129"/>
      <c r="J13" s="129">
        <v>34.92</v>
      </c>
      <c r="K13" s="130">
        <v>854830.95</v>
      </c>
      <c r="L13" s="125"/>
      <c r="M13" s="125"/>
    </row>
    <row r="14" spans="1:13" x14ac:dyDescent="0.2">
      <c r="A14" s="2" t="s">
        <v>22</v>
      </c>
      <c r="B14" s="128"/>
      <c r="C14" s="128"/>
      <c r="D14" s="128"/>
      <c r="E14" s="128"/>
      <c r="F14" s="128">
        <v>804448.39</v>
      </c>
      <c r="G14" s="128">
        <v>16278.44</v>
      </c>
      <c r="H14" s="129"/>
      <c r="I14" s="129"/>
      <c r="J14" s="129">
        <v>33.53</v>
      </c>
      <c r="K14" s="130">
        <v>820760.36</v>
      </c>
      <c r="L14" s="125"/>
      <c r="M14" s="125"/>
    </row>
    <row r="15" spans="1:13" x14ac:dyDescent="0.2">
      <c r="A15" s="2" t="s">
        <v>23</v>
      </c>
      <c r="B15" s="128"/>
      <c r="C15" s="128"/>
      <c r="D15" s="128"/>
      <c r="E15" s="128"/>
      <c r="F15" s="128">
        <v>804782.33</v>
      </c>
      <c r="G15" s="128">
        <v>16285.2</v>
      </c>
      <c r="H15" s="129"/>
      <c r="I15" s="129"/>
      <c r="J15" s="129">
        <v>33.549999999999997</v>
      </c>
      <c r="K15" s="130">
        <v>821101.08</v>
      </c>
      <c r="L15" s="125"/>
      <c r="M15" s="125"/>
    </row>
    <row r="16" spans="1:13" x14ac:dyDescent="0.2">
      <c r="A16" s="2" t="s">
        <v>24</v>
      </c>
      <c r="B16" s="128"/>
      <c r="C16" s="128"/>
      <c r="D16" s="128"/>
      <c r="E16" s="128"/>
      <c r="F16" s="128">
        <v>1120350.5</v>
      </c>
      <c r="G16" s="128">
        <v>22670.89</v>
      </c>
      <c r="H16" s="129"/>
      <c r="I16" s="129"/>
      <c r="J16" s="129">
        <v>46.7</v>
      </c>
      <c r="K16" s="130">
        <v>1143068.0900000001</v>
      </c>
      <c r="L16" s="125"/>
      <c r="M16" s="125"/>
    </row>
    <row r="17" spans="1:13" x14ac:dyDescent="0.2">
      <c r="A17" s="2" t="s">
        <v>25</v>
      </c>
      <c r="B17" s="128"/>
      <c r="C17" s="128"/>
      <c r="D17" s="128"/>
      <c r="E17" s="128"/>
      <c r="F17" s="128">
        <v>730648.85</v>
      </c>
      <c r="G17" s="128">
        <v>14785.07</v>
      </c>
      <c r="H17" s="129"/>
      <c r="I17" s="129"/>
      <c r="J17" s="129">
        <v>30.46</v>
      </c>
      <c r="K17" s="130">
        <v>745464.38</v>
      </c>
      <c r="L17" s="125"/>
      <c r="M17" s="125"/>
    </row>
    <row r="18" spans="1:13" x14ac:dyDescent="0.2">
      <c r="A18" s="2" t="s">
        <v>26</v>
      </c>
      <c r="B18" s="128"/>
      <c r="C18" s="128"/>
      <c r="D18" s="128"/>
      <c r="E18" s="128"/>
      <c r="F18" s="128">
        <v>655513.56999999995</v>
      </c>
      <c r="G18" s="128">
        <v>13264.67</v>
      </c>
      <c r="H18" s="129"/>
      <c r="I18" s="129">
        <v>18.27</v>
      </c>
      <c r="J18" s="129">
        <v>27.32</v>
      </c>
      <c r="K18" s="130">
        <v>668823.82999999996</v>
      </c>
      <c r="L18" s="125"/>
      <c r="M18" s="125"/>
    </row>
    <row r="19" spans="1:13" x14ac:dyDescent="0.2">
      <c r="A19" s="2" t="s">
        <v>27</v>
      </c>
      <c r="B19" s="128"/>
      <c r="C19" s="128"/>
      <c r="D19" s="128"/>
      <c r="E19" s="128"/>
      <c r="F19" s="128">
        <v>749683.12</v>
      </c>
      <c r="G19" s="128">
        <v>15170.24</v>
      </c>
      <c r="H19" s="129"/>
      <c r="I19" s="129">
        <v>76.819999999999993</v>
      </c>
      <c r="J19" s="129">
        <v>31.25</v>
      </c>
      <c r="K19" s="130">
        <v>764961.43</v>
      </c>
      <c r="L19" s="125"/>
      <c r="M19" s="125"/>
    </row>
    <row r="20" spans="1:13" x14ac:dyDescent="0.2">
      <c r="A20" s="2" t="s">
        <v>28</v>
      </c>
      <c r="B20" s="128"/>
      <c r="C20" s="128"/>
      <c r="D20" s="128"/>
      <c r="E20" s="128"/>
      <c r="F20" s="128">
        <v>1067922.77</v>
      </c>
      <c r="G20" s="128">
        <v>21609.99</v>
      </c>
      <c r="H20" s="130"/>
      <c r="I20" s="130"/>
      <c r="J20" s="130">
        <v>44.51</v>
      </c>
      <c r="K20" s="130">
        <v>1089577.27</v>
      </c>
      <c r="L20" s="125"/>
      <c r="M20" s="125"/>
    </row>
    <row r="21" spans="1:13" x14ac:dyDescent="0.2">
      <c r="A21" s="2" t="s">
        <v>29</v>
      </c>
      <c r="B21" s="128"/>
      <c r="C21" s="128"/>
      <c r="D21" s="128"/>
      <c r="E21" s="128"/>
      <c r="F21" s="128">
        <v>1028184.56</v>
      </c>
      <c r="G21" s="128">
        <v>20805.87</v>
      </c>
      <c r="H21" s="130"/>
      <c r="I21" s="130"/>
      <c r="J21" s="130">
        <v>42.86</v>
      </c>
      <c r="K21" s="130">
        <v>1049033.29</v>
      </c>
      <c r="L21" s="125"/>
      <c r="M21" s="125"/>
    </row>
    <row r="22" spans="1:13" x14ac:dyDescent="0.2">
      <c r="A22" s="2" t="s">
        <v>30</v>
      </c>
      <c r="B22" s="128"/>
      <c r="C22" s="128"/>
      <c r="D22" s="128"/>
      <c r="E22" s="128"/>
      <c r="F22" s="128">
        <v>755693.94</v>
      </c>
      <c r="G22" s="128">
        <v>15291.87</v>
      </c>
      <c r="H22" s="130"/>
      <c r="I22" s="130">
        <v>80.56</v>
      </c>
      <c r="J22" s="130">
        <v>31.5</v>
      </c>
      <c r="K22" s="130">
        <v>771097.87</v>
      </c>
      <c r="L22" s="125"/>
      <c r="M22" s="125"/>
    </row>
    <row r="23" spans="1:13" x14ac:dyDescent="0.2">
      <c r="A23" s="2" t="s">
        <v>31</v>
      </c>
      <c r="B23" s="128"/>
      <c r="C23" s="128"/>
      <c r="D23" s="128"/>
      <c r="E23" s="128"/>
      <c r="F23" s="128">
        <v>712282.45</v>
      </c>
      <c r="G23" s="128">
        <v>14413.42</v>
      </c>
      <c r="H23" s="130"/>
      <c r="I23" s="130"/>
      <c r="J23" s="130">
        <v>29.69</v>
      </c>
      <c r="K23" s="130">
        <v>726725.56</v>
      </c>
      <c r="L23" s="125"/>
      <c r="M23" s="125"/>
    </row>
    <row r="24" spans="1:13" x14ac:dyDescent="0.2">
      <c r="A24" s="2" t="s">
        <v>32</v>
      </c>
      <c r="B24" s="128"/>
      <c r="C24" s="128"/>
      <c r="D24" s="128"/>
      <c r="E24" s="128"/>
      <c r="F24" s="128">
        <v>947038.46</v>
      </c>
      <c r="G24" s="128">
        <v>19163.830000000002</v>
      </c>
      <c r="H24" s="130"/>
      <c r="I24" s="130"/>
      <c r="J24" s="130">
        <v>39.47</v>
      </c>
      <c r="K24" s="130">
        <v>966241.76</v>
      </c>
      <c r="L24" s="125"/>
      <c r="M24" s="125"/>
    </row>
    <row r="25" spans="1:13" x14ac:dyDescent="0.2">
      <c r="A25" s="2" t="s">
        <v>33</v>
      </c>
      <c r="B25" s="128"/>
      <c r="C25" s="128"/>
      <c r="D25" s="128"/>
      <c r="E25" s="128"/>
      <c r="F25" s="128">
        <v>780071.17</v>
      </c>
      <c r="G25" s="128">
        <v>15785.16</v>
      </c>
      <c r="H25" s="130"/>
      <c r="I25" s="130"/>
      <c r="J25" s="130">
        <v>32.520000000000003</v>
      </c>
      <c r="K25" s="130">
        <v>795888.85</v>
      </c>
      <c r="L25" s="125"/>
      <c r="M25" s="125"/>
    </row>
    <row r="26" spans="1:13" x14ac:dyDescent="0.2">
      <c r="A26" s="2" t="s">
        <v>34</v>
      </c>
      <c r="B26" s="128"/>
      <c r="C26" s="128"/>
      <c r="D26" s="128"/>
      <c r="E26" s="128"/>
      <c r="F26" s="128">
        <v>941361.57</v>
      </c>
      <c r="G26" s="128">
        <v>19048.96</v>
      </c>
      <c r="H26" s="130"/>
      <c r="I26" s="130"/>
      <c r="J26" s="130">
        <v>39.24</v>
      </c>
      <c r="K26" s="130">
        <v>960449.77</v>
      </c>
      <c r="L26" s="125"/>
      <c r="M26" s="125"/>
    </row>
    <row r="27" spans="1:13" x14ac:dyDescent="0.2">
      <c r="A27" s="2" t="s">
        <v>35</v>
      </c>
      <c r="B27" s="128"/>
      <c r="C27" s="128"/>
      <c r="D27" s="128"/>
      <c r="E27" s="128"/>
      <c r="F27" s="128">
        <v>772724.61</v>
      </c>
      <c r="G27" s="128">
        <v>15636.5</v>
      </c>
      <c r="H27" s="130"/>
      <c r="I27" s="130">
        <v>91</v>
      </c>
      <c r="J27" s="130">
        <v>32.21</v>
      </c>
      <c r="K27" s="130">
        <v>788484.32</v>
      </c>
      <c r="L27" s="125"/>
      <c r="M27" s="125"/>
    </row>
    <row r="28" spans="1:13" x14ac:dyDescent="0.2">
      <c r="A28" s="2" t="s">
        <v>36</v>
      </c>
      <c r="B28" s="128"/>
      <c r="C28" s="128"/>
      <c r="D28" s="128"/>
      <c r="E28" s="128"/>
      <c r="F28" s="128">
        <v>989448.15</v>
      </c>
      <c r="G28" s="128">
        <v>20022.009999999998</v>
      </c>
      <c r="H28" s="130"/>
      <c r="I28" s="130"/>
      <c r="J28" s="130">
        <v>41.24</v>
      </c>
      <c r="K28" s="130">
        <v>1009511.4</v>
      </c>
      <c r="L28" s="125"/>
      <c r="M28" s="125"/>
    </row>
    <row r="29" spans="1:13" x14ac:dyDescent="0.2">
      <c r="A29" s="2" t="s">
        <v>37</v>
      </c>
      <c r="B29" s="128">
        <v>898046.12</v>
      </c>
      <c r="C29" s="128">
        <v>108729.51</v>
      </c>
      <c r="D29" s="128">
        <v>49031.63</v>
      </c>
      <c r="E29" s="128">
        <v>82504.070000000007</v>
      </c>
      <c r="F29" s="128">
        <v>2060042.39</v>
      </c>
      <c r="G29" s="128">
        <v>41686.06</v>
      </c>
      <c r="H29" s="130"/>
      <c r="I29" s="130">
        <v>538.24</v>
      </c>
      <c r="J29" s="130">
        <v>85.87</v>
      </c>
      <c r="K29" s="130">
        <v>3240663.89</v>
      </c>
      <c r="L29" s="125"/>
      <c r="M29" s="125"/>
    </row>
    <row r="30" spans="1:13" x14ac:dyDescent="0.2">
      <c r="A30" s="2" t="s">
        <v>38</v>
      </c>
      <c r="B30" s="128">
        <v>1137206.8799999999</v>
      </c>
      <c r="C30" s="128">
        <v>137685.51999999999</v>
      </c>
      <c r="D30" s="128">
        <v>62089.36</v>
      </c>
      <c r="E30" s="128">
        <v>100035.02</v>
      </c>
      <c r="F30" s="128">
        <v>3061512.18</v>
      </c>
      <c r="G30" s="128">
        <v>61951.34</v>
      </c>
      <c r="H30" s="130"/>
      <c r="I30" s="130"/>
      <c r="J30" s="130">
        <v>127.61</v>
      </c>
      <c r="K30" s="130">
        <v>4560607.91</v>
      </c>
      <c r="L30" s="125"/>
      <c r="M30" s="125"/>
    </row>
    <row r="31" spans="1:13" x14ac:dyDescent="0.2">
      <c r="A31" s="2" t="s">
        <v>39</v>
      </c>
      <c r="B31" s="128">
        <v>30908608.66</v>
      </c>
      <c r="C31" s="128">
        <v>3742210.93</v>
      </c>
      <c r="D31" s="128">
        <v>1687552.03</v>
      </c>
      <c r="E31" s="128">
        <v>2703659.98</v>
      </c>
      <c r="F31" s="128">
        <v>133573830.03</v>
      </c>
      <c r="G31" s="128">
        <v>2702938.01</v>
      </c>
      <c r="H31" s="130"/>
      <c r="I31" s="130">
        <v>73529.52</v>
      </c>
      <c r="J31" s="130">
        <v>5567.64</v>
      </c>
      <c r="K31" s="130">
        <v>175397896.80000001</v>
      </c>
      <c r="L31" s="125"/>
      <c r="M31" s="125"/>
    </row>
    <row r="32" spans="1:13" x14ac:dyDescent="0.2">
      <c r="A32" s="2" t="s">
        <v>40</v>
      </c>
      <c r="B32" s="128">
        <v>966900.04</v>
      </c>
      <c r="C32" s="128">
        <v>117065.89</v>
      </c>
      <c r="D32" s="128">
        <v>52790.93</v>
      </c>
      <c r="E32" s="128">
        <v>89786.559999999998</v>
      </c>
      <c r="F32" s="128">
        <v>2623056.09</v>
      </c>
      <c r="G32" s="128">
        <v>53078.94</v>
      </c>
      <c r="H32" s="130"/>
      <c r="I32" s="130"/>
      <c r="J32" s="130">
        <v>109.33</v>
      </c>
      <c r="K32" s="130">
        <v>3902787.78</v>
      </c>
      <c r="L32" s="125"/>
      <c r="M32" s="125"/>
    </row>
    <row r="33" spans="1:13" x14ac:dyDescent="0.2">
      <c r="A33" s="2" t="s">
        <v>41</v>
      </c>
      <c r="B33" s="128">
        <v>1549416.45</v>
      </c>
      <c r="C33" s="128">
        <v>187593.15</v>
      </c>
      <c r="D33" s="128">
        <v>84595.23</v>
      </c>
      <c r="E33" s="128">
        <v>129747.61</v>
      </c>
      <c r="F33" s="128">
        <v>4221266.96</v>
      </c>
      <c r="G33" s="128">
        <v>85419.6</v>
      </c>
      <c r="H33" s="130"/>
      <c r="I33" s="130"/>
      <c r="J33" s="130">
        <v>175.95</v>
      </c>
      <c r="K33" s="130">
        <v>6258214.9500000002</v>
      </c>
      <c r="L33" s="125"/>
      <c r="M33" s="125"/>
    </row>
    <row r="34" spans="1:13" x14ac:dyDescent="0.2">
      <c r="A34" s="2" t="s">
        <v>42</v>
      </c>
      <c r="B34" s="128">
        <v>1131316.72</v>
      </c>
      <c r="C34" s="128">
        <v>136972.38</v>
      </c>
      <c r="D34" s="128">
        <v>61767.77</v>
      </c>
      <c r="E34" s="128">
        <v>103557.1</v>
      </c>
      <c r="F34" s="128">
        <v>3833902.86</v>
      </c>
      <c r="G34" s="128">
        <v>77581.08</v>
      </c>
      <c r="H34" s="130"/>
      <c r="I34" s="130"/>
      <c r="J34" s="130">
        <v>159.81</v>
      </c>
      <c r="K34" s="130">
        <v>5345257.72</v>
      </c>
      <c r="L34" s="125"/>
      <c r="M34" s="125"/>
    </row>
    <row r="35" spans="1:13" x14ac:dyDescent="0.2">
      <c r="A35" s="2" t="s">
        <v>43</v>
      </c>
      <c r="B35" s="128">
        <v>1604357.41</v>
      </c>
      <c r="C35" s="128">
        <v>194245.04</v>
      </c>
      <c r="D35" s="128">
        <v>87594.9</v>
      </c>
      <c r="E35" s="128">
        <v>136990.38</v>
      </c>
      <c r="F35" s="128">
        <v>5418422.4199999999</v>
      </c>
      <c r="G35" s="128">
        <v>109644.68</v>
      </c>
      <c r="H35" s="130"/>
      <c r="I35" s="130"/>
      <c r="J35" s="130">
        <v>225.85</v>
      </c>
      <c r="K35" s="130">
        <v>7551480.6799999997</v>
      </c>
      <c r="L35" s="125"/>
      <c r="M35" s="125"/>
    </row>
    <row r="36" spans="1:13" x14ac:dyDescent="0.2">
      <c r="A36" s="2" t="s">
        <v>44</v>
      </c>
      <c r="B36" s="128">
        <v>951666.88</v>
      </c>
      <c r="C36" s="128">
        <v>115221.56</v>
      </c>
      <c r="D36" s="128">
        <v>51959.23</v>
      </c>
      <c r="E36" s="128">
        <v>87111.9</v>
      </c>
      <c r="F36" s="128">
        <v>2546919</v>
      </c>
      <c r="G36" s="128">
        <v>51538.27</v>
      </c>
      <c r="H36" s="130"/>
      <c r="I36" s="130"/>
      <c r="J36" s="130">
        <v>106.16</v>
      </c>
      <c r="K36" s="130">
        <v>3804523</v>
      </c>
      <c r="L36" s="125"/>
      <c r="M36" s="125"/>
    </row>
    <row r="37" spans="1:13" x14ac:dyDescent="0.2">
      <c r="A37" s="2" t="s">
        <v>45</v>
      </c>
      <c r="B37" s="128">
        <v>6099056.4000000004</v>
      </c>
      <c r="C37" s="128">
        <v>738433.61</v>
      </c>
      <c r="D37" s="128">
        <v>332997.03000000003</v>
      </c>
      <c r="E37" s="128">
        <v>545816.5</v>
      </c>
      <c r="F37" s="128">
        <v>14820684.310000001</v>
      </c>
      <c r="G37" s="128">
        <v>299904.49</v>
      </c>
      <c r="H37" s="129"/>
      <c r="I37" s="129"/>
      <c r="J37" s="129">
        <v>617.76</v>
      </c>
      <c r="K37" s="130">
        <v>22837510.100000001</v>
      </c>
      <c r="L37" s="125"/>
      <c r="M37" s="125"/>
    </row>
    <row r="38" spans="1:13" x14ac:dyDescent="0.2">
      <c r="A38" s="2" t="s">
        <v>46</v>
      </c>
      <c r="B38" s="128">
        <v>1992397.02</v>
      </c>
      <c r="C38" s="128">
        <v>241226.32</v>
      </c>
      <c r="D38" s="128">
        <v>108781.14</v>
      </c>
      <c r="E38" s="128">
        <v>170291.25</v>
      </c>
      <c r="F38" s="128">
        <v>5495227.3700000001</v>
      </c>
      <c r="G38" s="128">
        <v>111198.87</v>
      </c>
      <c r="H38" s="129"/>
      <c r="I38" s="129"/>
      <c r="J38" s="129">
        <v>229.05</v>
      </c>
      <c r="K38" s="130">
        <v>8119351.0199999996</v>
      </c>
      <c r="L38" s="125"/>
      <c r="M38" s="125"/>
    </row>
    <row r="39" spans="1:13" x14ac:dyDescent="0.2">
      <c r="A39" s="2" t="s">
        <v>47</v>
      </c>
      <c r="B39" s="128">
        <v>1227488.8</v>
      </c>
      <c r="C39" s="128">
        <v>148616.26999999999</v>
      </c>
      <c r="D39" s="128">
        <v>67018.58</v>
      </c>
      <c r="E39" s="128">
        <v>108019.29</v>
      </c>
      <c r="F39" s="128">
        <v>3218461.43</v>
      </c>
      <c r="G39" s="131">
        <v>65127.29</v>
      </c>
      <c r="H39" s="129"/>
      <c r="I39" s="129">
        <v>986</v>
      </c>
      <c r="J39" s="129">
        <v>134.15</v>
      </c>
      <c r="K39" s="130">
        <v>4835851.8099999996</v>
      </c>
      <c r="L39" s="125"/>
      <c r="M39" s="125"/>
    </row>
    <row r="40" spans="1:13" x14ac:dyDescent="0.2">
      <c r="A40" s="2" t="s">
        <v>48</v>
      </c>
      <c r="B40" s="128">
        <v>866665.79</v>
      </c>
      <c r="C40" s="128">
        <v>104930.19</v>
      </c>
      <c r="D40" s="128">
        <v>47318.33</v>
      </c>
      <c r="E40" s="128">
        <v>79339.490000000005</v>
      </c>
      <c r="F40" s="128">
        <v>3559074.7</v>
      </c>
      <c r="G40" s="132">
        <v>72019.78</v>
      </c>
      <c r="H40" s="129"/>
      <c r="I40" s="129"/>
      <c r="J40" s="129">
        <v>148.35</v>
      </c>
      <c r="K40" s="130">
        <v>4729496.63</v>
      </c>
      <c r="L40" s="125"/>
      <c r="M40" s="125"/>
    </row>
    <row r="41" spans="1:13" x14ac:dyDescent="0.2">
      <c r="A41" s="2" t="s">
        <v>49</v>
      </c>
      <c r="B41" s="128">
        <v>1119536.3999999999</v>
      </c>
      <c r="C41" s="128">
        <v>135546.1</v>
      </c>
      <c r="D41" s="128">
        <v>61124.59</v>
      </c>
      <c r="E41" s="128">
        <v>97982.68</v>
      </c>
      <c r="F41" s="128">
        <v>2399653.86</v>
      </c>
      <c r="G41" s="128">
        <v>48558.28</v>
      </c>
      <c r="H41" s="129"/>
      <c r="I41" s="129">
        <v>669.51</v>
      </c>
      <c r="J41" s="129">
        <v>100.02</v>
      </c>
      <c r="K41" s="130">
        <v>3863171.44</v>
      </c>
      <c r="L41" s="125"/>
      <c r="M41" s="125"/>
    </row>
    <row r="42" spans="1:13" x14ac:dyDescent="0.2">
      <c r="A42" s="2" t="s">
        <v>50</v>
      </c>
      <c r="B42" s="128">
        <v>1594912.85</v>
      </c>
      <c r="C42" s="128">
        <v>193101.55</v>
      </c>
      <c r="D42" s="128">
        <v>87079.25</v>
      </c>
      <c r="E42" s="128">
        <v>145994.20000000001</v>
      </c>
      <c r="F42" s="128">
        <v>7154548.2699999996</v>
      </c>
      <c r="G42" s="128">
        <v>144776.12</v>
      </c>
      <c r="H42" s="129"/>
      <c r="I42" s="129"/>
      <c r="J42" s="129">
        <v>298.22000000000003</v>
      </c>
      <c r="K42" s="130">
        <v>9320710.4600000009</v>
      </c>
      <c r="L42" s="125"/>
      <c r="M42" s="125"/>
    </row>
    <row r="43" spans="1:13" x14ac:dyDescent="0.2">
      <c r="A43" s="2" t="s">
        <v>51</v>
      </c>
      <c r="B43" s="128">
        <v>894288.6</v>
      </c>
      <c r="C43" s="128">
        <v>108274.58</v>
      </c>
      <c r="D43" s="128">
        <v>48826.48</v>
      </c>
      <c r="E43" s="128">
        <v>82305.45</v>
      </c>
      <c r="F43" s="128">
        <v>3782810.87</v>
      </c>
      <c r="G43" s="128">
        <v>76547.199999999997</v>
      </c>
      <c r="H43" s="129"/>
      <c r="I43" s="129"/>
      <c r="J43" s="129">
        <v>157.68</v>
      </c>
      <c r="K43" s="130">
        <v>4993210.8600000003</v>
      </c>
      <c r="L43" s="125"/>
      <c r="M43" s="125"/>
    </row>
    <row r="44" spans="1:13" x14ac:dyDescent="0.2">
      <c r="A44" s="2" t="s">
        <v>52</v>
      </c>
      <c r="B44" s="128">
        <v>12986784.77</v>
      </c>
      <c r="C44" s="128">
        <v>1572354.43</v>
      </c>
      <c r="D44" s="128">
        <v>709054.07</v>
      </c>
      <c r="E44" s="128">
        <v>1188768.27</v>
      </c>
      <c r="F44" s="128">
        <v>32391319.850000001</v>
      </c>
      <c r="G44" s="128">
        <v>655455.71</v>
      </c>
      <c r="H44" s="129"/>
      <c r="I44" s="129"/>
      <c r="J44" s="129">
        <v>1350.14</v>
      </c>
      <c r="K44" s="130">
        <v>49505087.240000002</v>
      </c>
      <c r="L44" s="125"/>
      <c r="M44" s="125"/>
    </row>
    <row r="45" spans="1:13" x14ac:dyDescent="0.2">
      <c r="A45" s="2" t="s">
        <v>53</v>
      </c>
      <c r="B45" s="128">
        <v>2054142.13</v>
      </c>
      <c r="C45" s="128">
        <v>248702.01</v>
      </c>
      <c r="D45" s="128">
        <v>112152.31</v>
      </c>
      <c r="E45" s="128">
        <v>188020.82</v>
      </c>
      <c r="F45" s="128">
        <v>6378150.3799999999</v>
      </c>
      <c r="G45" s="128">
        <v>129065.29</v>
      </c>
      <c r="H45" s="129"/>
      <c r="I45" s="129">
        <v>3779.48</v>
      </c>
      <c r="J45" s="129">
        <v>265.86</v>
      </c>
      <c r="K45" s="130">
        <v>9114278.2799999993</v>
      </c>
      <c r="L45" s="125"/>
      <c r="M45" s="125"/>
    </row>
    <row r="46" spans="1:13" x14ac:dyDescent="0.2">
      <c r="A46" s="2" t="s">
        <v>54</v>
      </c>
      <c r="B46" s="128">
        <v>5456622.8700000001</v>
      </c>
      <c r="C46" s="128">
        <v>660651.99</v>
      </c>
      <c r="D46" s="128">
        <v>297921.37</v>
      </c>
      <c r="E46" s="128">
        <v>499486.58</v>
      </c>
      <c r="F46" s="128">
        <v>14474060.220000001</v>
      </c>
      <c r="G46" s="128">
        <v>292890.36</v>
      </c>
      <c r="H46" s="129"/>
      <c r="I46" s="129"/>
      <c r="J46" s="129">
        <v>603.30999999999995</v>
      </c>
      <c r="K46" s="130">
        <v>21682236.699999999</v>
      </c>
      <c r="L46" s="125"/>
      <c r="M46" s="125"/>
    </row>
    <row r="47" spans="1:13" x14ac:dyDescent="0.2">
      <c r="A47" s="2" t="s">
        <v>55</v>
      </c>
      <c r="B47" s="128">
        <v>1255416.28</v>
      </c>
      <c r="C47" s="128">
        <v>151997.54</v>
      </c>
      <c r="D47" s="128">
        <v>68543.37</v>
      </c>
      <c r="E47" s="128">
        <v>116678.84</v>
      </c>
      <c r="F47" s="128">
        <v>3665933.77</v>
      </c>
      <c r="G47" s="128">
        <v>74182.13</v>
      </c>
      <c r="H47" s="129"/>
      <c r="I47" s="129">
        <v>1159.2</v>
      </c>
      <c r="J47" s="129">
        <v>152.80000000000001</v>
      </c>
      <c r="K47" s="130">
        <v>5334063.93</v>
      </c>
      <c r="L47" s="125"/>
      <c r="M47" s="125"/>
    </row>
    <row r="48" spans="1:13" x14ac:dyDescent="0.2">
      <c r="A48" s="2" t="s">
        <v>56</v>
      </c>
      <c r="B48" s="128">
        <v>978071.04000000004</v>
      </c>
      <c r="C48" s="128">
        <v>118418.4</v>
      </c>
      <c r="D48" s="128">
        <v>53400.84</v>
      </c>
      <c r="E48" s="128">
        <v>89799.8</v>
      </c>
      <c r="F48" s="128">
        <v>2063381.74</v>
      </c>
      <c r="G48" s="128">
        <v>41753.629999999997</v>
      </c>
      <c r="H48" s="129"/>
      <c r="I48" s="129">
        <v>539.54</v>
      </c>
      <c r="J48" s="129">
        <v>86.01</v>
      </c>
      <c r="K48" s="130">
        <v>3345451</v>
      </c>
      <c r="L48" s="125"/>
      <c r="M48" s="125"/>
    </row>
    <row r="49" spans="1:13" x14ac:dyDescent="0.2">
      <c r="A49" s="2" t="s">
        <v>57</v>
      </c>
      <c r="B49" s="128">
        <v>1140862.8400000001</v>
      </c>
      <c r="C49" s="128">
        <v>138128.16</v>
      </c>
      <c r="D49" s="128">
        <v>62288.97</v>
      </c>
      <c r="E49" s="128">
        <v>102338.94</v>
      </c>
      <c r="F49" s="128">
        <v>2486810.7799999998</v>
      </c>
      <c r="G49" s="128">
        <v>50321.95</v>
      </c>
      <c r="H49" s="129"/>
      <c r="I49" s="129">
        <v>703.18</v>
      </c>
      <c r="J49" s="129">
        <v>103.66</v>
      </c>
      <c r="K49" s="130">
        <v>3981558.48</v>
      </c>
      <c r="L49" s="125"/>
      <c r="M49" s="125"/>
    </row>
    <row r="50" spans="1:13" x14ac:dyDescent="0.2">
      <c r="A50" s="2" t="s">
        <v>58</v>
      </c>
      <c r="B50" s="128">
        <v>2868101.15</v>
      </c>
      <c r="C50" s="128">
        <v>347250.81</v>
      </c>
      <c r="D50" s="128">
        <v>156592.94</v>
      </c>
      <c r="E50" s="128">
        <v>236019.1</v>
      </c>
      <c r="F50" s="128">
        <v>7100450.8700000001</v>
      </c>
      <c r="G50" s="128">
        <v>143681.43</v>
      </c>
      <c r="H50" s="129"/>
      <c r="I50" s="129">
        <v>4620.1000000000004</v>
      </c>
      <c r="J50" s="129">
        <v>295.95999999999998</v>
      </c>
      <c r="K50" s="130">
        <v>10857012.359999999</v>
      </c>
      <c r="L50" s="125"/>
      <c r="M50" s="125"/>
    </row>
    <row r="51" spans="1:13" x14ac:dyDescent="0.2">
      <c r="A51" s="2" t="s">
        <v>59</v>
      </c>
      <c r="B51" s="128">
        <v>1009654.47</v>
      </c>
      <c r="C51" s="128">
        <v>122242.32</v>
      </c>
      <c r="D51" s="128">
        <v>55125.24</v>
      </c>
      <c r="E51" s="128">
        <v>89111.28</v>
      </c>
      <c r="F51" s="128">
        <v>1996928.76</v>
      </c>
      <c r="G51" s="128">
        <v>40408.92</v>
      </c>
      <c r="H51" s="129"/>
      <c r="I51" s="129"/>
      <c r="J51" s="129">
        <v>83.24</v>
      </c>
      <c r="K51" s="130">
        <v>3313554.23</v>
      </c>
      <c r="L51" s="125"/>
      <c r="M51" s="125"/>
    </row>
    <row r="52" spans="1:13" x14ac:dyDescent="0.2">
      <c r="A52" s="2" t="s">
        <v>60</v>
      </c>
      <c r="B52" s="128">
        <v>17394654.690000001</v>
      </c>
      <c r="C52" s="128">
        <v>2106030.3199999998</v>
      </c>
      <c r="D52" s="128">
        <v>949715.5</v>
      </c>
      <c r="E52" s="128">
        <v>1621692.83</v>
      </c>
      <c r="F52" s="128">
        <v>38612854.920000002</v>
      </c>
      <c r="G52" s="128">
        <v>781351.8</v>
      </c>
      <c r="H52" s="129"/>
      <c r="I52" s="129"/>
      <c r="J52" s="129">
        <v>1609.46</v>
      </c>
      <c r="K52" s="130">
        <v>61467909.520000003</v>
      </c>
      <c r="L52" s="125"/>
      <c r="M52" s="125"/>
    </row>
    <row r="53" spans="1:13" ht="13.5" thickBot="1" x14ac:dyDescent="0.25">
      <c r="A53" s="4" t="s">
        <v>61</v>
      </c>
      <c r="B53" s="128">
        <v>1875304.72</v>
      </c>
      <c r="C53" s="128">
        <v>227049.55</v>
      </c>
      <c r="D53" s="128">
        <v>102388.12</v>
      </c>
      <c r="E53" s="128">
        <v>4299784.62</v>
      </c>
      <c r="F53" s="128">
        <v>5952717.7400000002</v>
      </c>
      <c r="G53" s="128">
        <v>120456.43</v>
      </c>
      <c r="H53" s="129"/>
      <c r="I53" s="129"/>
      <c r="J53" s="129">
        <v>248.12</v>
      </c>
      <c r="K53" s="130">
        <v>12577949.300000001</v>
      </c>
      <c r="L53" s="125"/>
      <c r="M53" s="125"/>
    </row>
    <row r="54" spans="1:13" s="134" customFormat="1" ht="13.5" thickBot="1" x14ac:dyDescent="0.25">
      <c r="A54" s="5" t="s">
        <v>13</v>
      </c>
      <c r="B54" s="133">
        <v>101554463.29000001</v>
      </c>
      <c r="C54" s="133">
        <v>12295546.060000001</v>
      </c>
      <c r="D54" s="133">
        <v>5544683.0999999996</v>
      </c>
      <c r="E54" s="133">
        <v>13240902.960000001</v>
      </c>
      <c r="F54" s="133">
        <v>333934575.11000001</v>
      </c>
      <c r="G54" s="133">
        <v>6757345</v>
      </c>
      <c r="H54" s="133">
        <v>0</v>
      </c>
      <c r="I54" s="133">
        <v>86994.55</v>
      </c>
      <c r="J54" s="133">
        <v>13919.12</v>
      </c>
      <c r="K54" s="133">
        <v>473428429.19</v>
      </c>
      <c r="L54" s="125"/>
      <c r="M54" s="125"/>
    </row>
    <row r="55" spans="1:13" x14ac:dyDescent="0.2">
      <c r="F55" s="125"/>
      <c r="G55" s="125"/>
      <c r="H55" s="125"/>
      <c r="I55" s="125"/>
      <c r="J55" s="125"/>
    </row>
    <row r="56" spans="1:13" x14ac:dyDescent="0.2">
      <c r="F56" s="125"/>
      <c r="G56" s="125"/>
      <c r="H56" s="125"/>
      <c r="I56" s="125"/>
      <c r="J56" s="125"/>
      <c r="K56" s="125"/>
    </row>
    <row r="57" spans="1:13" x14ac:dyDescent="0.2">
      <c r="F57" s="125"/>
      <c r="G57" s="125"/>
      <c r="H57" s="125"/>
      <c r="I57" s="125"/>
      <c r="J57" s="125"/>
    </row>
    <row r="58" spans="1:13" x14ac:dyDescent="0.2">
      <c r="F58" s="125"/>
      <c r="G58" s="125"/>
      <c r="H58" s="125"/>
      <c r="I58" s="125"/>
      <c r="J58" s="125"/>
    </row>
    <row r="59" spans="1:13" x14ac:dyDescent="0.2">
      <c r="F59" s="125"/>
      <c r="G59" s="125"/>
      <c r="H59" s="125"/>
      <c r="I59" s="125"/>
      <c r="J59" s="125"/>
    </row>
    <row r="60" spans="1:13" x14ac:dyDescent="0.2">
      <c r="G60" s="125"/>
      <c r="H60" s="125"/>
      <c r="I60" s="125"/>
      <c r="J60" s="125"/>
    </row>
    <row r="61" spans="1:13" x14ac:dyDescent="0.2">
      <c r="G61" s="125"/>
      <c r="H61" s="125"/>
      <c r="I61" s="125"/>
      <c r="J61" s="125"/>
    </row>
    <row r="62" spans="1:13" x14ac:dyDescent="0.2">
      <c r="G62" s="125"/>
      <c r="H62" s="125"/>
      <c r="I62" s="125"/>
      <c r="J62" s="125"/>
    </row>
    <row r="63" spans="1:13" x14ac:dyDescent="0.2">
      <c r="G63" s="125"/>
      <c r="H63" s="125"/>
      <c r="I63" s="125"/>
      <c r="J63" s="125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137" customWidth="1"/>
    <col min="5" max="5" width="17.7109375" style="137" customWidth="1"/>
    <col min="6" max="6" width="15.28515625" style="135" customWidth="1"/>
    <col min="7" max="7" width="12.7109375" style="135" bestFit="1" customWidth="1"/>
    <col min="8" max="8" width="12.7109375" style="135" customWidth="1"/>
    <col min="9" max="10" width="17.140625" style="135" customWidth="1"/>
    <col min="11" max="11" width="15.42578125" style="135" bestFit="1" customWidth="1"/>
    <col min="12" max="12" width="11.7109375" style="135" bestFit="1" customWidth="1"/>
    <col min="13" max="16384" width="11.42578125" style="135"/>
  </cols>
  <sheetData>
    <row r="1" spans="1:13" x14ac:dyDescent="0.2">
      <c r="A1" s="259" t="s">
        <v>14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</row>
    <row r="2" spans="1:13" x14ac:dyDescent="0.2">
      <c r="A2" s="261">
        <v>45187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</row>
    <row r="3" spans="1:13" ht="11.25" x14ac:dyDescent="0.2">
      <c r="A3" s="136"/>
      <c r="B3" s="135"/>
      <c r="C3" s="135"/>
      <c r="E3" s="135"/>
    </row>
    <row r="4" spans="1:13" ht="13.5" customHeight="1" thickBot="1" x14ac:dyDescent="0.25">
      <c r="A4" s="136"/>
      <c r="B4" s="135"/>
      <c r="C4" s="263"/>
      <c r="D4" s="263"/>
      <c r="E4" s="135"/>
    </row>
    <row r="5" spans="1:13" ht="12.75" customHeight="1" x14ac:dyDescent="0.2">
      <c r="A5" s="264" t="s">
        <v>0</v>
      </c>
      <c r="B5" s="266" t="s">
        <v>9</v>
      </c>
      <c r="C5" s="138" t="s">
        <v>10</v>
      </c>
      <c r="D5" s="138" t="s">
        <v>10</v>
      </c>
      <c r="E5" s="266" t="s">
        <v>1</v>
      </c>
      <c r="F5" s="257" t="s">
        <v>7</v>
      </c>
      <c r="G5" s="257" t="s">
        <v>8</v>
      </c>
      <c r="H5" s="257" t="s">
        <v>2</v>
      </c>
      <c r="I5" s="257" t="s">
        <v>3</v>
      </c>
      <c r="J5" s="257" t="s">
        <v>4</v>
      </c>
      <c r="K5" s="257" t="s">
        <v>5</v>
      </c>
    </row>
    <row r="6" spans="1:13" ht="23.25" customHeight="1" thickBot="1" x14ac:dyDescent="0.25">
      <c r="A6" s="265"/>
      <c r="B6" s="267"/>
      <c r="C6" s="139" t="s">
        <v>11</v>
      </c>
      <c r="D6" s="139" t="s">
        <v>12</v>
      </c>
      <c r="E6" s="267" t="s">
        <v>6</v>
      </c>
      <c r="F6" s="258" t="s">
        <v>6</v>
      </c>
      <c r="G6" s="258" t="s">
        <v>6</v>
      </c>
      <c r="H6" s="258"/>
      <c r="I6" s="258"/>
      <c r="J6" s="258"/>
      <c r="K6" s="258" t="s">
        <v>6</v>
      </c>
    </row>
    <row r="7" spans="1:13" x14ac:dyDescent="0.2">
      <c r="A7" s="1" t="s">
        <v>15</v>
      </c>
      <c r="B7" s="140">
        <v>4682914.0599999996</v>
      </c>
      <c r="C7" s="140">
        <v>846582.88</v>
      </c>
      <c r="D7" s="140">
        <v>53654.79</v>
      </c>
      <c r="E7" s="140"/>
      <c r="F7" s="140"/>
      <c r="G7" s="140"/>
      <c r="H7" s="141">
        <v>916878.5</v>
      </c>
      <c r="I7" s="141"/>
      <c r="J7" s="141"/>
      <c r="K7" s="142">
        <v>6500030.2300000004</v>
      </c>
      <c r="L7" s="137"/>
      <c r="M7" s="137"/>
    </row>
    <row r="8" spans="1:13" x14ac:dyDescent="0.2">
      <c r="A8" s="2" t="s">
        <v>16</v>
      </c>
      <c r="B8" s="140">
        <v>4426236.47</v>
      </c>
      <c r="C8" s="140">
        <v>800180.39</v>
      </c>
      <c r="D8" s="140">
        <v>50713.89</v>
      </c>
      <c r="E8" s="140"/>
      <c r="F8" s="140"/>
      <c r="G8" s="140"/>
      <c r="H8" s="141">
        <v>895170.52</v>
      </c>
      <c r="I8" s="141"/>
      <c r="J8" s="141"/>
      <c r="K8" s="142">
        <v>6172301.2699999996</v>
      </c>
      <c r="L8" s="137"/>
      <c r="M8" s="137"/>
    </row>
    <row r="9" spans="1:13" x14ac:dyDescent="0.2">
      <c r="A9" s="2" t="s">
        <v>17</v>
      </c>
      <c r="B9" s="140"/>
      <c r="C9" s="140"/>
      <c r="E9" s="140"/>
      <c r="F9" s="140"/>
      <c r="G9" s="140"/>
      <c r="H9" s="141"/>
      <c r="I9" s="141"/>
      <c r="J9" s="141"/>
      <c r="K9" s="142"/>
      <c r="L9" s="137"/>
      <c r="M9" s="137"/>
    </row>
    <row r="10" spans="1:13" x14ac:dyDescent="0.2">
      <c r="A10" s="2" t="s">
        <v>18</v>
      </c>
      <c r="B10" s="140"/>
      <c r="C10" s="140"/>
      <c r="D10" s="140"/>
      <c r="E10" s="140"/>
      <c r="F10" s="140"/>
      <c r="G10" s="140"/>
      <c r="H10" s="141"/>
      <c r="I10" s="141"/>
      <c r="J10" s="141"/>
      <c r="K10" s="142"/>
      <c r="L10" s="137"/>
      <c r="M10" s="137"/>
    </row>
    <row r="11" spans="1:13" x14ac:dyDescent="0.2">
      <c r="A11" s="2" t="s">
        <v>19</v>
      </c>
      <c r="B11" s="140"/>
      <c r="C11" s="140"/>
      <c r="D11" s="140"/>
      <c r="E11" s="140"/>
      <c r="F11" s="140"/>
      <c r="G11" s="140"/>
      <c r="H11" s="141"/>
      <c r="I11" s="141"/>
      <c r="J11" s="141"/>
      <c r="K11" s="142"/>
      <c r="L11" s="137"/>
      <c r="M11" s="137"/>
    </row>
    <row r="12" spans="1:13" x14ac:dyDescent="0.2">
      <c r="A12" s="2" t="s">
        <v>20</v>
      </c>
      <c r="B12" s="140"/>
      <c r="C12" s="140"/>
      <c r="D12" s="140"/>
      <c r="E12" s="140"/>
      <c r="F12" s="140"/>
      <c r="G12" s="140"/>
      <c r="H12" s="141"/>
      <c r="I12" s="141"/>
      <c r="J12" s="141"/>
      <c r="K12" s="142"/>
      <c r="L12" s="137"/>
      <c r="M12" s="137"/>
    </row>
    <row r="13" spans="1:13" x14ac:dyDescent="0.2">
      <c r="A13" s="2" t="s">
        <v>21</v>
      </c>
      <c r="B13" s="140"/>
      <c r="C13" s="140"/>
      <c r="D13" s="140"/>
      <c r="E13" s="140"/>
      <c r="F13" s="140"/>
      <c r="G13" s="140"/>
      <c r="H13" s="141"/>
      <c r="I13" s="141"/>
      <c r="J13" s="141"/>
      <c r="K13" s="142"/>
      <c r="L13" s="137"/>
      <c r="M13" s="137"/>
    </row>
    <row r="14" spans="1:13" x14ac:dyDescent="0.2">
      <c r="A14" s="2" t="s">
        <v>22</v>
      </c>
      <c r="B14" s="140"/>
      <c r="C14" s="140"/>
      <c r="D14" s="140"/>
      <c r="E14" s="140"/>
      <c r="F14" s="140"/>
      <c r="G14" s="140"/>
      <c r="H14" s="141"/>
      <c r="I14" s="141"/>
      <c r="J14" s="141"/>
      <c r="K14" s="142"/>
      <c r="L14" s="137"/>
      <c r="M14" s="137"/>
    </row>
    <row r="15" spans="1:13" x14ac:dyDescent="0.2">
      <c r="A15" s="2" t="s">
        <v>23</v>
      </c>
      <c r="B15" s="140"/>
      <c r="C15" s="140"/>
      <c r="D15" s="140"/>
      <c r="E15" s="140"/>
      <c r="F15" s="140"/>
      <c r="G15" s="140"/>
      <c r="H15" s="141"/>
      <c r="I15" s="141"/>
      <c r="J15" s="141"/>
      <c r="K15" s="142"/>
      <c r="L15" s="137"/>
      <c r="M15" s="137"/>
    </row>
    <row r="16" spans="1:13" x14ac:dyDescent="0.2">
      <c r="A16" s="2" t="s">
        <v>24</v>
      </c>
      <c r="B16" s="140"/>
      <c r="C16" s="140"/>
      <c r="D16" s="140"/>
      <c r="E16" s="140"/>
      <c r="F16" s="140"/>
      <c r="G16" s="140"/>
      <c r="H16" s="141"/>
      <c r="I16" s="141"/>
      <c r="J16" s="141"/>
      <c r="K16" s="142"/>
      <c r="L16" s="137"/>
      <c r="M16" s="137"/>
    </row>
    <row r="17" spans="1:13" x14ac:dyDescent="0.2">
      <c r="A17" s="2" t="s">
        <v>25</v>
      </c>
      <c r="B17" s="140"/>
      <c r="C17" s="140"/>
      <c r="D17" s="140"/>
      <c r="E17" s="140"/>
      <c r="F17" s="140"/>
      <c r="G17" s="140"/>
      <c r="H17" s="141"/>
      <c r="I17" s="141"/>
      <c r="J17" s="141"/>
      <c r="K17" s="142"/>
      <c r="L17" s="137"/>
      <c r="M17" s="137"/>
    </row>
    <row r="18" spans="1:13" x14ac:dyDescent="0.2">
      <c r="A18" s="2" t="s">
        <v>26</v>
      </c>
      <c r="B18" s="140"/>
      <c r="C18" s="140"/>
      <c r="D18" s="140"/>
      <c r="E18" s="140"/>
      <c r="F18" s="140"/>
      <c r="G18" s="140"/>
      <c r="H18" s="141"/>
      <c r="I18" s="141"/>
      <c r="J18" s="141"/>
      <c r="K18" s="142"/>
      <c r="L18" s="137"/>
      <c r="M18" s="137"/>
    </row>
    <row r="19" spans="1:13" x14ac:dyDescent="0.2">
      <c r="A19" s="2" t="s">
        <v>27</v>
      </c>
      <c r="B19" s="140"/>
      <c r="C19" s="140"/>
      <c r="D19" s="140"/>
      <c r="E19" s="140"/>
      <c r="F19" s="140"/>
      <c r="G19" s="140"/>
      <c r="H19" s="141"/>
      <c r="I19" s="141"/>
      <c r="J19" s="141"/>
      <c r="K19" s="142"/>
      <c r="L19" s="137"/>
      <c r="M19" s="137"/>
    </row>
    <row r="20" spans="1:13" x14ac:dyDescent="0.2">
      <c r="A20" s="2" t="s">
        <v>28</v>
      </c>
      <c r="B20" s="140"/>
      <c r="C20" s="140"/>
      <c r="D20" s="140"/>
      <c r="E20" s="140"/>
      <c r="F20" s="140"/>
      <c r="G20" s="140"/>
      <c r="H20" s="142"/>
      <c r="I20" s="142"/>
      <c r="J20" s="142"/>
      <c r="K20" s="142"/>
      <c r="L20" s="137"/>
      <c r="M20" s="137"/>
    </row>
    <row r="21" spans="1:13" x14ac:dyDescent="0.2">
      <c r="A21" s="2" t="s">
        <v>29</v>
      </c>
      <c r="B21" s="140"/>
      <c r="C21" s="140"/>
      <c r="D21" s="140"/>
      <c r="E21" s="140"/>
      <c r="F21" s="140"/>
      <c r="G21" s="140"/>
      <c r="H21" s="142"/>
      <c r="I21" s="142"/>
      <c r="J21" s="142"/>
      <c r="K21" s="142"/>
      <c r="L21" s="137"/>
      <c r="M21" s="137"/>
    </row>
    <row r="22" spans="1:13" x14ac:dyDescent="0.2">
      <c r="A22" s="2" t="s">
        <v>30</v>
      </c>
      <c r="B22" s="140"/>
      <c r="C22" s="140"/>
      <c r="D22" s="140"/>
      <c r="E22" s="140"/>
      <c r="F22" s="140"/>
      <c r="G22" s="140"/>
      <c r="H22" s="142"/>
      <c r="I22" s="142"/>
      <c r="J22" s="142"/>
      <c r="K22" s="142"/>
      <c r="L22" s="137"/>
      <c r="M22" s="137"/>
    </row>
    <row r="23" spans="1:13" x14ac:dyDescent="0.2">
      <c r="A23" s="2" t="s">
        <v>31</v>
      </c>
      <c r="B23" s="140"/>
      <c r="C23" s="140"/>
      <c r="D23" s="140"/>
      <c r="E23" s="140"/>
      <c r="F23" s="140"/>
      <c r="G23" s="140"/>
      <c r="H23" s="142"/>
      <c r="I23" s="142"/>
      <c r="J23" s="142"/>
      <c r="K23" s="142"/>
      <c r="L23" s="137"/>
      <c r="M23" s="137"/>
    </row>
    <row r="24" spans="1:13" x14ac:dyDescent="0.2">
      <c r="A24" s="2" t="s">
        <v>32</v>
      </c>
      <c r="B24" s="140"/>
      <c r="C24" s="140"/>
      <c r="D24" s="140"/>
      <c r="E24" s="140"/>
      <c r="F24" s="140"/>
      <c r="G24" s="140"/>
      <c r="H24" s="142"/>
      <c r="I24" s="142"/>
      <c r="J24" s="142"/>
      <c r="K24" s="142"/>
      <c r="L24" s="137"/>
      <c r="M24" s="137"/>
    </row>
    <row r="25" spans="1:13" x14ac:dyDescent="0.2">
      <c r="A25" s="2" t="s">
        <v>33</v>
      </c>
      <c r="B25" s="140"/>
      <c r="C25" s="140"/>
      <c r="D25" s="140"/>
      <c r="E25" s="140"/>
      <c r="F25" s="140"/>
      <c r="G25" s="140"/>
      <c r="H25" s="142"/>
      <c r="I25" s="142"/>
      <c r="J25" s="142"/>
      <c r="K25" s="142"/>
      <c r="L25" s="137"/>
      <c r="M25" s="137"/>
    </row>
    <row r="26" spans="1:13" x14ac:dyDescent="0.2">
      <c r="A26" s="2" t="s">
        <v>34</v>
      </c>
      <c r="B26" s="140"/>
      <c r="C26" s="140"/>
      <c r="D26" s="140"/>
      <c r="E26" s="140"/>
      <c r="F26" s="140"/>
      <c r="G26" s="140"/>
      <c r="H26" s="142"/>
      <c r="I26" s="142"/>
      <c r="J26" s="142"/>
      <c r="K26" s="142"/>
      <c r="L26" s="137"/>
      <c r="M26" s="137"/>
    </row>
    <row r="27" spans="1:13" x14ac:dyDescent="0.2">
      <c r="A27" s="2" t="s">
        <v>35</v>
      </c>
      <c r="B27" s="140"/>
      <c r="C27" s="140"/>
      <c r="D27" s="140"/>
      <c r="E27" s="140"/>
      <c r="F27" s="140"/>
      <c r="G27" s="140"/>
      <c r="H27" s="142"/>
      <c r="I27" s="142"/>
      <c r="J27" s="142"/>
      <c r="K27" s="142"/>
      <c r="L27" s="137"/>
      <c r="M27" s="137"/>
    </row>
    <row r="28" spans="1:13" x14ac:dyDescent="0.2">
      <c r="A28" s="2" t="s">
        <v>36</v>
      </c>
      <c r="B28" s="140"/>
      <c r="C28" s="140"/>
      <c r="D28" s="140"/>
      <c r="E28" s="140"/>
      <c r="F28" s="140"/>
      <c r="G28" s="140"/>
      <c r="H28" s="142"/>
      <c r="I28" s="142"/>
      <c r="J28" s="142"/>
      <c r="K28" s="142"/>
      <c r="L28" s="137"/>
      <c r="M28" s="137"/>
    </row>
    <row r="29" spans="1:13" x14ac:dyDescent="0.2">
      <c r="A29" s="2" t="s">
        <v>37</v>
      </c>
      <c r="B29" s="140">
        <v>5135293.7699999996</v>
      </c>
      <c r="C29" s="140">
        <v>928364.63</v>
      </c>
      <c r="D29" s="140">
        <v>58837.96</v>
      </c>
      <c r="E29" s="140"/>
      <c r="F29" s="140"/>
      <c r="G29" s="140"/>
      <c r="H29" s="142">
        <v>1001895.12</v>
      </c>
      <c r="I29" s="142"/>
      <c r="J29" s="142"/>
      <c r="K29" s="142">
        <v>7124391.4800000004</v>
      </c>
      <c r="L29" s="137"/>
      <c r="M29" s="137"/>
    </row>
    <row r="30" spans="1:13" x14ac:dyDescent="0.2">
      <c r="A30" s="2" t="s">
        <v>38</v>
      </c>
      <c r="B30" s="140">
        <v>6502885.8600000003</v>
      </c>
      <c r="C30" s="140">
        <v>1175599.58</v>
      </c>
      <c r="D30" s="140">
        <v>74507.23</v>
      </c>
      <c r="E30" s="140"/>
      <c r="F30" s="140"/>
      <c r="G30" s="140"/>
      <c r="H30" s="142">
        <v>1405118.95</v>
      </c>
      <c r="I30" s="142"/>
      <c r="J30" s="142"/>
      <c r="K30" s="142">
        <v>9158111.6199999992</v>
      </c>
      <c r="L30" s="137"/>
      <c r="M30" s="137"/>
    </row>
    <row r="31" spans="1:13" x14ac:dyDescent="0.2">
      <c r="A31" s="2" t="s">
        <v>39</v>
      </c>
      <c r="B31" s="140">
        <v>176744581.75999999</v>
      </c>
      <c r="C31" s="140">
        <v>31952099.579999998</v>
      </c>
      <c r="D31" s="140">
        <v>2025062.43</v>
      </c>
      <c r="E31" s="140"/>
      <c r="F31" s="140"/>
      <c r="G31" s="140"/>
      <c r="H31" s="142">
        <v>16756366.779999999</v>
      </c>
      <c r="I31" s="142"/>
      <c r="J31" s="142"/>
      <c r="K31" s="142">
        <v>227478110.55000001</v>
      </c>
      <c r="L31" s="137"/>
      <c r="M31" s="137"/>
    </row>
    <row r="32" spans="1:13" x14ac:dyDescent="0.2">
      <c r="A32" s="2" t="s">
        <v>40</v>
      </c>
      <c r="B32" s="140">
        <v>5529020.9199999999</v>
      </c>
      <c r="C32" s="140">
        <v>999543.1</v>
      </c>
      <c r="D32" s="140">
        <v>63349.11</v>
      </c>
      <c r="E32" s="140"/>
      <c r="F32" s="140"/>
      <c r="G32" s="140"/>
      <c r="H32" s="142">
        <v>1277291.47</v>
      </c>
      <c r="I32" s="142"/>
      <c r="J32" s="142"/>
      <c r="K32" s="142">
        <v>7869204.5999999996</v>
      </c>
      <c r="L32" s="137"/>
      <c r="M32" s="137"/>
    </row>
    <row r="33" spans="1:13" x14ac:dyDescent="0.2">
      <c r="A33" s="2" t="s">
        <v>41</v>
      </c>
      <c r="B33" s="140">
        <v>8860022.2899999991</v>
      </c>
      <c r="C33" s="140">
        <v>1601725.56</v>
      </c>
      <c r="D33" s="140">
        <v>101514.28</v>
      </c>
      <c r="E33" s="140"/>
      <c r="F33" s="140"/>
      <c r="G33" s="140"/>
      <c r="H33" s="142">
        <v>1315261.53</v>
      </c>
      <c r="I33" s="142"/>
      <c r="J33" s="142"/>
      <c r="K33" s="142">
        <v>11878523.66</v>
      </c>
      <c r="L33" s="137"/>
      <c r="M33" s="137"/>
    </row>
    <row r="34" spans="1:13" x14ac:dyDescent="0.2">
      <c r="A34" s="2" t="s">
        <v>42</v>
      </c>
      <c r="B34" s="140">
        <v>6469204.1900000004</v>
      </c>
      <c r="C34" s="140">
        <v>1169510.57</v>
      </c>
      <c r="D34" s="140">
        <v>74121.320000000007</v>
      </c>
      <c r="E34" s="140"/>
      <c r="F34" s="140"/>
      <c r="G34" s="140"/>
      <c r="H34" s="142">
        <v>1294385.56</v>
      </c>
      <c r="I34" s="142"/>
      <c r="J34" s="142"/>
      <c r="K34" s="142">
        <v>9007221.6400000006</v>
      </c>
      <c r="L34" s="137"/>
      <c r="M34" s="137"/>
    </row>
    <row r="35" spans="1:13" x14ac:dyDescent="0.2">
      <c r="A35" s="2" t="s">
        <v>43</v>
      </c>
      <c r="B35" s="140">
        <v>9174191</v>
      </c>
      <c r="C35" s="140">
        <v>1658521.36</v>
      </c>
      <c r="D35" s="140">
        <v>105113.88</v>
      </c>
      <c r="E35" s="140"/>
      <c r="F35" s="140"/>
      <c r="G35" s="140"/>
      <c r="H35" s="142">
        <v>1758043.8</v>
      </c>
      <c r="I35" s="142"/>
      <c r="J35" s="142"/>
      <c r="K35" s="142">
        <v>12695870.039999999</v>
      </c>
      <c r="L35" s="137"/>
      <c r="M35" s="137"/>
    </row>
    <row r="36" spans="1:13" x14ac:dyDescent="0.2">
      <c r="A36" s="2" t="s">
        <v>44</v>
      </c>
      <c r="B36" s="140">
        <v>5441913.1500000004</v>
      </c>
      <c r="C36" s="140">
        <v>983795.65</v>
      </c>
      <c r="D36" s="140">
        <v>62351.07</v>
      </c>
      <c r="E36" s="140"/>
      <c r="F36" s="140"/>
      <c r="G36" s="140"/>
      <c r="H36" s="142">
        <v>1164894.06</v>
      </c>
      <c r="I36" s="142"/>
      <c r="J36" s="142"/>
      <c r="K36" s="142">
        <v>7652953.9299999997</v>
      </c>
      <c r="L36" s="137"/>
      <c r="M36" s="137"/>
    </row>
    <row r="37" spans="1:13" x14ac:dyDescent="0.2">
      <c r="A37" s="2" t="s">
        <v>45</v>
      </c>
      <c r="B37" s="140">
        <v>34876211.479999997</v>
      </c>
      <c r="C37" s="140">
        <v>6304963.7599999998</v>
      </c>
      <c r="D37" s="140">
        <v>399596.44</v>
      </c>
      <c r="E37" s="140"/>
      <c r="F37" s="140"/>
      <c r="G37" s="140"/>
      <c r="H37" s="141">
        <v>5387436.4500000002</v>
      </c>
      <c r="I37" s="141"/>
      <c r="J37" s="141"/>
      <c r="K37" s="142">
        <v>46968208.130000003</v>
      </c>
      <c r="L37" s="137"/>
      <c r="M37" s="137"/>
    </row>
    <row r="38" spans="1:13" x14ac:dyDescent="0.2">
      <c r="A38" s="2" t="s">
        <v>46</v>
      </c>
      <c r="B38" s="140">
        <v>11393116.42</v>
      </c>
      <c r="C38" s="140">
        <v>2059661.39</v>
      </c>
      <c r="D38" s="140">
        <v>130537.37</v>
      </c>
      <c r="E38" s="140"/>
      <c r="F38" s="140"/>
      <c r="G38" s="140"/>
      <c r="H38" s="141">
        <v>1772036.75</v>
      </c>
      <c r="I38" s="141"/>
      <c r="J38" s="141"/>
      <c r="K38" s="142">
        <v>15355351.93</v>
      </c>
      <c r="L38" s="137"/>
      <c r="M38" s="137"/>
    </row>
    <row r="39" spans="1:13" x14ac:dyDescent="0.2">
      <c r="A39" s="2" t="s">
        <v>47</v>
      </c>
      <c r="B39" s="140">
        <v>7019144.6200000001</v>
      </c>
      <c r="C39" s="140">
        <v>1268929.47</v>
      </c>
      <c r="D39" s="140">
        <v>80422.3</v>
      </c>
      <c r="E39" s="140"/>
      <c r="F39" s="140"/>
      <c r="G39" s="143"/>
      <c r="H39" s="141">
        <v>1264433.0900000001</v>
      </c>
      <c r="I39" s="141"/>
      <c r="J39" s="141"/>
      <c r="K39" s="142">
        <v>9632929.4800000004</v>
      </c>
      <c r="L39" s="137"/>
      <c r="M39" s="137"/>
    </row>
    <row r="40" spans="1:13" x14ac:dyDescent="0.2">
      <c r="A40" s="2" t="s">
        <v>48</v>
      </c>
      <c r="B40" s="140">
        <v>4955851.75</v>
      </c>
      <c r="C40" s="140">
        <v>895924.88</v>
      </c>
      <c r="D40" s="140">
        <v>56781.99</v>
      </c>
      <c r="E40" s="140"/>
      <c r="F40" s="140"/>
      <c r="G40" s="144"/>
      <c r="H40" s="141">
        <v>1099543.21</v>
      </c>
      <c r="I40" s="141"/>
      <c r="J40" s="141"/>
      <c r="K40" s="142">
        <v>7008101.8300000001</v>
      </c>
      <c r="L40" s="137"/>
      <c r="M40" s="137"/>
    </row>
    <row r="41" spans="1:13" x14ac:dyDescent="0.2">
      <c r="A41" s="2" t="s">
        <v>49</v>
      </c>
      <c r="B41" s="140">
        <v>6401840.8399999999</v>
      </c>
      <c r="C41" s="140">
        <v>1157332.54</v>
      </c>
      <c r="D41" s="140">
        <v>73349.5</v>
      </c>
      <c r="E41" s="140"/>
      <c r="F41" s="140"/>
      <c r="G41" s="140"/>
      <c r="H41" s="141">
        <v>1221773.5</v>
      </c>
      <c r="I41" s="141"/>
      <c r="J41" s="141"/>
      <c r="K41" s="142">
        <v>8854296.3800000008</v>
      </c>
      <c r="L41" s="137"/>
      <c r="M41" s="137"/>
    </row>
    <row r="42" spans="1:13" x14ac:dyDescent="0.2">
      <c r="A42" s="2" t="s">
        <v>50</v>
      </c>
      <c r="B42" s="140">
        <v>9120184.1799999997</v>
      </c>
      <c r="C42" s="140">
        <v>1648757.94</v>
      </c>
      <c r="D42" s="140">
        <v>104495.1</v>
      </c>
      <c r="E42" s="140"/>
      <c r="F42" s="140"/>
      <c r="G42" s="140"/>
      <c r="H42" s="141">
        <v>1493161.07</v>
      </c>
      <c r="I42" s="141"/>
      <c r="J42" s="141"/>
      <c r="K42" s="142">
        <v>12366598.289999999</v>
      </c>
      <c r="L42" s="137"/>
      <c r="M42" s="137"/>
    </row>
    <row r="43" spans="1:13" x14ac:dyDescent="0.2">
      <c r="A43" s="2" t="s">
        <v>51</v>
      </c>
      <c r="B43" s="140">
        <v>5113807.1900000004</v>
      </c>
      <c r="C43" s="140">
        <v>924480.26</v>
      </c>
      <c r="D43" s="140">
        <v>58591.78</v>
      </c>
      <c r="E43" s="140"/>
      <c r="F43" s="140"/>
      <c r="G43" s="140"/>
      <c r="H43" s="141">
        <v>1035705.1</v>
      </c>
      <c r="I43" s="141"/>
      <c r="J43" s="141"/>
      <c r="K43" s="142">
        <v>7132584.3300000001</v>
      </c>
      <c r="L43" s="137"/>
      <c r="M43" s="137"/>
    </row>
    <row r="44" spans="1:13" x14ac:dyDescent="0.2">
      <c r="A44" s="2" t="s">
        <v>52</v>
      </c>
      <c r="B44" s="140">
        <v>74262282.909999996</v>
      </c>
      <c r="C44" s="140">
        <v>13425225.460000001</v>
      </c>
      <c r="D44" s="140">
        <v>850864.89</v>
      </c>
      <c r="E44" s="140"/>
      <c r="F44" s="140"/>
      <c r="G44" s="140"/>
      <c r="H44" s="141">
        <v>6741197.5</v>
      </c>
      <c r="I44" s="141"/>
      <c r="J44" s="141"/>
      <c r="K44" s="142">
        <v>95279570.760000005</v>
      </c>
      <c r="L44" s="137"/>
      <c r="M44" s="137"/>
    </row>
    <row r="45" spans="1:13" x14ac:dyDescent="0.2">
      <c r="A45" s="2" t="s">
        <v>53</v>
      </c>
      <c r="B45" s="140">
        <v>11746193.279999999</v>
      </c>
      <c r="C45" s="140">
        <v>2123491.0499999998</v>
      </c>
      <c r="D45" s="140">
        <v>134582.76999999999</v>
      </c>
      <c r="E45" s="140"/>
      <c r="F45" s="140"/>
      <c r="G45" s="140"/>
      <c r="H45" s="141">
        <v>957268.96</v>
      </c>
      <c r="I45" s="141"/>
      <c r="J45" s="141"/>
      <c r="K45" s="142">
        <v>14961536.060000001</v>
      </c>
      <c r="L45" s="137"/>
      <c r="M45" s="137"/>
    </row>
    <row r="46" spans="1:13" x14ac:dyDescent="0.2">
      <c r="A46" s="2" t="s">
        <v>54</v>
      </c>
      <c r="B46" s="140">
        <v>31202586.199999999</v>
      </c>
      <c r="C46" s="140">
        <v>5640841.3300000001</v>
      </c>
      <c r="D46" s="140">
        <v>357505.64</v>
      </c>
      <c r="E46" s="140"/>
      <c r="F46" s="140"/>
      <c r="G46" s="140"/>
      <c r="H46" s="141">
        <v>5294629.17</v>
      </c>
      <c r="I46" s="141"/>
      <c r="J46" s="141"/>
      <c r="K46" s="142">
        <v>42495562.340000004</v>
      </c>
      <c r="L46" s="137"/>
      <c r="M46" s="137"/>
    </row>
    <row r="47" spans="1:13" x14ac:dyDescent="0.2">
      <c r="A47" s="2" t="s">
        <v>55</v>
      </c>
      <c r="B47" s="140">
        <v>7178842.21</v>
      </c>
      <c r="C47" s="140">
        <v>1297799.79</v>
      </c>
      <c r="D47" s="140">
        <v>82252.05</v>
      </c>
      <c r="E47" s="140"/>
      <c r="F47" s="140"/>
      <c r="G47" s="140"/>
      <c r="H47" s="141">
        <v>1217462.1599999999</v>
      </c>
      <c r="I47" s="141"/>
      <c r="J47" s="141"/>
      <c r="K47" s="142">
        <v>9776356.2100000009</v>
      </c>
      <c r="L47" s="137"/>
      <c r="M47" s="137"/>
    </row>
    <row r="48" spans="1:13" x14ac:dyDescent="0.2">
      <c r="A48" s="2" t="s">
        <v>56</v>
      </c>
      <c r="B48" s="140">
        <v>5592899.96</v>
      </c>
      <c r="C48" s="140">
        <v>1011091.23</v>
      </c>
      <c r="D48" s="140">
        <v>64081.01</v>
      </c>
      <c r="E48" s="140"/>
      <c r="F48" s="140"/>
      <c r="G48" s="140"/>
      <c r="H48" s="141">
        <v>1161490.3700000001</v>
      </c>
      <c r="I48" s="141"/>
      <c r="J48" s="141"/>
      <c r="K48" s="142">
        <v>7829562.5700000003</v>
      </c>
      <c r="L48" s="137"/>
      <c r="M48" s="137"/>
    </row>
    <row r="49" spans="1:13" x14ac:dyDescent="0.2">
      <c r="A49" s="2" t="s">
        <v>57</v>
      </c>
      <c r="B49" s="140">
        <v>6523791.7300000004</v>
      </c>
      <c r="C49" s="140">
        <v>1179378.97</v>
      </c>
      <c r="D49" s="140">
        <v>74746.759999999995</v>
      </c>
      <c r="E49" s="140"/>
      <c r="F49" s="140"/>
      <c r="G49" s="140"/>
      <c r="H49" s="141">
        <v>1106653.1399999999</v>
      </c>
      <c r="I49" s="141"/>
      <c r="J49" s="141"/>
      <c r="K49" s="142">
        <v>8884570.5999999996</v>
      </c>
      <c r="L49" s="137"/>
      <c r="M49" s="137"/>
    </row>
    <row r="50" spans="1:13" x14ac:dyDescent="0.2">
      <c r="A50" s="2" t="s">
        <v>58</v>
      </c>
      <c r="B50" s="140">
        <v>16400652.130000001</v>
      </c>
      <c r="C50" s="140">
        <v>2964929.76</v>
      </c>
      <c r="D50" s="140">
        <v>187911.53</v>
      </c>
      <c r="E50" s="140"/>
      <c r="F50" s="140"/>
      <c r="G50" s="140"/>
      <c r="H50" s="141">
        <v>3025502.39</v>
      </c>
      <c r="I50" s="141"/>
      <c r="J50" s="141"/>
      <c r="K50" s="142">
        <v>22578995.809999999</v>
      </c>
      <c r="L50" s="137"/>
      <c r="M50" s="137"/>
    </row>
    <row r="51" spans="1:13" x14ac:dyDescent="0.2">
      <c r="A51" s="2" t="s">
        <v>59</v>
      </c>
      <c r="B51" s="140">
        <v>5773503.4100000001</v>
      </c>
      <c r="C51" s="140">
        <v>1043740.94</v>
      </c>
      <c r="D51" s="140">
        <v>66150.289999999994</v>
      </c>
      <c r="E51" s="140"/>
      <c r="F51" s="140"/>
      <c r="G51" s="140"/>
      <c r="H51" s="141">
        <v>1065733.22</v>
      </c>
      <c r="I51" s="141"/>
      <c r="J51" s="141"/>
      <c r="K51" s="142">
        <v>7949127.8600000003</v>
      </c>
      <c r="L51" s="137"/>
      <c r="M51" s="137"/>
    </row>
    <row r="52" spans="1:13" x14ac:dyDescent="0.2">
      <c r="A52" s="2" t="s">
        <v>60</v>
      </c>
      <c r="B52" s="140">
        <v>99467789.069999993</v>
      </c>
      <c r="C52" s="140">
        <v>17981907.390000001</v>
      </c>
      <c r="D52" s="140">
        <v>1139658.6000000001</v>
      </c>
      <c r="E52" s="140"/>
      <c r="F52" s="140"/>
      <c r="G52" s="140"/>
      <c r="H52" s="141">
        <v>11778129.51</v>
      </c>
      <c r="I52" s="141"/>
      <c r="J52" s="141"/>
      <c r="K52" s="142">
        <v>130367484.56999999</v>
      </c>
      <c r="L52" s="137"/>
      <c r="M52" s="137"/>
    </row>
    <row r="53" spans="1:13" ht="13.5" thickBot="1" x14ac:dyDescent="0.25">
      <c r="A53" s="4" t="s">
        <v>61</v>
      </c>
      <c r="B53" s="140">
        <v>10723547.98</v>
      </c>
      <c r="C53" s="140">
        <v>1938615.99</v>
      </c>
      <c r="D53" s="140">
        <v>122865.74</v>
      </c>
      <c r="E53" s="140"/>
      <c r="F53" s="140"/>
      <c r="G53" s="140"/>
      <c r="H53" s="141">
        <v>2230097.81</v>
      </c>
      <c r="I53" s="141"/>
      <c r="J53" s="141"/>
      <c r="K53" s="142">
        <v>15015127.52</v>
      </c>
      <c r="L53" s="137"/>
      <c r="M53" s="137"/>
    </row>
    <row r="54" spans="1:13" s="146" customFormat="1" ht="13.5" thickBot="1" x14ac:dyDescent="0.25">
      <c r="A54" s="5" t="s">
        <v>13</v>
      </c>
      <c r="B54" s="145">
        <v>580718508.83000004</v>
      </c>
      <c r="C54" s="145">
        <v>104982995.45</v>
      </c>
      <c r="D54" s="145">
        <v>6653619.7199999997</v>
      </c>
      <c r="E54" s="145">
        <v>0</v>
      </c>
      <c r="F54" s="145">
        <v>0</v>
      </c>
      <c r="G54" s="145">
        <v>0</v>
      </c>
      <c r="H54" s="145">
        <v>75637559.689999998</v>
      </c>
      <c r="I54" s="145">
        <v>0</v>
      </c>
      <c r="J54" s="145">
        <v>0</v>
      </c>
      <c r="K54" s="145">
        <v>767992683.69000006</v>
      </c>
      <c r="L54" s="137"/>
      <c r="M54" s="137"/>
    </row>
    <row r="55" spans="1:13" x14ac:dyDescent="0.2">
      <c r="F55" s="137"/>
      <c r="G55" s="137"/>
      <c r="H55" s="137"/>
      <c r="I55" s="137"/>
      <c r="J55" s="137"/>
    </row>
    <row r="56" spans="1:13" x14ac:dyDescent="0.2">
      <c r="F56" s="137"/>
      <c r="G56" s="137"/>
      <c r="H56" s="137"/>
      <c r="I56" s="137"/>
      <c r="J56" s="137"/>
      <c r="K56" s="137"/>
    </row>
    <row r="57" spans="1:13" x14ac:dyDescent="0.2">
      <c r="F57" s="137"/>
      <c r="G57" s="137"/>
      <c r="H57" s="137"/>
      <c r="I57" s="137"/>
      <c r="J57" s="137"/>
    </row>
    <row r="58" spans="1:13" x14ac:dyDescent="0.2">
      <c r="F58" s="137"/>
      <c r="G58" s="137"/>
      <c r="H58" s="137"/>
      <c r="I58" s="137"/>
      <c r="J58" s="137"/>
    </row>
    <row r="59" spans="1:13" x14ac:dyDescent="0.2">
      <c r="F59" s="137"/>
      <c r="G59" s="137"/>
      <c r="H59" s="137"/>
      <c r="I59" s="137"/>
      <c r="J59" s="137"/>
    </row>
    <row r="60" spans="1:13" x14ac:dyDescent="0.2">
      <c r="G60" s="137"/>
      <c r="H60" s="137"/>
      <c r="I60" s="137"/>
      <c r="J60" s="137"/>
    </row>
    <row r="61" spans="1:13" x14ac:dyDescent="0.2">
      <c r="G61" s="137"/>
      <c r="H61" s="137"/>
      <c r="I61" s="137"/>
      <c r="J61" s="137"/>
    </row>
    <row r="62" spans="1:13" x14ac:dyDescent="0.2">
      <c r="G62" s="137"/>
      <c r="H62" s="137"/>
      <c r="I62" s="137"/>
      <c r="J62" s="137"/>
    </row>
    <row r="63" spans="1:13" x14ac:dyDescent="0.2">
      <c r="G63" s="137"/>
      <c r="H63" s="137"/>
      <c r="I63" s="137"/>
      <c r="J63" s="137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284" customWidth="1"/>
    <col min="5" max="5" width="17.7109375" style="284" customWidth="1"/>
    <col min="6" max="6" width="15.28515625" style="280" customWidth="1"/>
    <col min="7" max="7" width="12.7109375" style="280" bestFit="1" customWidth="1"/>
    <col min="8" max="8" width="12.7109375" style="280" customWidth="1"/>
    <col min="9" max="10" width="17.140625" style="280" customWidth="1"/>
    <col min="11" max="11" width="15.42578125" style="280" bestFit="1" customWidth="1"/>
    <col min="12" max="12" width="11.7109375" style="280" bestFit="1" customWidth="1"/>
    <col min="13" max="16384" width="11.42578125" style="280"/>
  </cols>
  <sheetData>
    <row r="1" spans="1:13" x14ac:dyDescent="0.2">
      <c r="A1" s="278" t="s">
        <v>14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13" x14ac:dyDescent="0.2">
      <c r="A2" s="281">
        <v>45191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</row>
    <row r="3" spans="1:13" ht="11.25" x14ac:dyDescent="0.2">
      <c r="A3" s="283"/>
      <c r="B3" s="280"/>
      <c r="C3" s="280"/>
      <c r="E3" s="280"/>
    </row>
    <row r="4" spans="1:13" ht="13.5" customHeight="1" thickBot="1" x14ac:dyDescent="0.25">
      <c r="A4" s="283"/>
      <c r="B4" s="280"/>
      <c r="C4" s="285"/>
      <c r="D4" s="285"/>
      <c r="E4" s="280"/>
    </row>
    <row r="5" spans="1:13" ht="12.75" customHeight="1" x14ac:dyDescent="0.2">
      <c r="A5" s="286" t="s">
        <v>0</v>
      </c>
      <c r="B5" s="287" t="s">
        <v>9</v>
      </c>
      <c r="C5" s="288" t="s">
        <v>10</v>
      </c>
      <c r="D5" s="288" t="s">
        <v>10</v>
      </c>
      <c r="E5" s="287" t="s">
        <v>1</v>
      </c>
      <c r="F5" s="289" t="s">
        <v>7</v>
      </c>
      <c r="G5" s="289" t="s">
        <v>8</v>
      </c>
      <c r="H5" s="289" t="s">
        <v>2</v>
      </c>
      <c r="I5" s="289" t="s">
        <v>3</v>
      </c>
      <c r="J5" s="289" t="s">
        <v>4</v>
      </c>
      <c r="K5" s="289" t="s">
        <v>5</v>
      </c>
    </row>
    <row r="6" spans="1:13" ht="23.25" customHeight="1" thickBot="1" x14ac:dyDescent="0.25">
      <c r="A6" s="290"/>
      <c r="B6" s="291"/>
      <c r="C6" s="292" t="s">
        <v>11</v>
      </c>
      <c r="D6" s="292" t="s">
        <v>12</v>
      </c>
      <c r="E6" s="291" t="s">
        <v>6</v>
      </c>
      <c r="F6" s="293" t="s">
        <v>6</v>
      </c>
      <c r="G6" s="293" t="s">
        <v>6</v>
      </c>
      <c r="H6" s="293"/>
      <c r="I6" s="293"/>
      <c r="J6" s="293"/>
      <c r="K6" s="293" t="s">
        <v>6</v>
      </c>
    </row>
    <row r="7" spans="1:13" x14ac:dyDescent="0.2">
      <c r="A7" s="1" t="s">
        <v>15</v>
      </c>
      <c r="B7" s="294">
        <v>2634217.34</v>
      </c>
      <c r="C7" s="294">
        <v>215661.68</v>
      </c>
      <c r="D7" s="294">
        <v>35769.86</v>
      </c>
      <c r="E7" s="294">
        <v>1758.66</v>
      </c>
      <c r="F7" s="294">
        <v>12936916.76</v>
      </c>
      <c r="G7" s="294">
        <v>699920.38</v>
      </c>
      <c r="H7" s="295"/>
      <c r="I7" s="295"/>
      <c r="J7" s="295">
        <v>783141.03</v>
      </c>
      <c r="K7" s="296">
        <v>17307385.710000001</v>
      </c>
      <c r="L7" s="284"/>
      <c r="M7" s="284"/>
    </row>
    <row r="8" spans="1:13" x14ac:dyDescent="0.2">
      <c r="A8" s="2" t="s">
        <v>16</v>
      </c>
      <c r="B8" s="294">
        <v>2489831.92</v>
      </c>
      <c r="C8" s="294">
        <v>203840.94</v>
      </c>
      <c r="D8" s="294">
        <v>33809.26</v>
      </c>
      <c r="E8" s="294">
        <v>1656.79</v>
      </c>
      <c r="F8" s="294">
        <v>9613449.5299999993</v>
      </c>
      <c r="G8" s="294">
        <v>520112.28</v>
      </c>
      <c r="H8" s="295"/>
      <c r="I8" s="295"/>
      <c r="J8" s="295">
        <v>581953.71</v>
      </c>
      <c r="K8" s="296">
        <v>13444654.43</v>
      </c>
      <c r="L8" s="284"/>
      <c r="M8" s="284"/>
    </row>
    <row r="9" spans="1:13" x14ac:dyDescent="0.2">
      <c r="A9" s="2" t="s">
        <v>17</v>
      </c>
      <c r="B9" s="294"/>
      <c r="C9" s="294"/>
      <c r="E9" s="294"/>
      <c r="F9" s="294">
        <v>3685617.73</v>
      </c>
      <c r="G9" s="294">
        <v>199401.37</v>
      </c>
      <c r="H9" s="295"/>
      <c r="I9" s="295">
        <v>394664.9</v>
      </c>
      <c r="J9" s="295">
        <v>223110.23</v>
      </c>
      <c r="K9" s="296">
        <v>4502794.2300000004</v>
      </c>
      <c r="L9" s="284"/>
      <c r="M9" s="284"/>
    </row>
    <row r="10" spans="1:13" x14ac:dyDescent="0.2">
      <c r="A10" s="2" t="s">
        <v>18</v>
      </c>
      <c r="B10" s="294"/>
      <c r="C10" s="294"/>
      <c r="D10" s="294"/>
      <c r="E10" s="294"/>
      <c r="F10" s="294">
        <v>4143070.99</v>
      </c>
      <c r="G10" s="294">
        <v>224150.77</v>
      </c>
      <c r="H10" s="295"/>
      <c r="I10" s="295">
        <v>807686.3</v>
      </c>
      <c r="J10" s="295">
        <v>250802.33</v>
      </c>
      <c r="K10" s="296">
        <v>5425710.3899999997</v>
      </c>
      <c r="L10" s="284"/>
      <c r="M10" s="284"/>
    </row>
    <row r="11" spans="1:13" x14ac:dyDescent="0.2">
      <c r="A11" s="2" t="s">
        <v>19</v>
      </c>
      <c r="B11" s="294"/>
      <c r="C11" s="294"/>
      <c r="D11" s="294"/>
      <c r="E11" s="294"/>
      <c r="F11" s="294">
        <v>4118812.1</v>
      </c>
      <c r="G11" s="294">
        <v>222838.3</v>
      </c>
      <c r="H11" s="295"/>
      <c r="I11" s="295"/>
      <c r="J11" s="295">
        <v>249333.81</v>
      </c>
      <c r="K11" s="296">
        <v>4590984.21</v>
      </c>
      <c r="L11" s="284"/>
      <c r="M11" s="284"/>
    </row>
    <row r="12" spans="1:13" x14ac:dyDescent="0.2">
      <c r="A12" s="2" t="s">
        <v>20</v>
      </c>
      <c r="B12" s="294"/>
      <c r="C12" s="294"/>
      <c r="D12" s="294"/>
      <c r="E12" s="294"/>
      <c r="F12" s="294">
        <v>3612841.07</v>
      </c>
      <c r="G12" s="294">
        <v>195463.97</v>
      </c>
      <c r="H12" s="295"/>
      <c r="I12" s="295">
        <v>328450.34999999998</v>
      </c>
      <c r="J12" s="295">
        <v>218704.67</v>
      </c>
      <c r="K12" s="296">
        <v>4355460.0599999996</v>
      </c>
      <c r="L12" s="284"/>
      <c r="M12" s="284"/>
    </row>
    <row r="13" spans="1:13" x14ac:dyDescent="0.2">
      <c r="A13" s="2" t="s">
        <v>21</v>
      </c>
      <c r="B13" s="294"/>
      <c r="C13" s="294"/>
      <c r="D13" s="294"/>
      <c r="E13" s="294"/>
      <c r="F13" s="294">
        <v>4347538.7300000004</v>
      </c>
      <c r="G13" s="294">
        <v>235213</v>
      </c>
      <c r="H13" s="295"/>
      <c r="I13" s="295"/>
      <c r="J13" s="295">
        <v>263179.86</v>
      </c>
      <c r="K13" s="296">
        <v>4845931.59</v>
      </c>
      <c r="L13" s="284"/>
      <c r="M13" s="284"/>
    </row>
    <row r="14" spans="1:13" x14ac:dyDescent="0.2">
      <c r="A14" s="2" t="s">
        <v>22</v>
      </c>
      <c r="B14" s="294"/>
      <c r="C14" s="294"/>
      <c r="D14" s="294"/>
      <c r="E14" s="294"/>
      <c r="F14" s="294">
        <v>4174260.98</v>
      </c>
      <c r="G14" s="294">
        <v>225838.23</v>
      </c>
      <c r="H14" s="295"/>
      <c r="I14" s="295"/>
      <c r="J14" s="295">
        <v>252690.43</v>
      </c>
      <c r="K14" s="296">
        <v>4652789.6399999997</v>
      </c>
      <c r="L14" s="284"/>
      <c r="M14" s="284"/>
    </row>
    <row r="15" spans="1:13" x14ac:dyDescent="0.2">
      <c r="A15" s="2" t="s">
        <v>23</v>
      </c>
      <c r="B15" s="294"/>
      <c r="C15" s="294"/>
      <c r="D15" s="294"/>
      <c r="E15" s="294"/>
      <c r="F15" s="294">
        <v>4175993.76</v>
      </c>
      <c r="G15" s="294">
        <v>225931.97</v>
      </c>
      <c r="H15" s="295"/>
      <c r="I15" s="295"/>
      <c r="J15" s="295">
        <v>252795.32</v>
      </c>
      <c r="K15" s="296">
        <v>4654721.05</v>
      </c>
      <c r="L15" s="284"/>
      <c r="M15" s="284"/>
    </row>
    <row r="16" spans="1:13" x14ac:dyDescent="0.2">
      <c r="A16" s="2" t="s">
        <v>24</v>
      </c>
      <c r="B16" s="294"/>
      <c r="C16" s="294"/>
      <c r="D16" s="294"/>
      <c r="E16" s="294"/>
      <c r="F16" s="294">
        <v>5813468.4900000002</v>
      </c>
      <c r="G16" s="294">
        <v>314523.56</v>
      </c>
      <c r="H16" s="295"/>
      <c r="I16" s="295"/>
      <c r="J16" s="295">
        <v>351920.46</v>
      </c>
      <c r="K16" s="296">
        <v>6479912.5099999998</v>
      </c>
      <c r="L16" s="284"/>
      <c r="M16" s="284"/>
    </row>
    <row r="17" spans="1:13" x14ac:dyDescent="0.2">
      <c r="A17" s="2" t="s">
        <v>25</v>
      </c>
      <c r="B17" s="294"/>
      <c r="C17" s="294"/>
      <c r="D17" s="294"/>
      <c r="E17" s="294"/>
      <c r="F17" s="294">
        <v>3791317.15</v>
      </c>
      <c r="G17" s="294">
        <v>205119.98</v>
      </c>
      <c r="H17" s="295"/>
      <c r="I17" s="295"/>
      <c r="J17" s="295">
        <v>229508.78</v>
      </c>
      <c r="K17" s="296">
        <v>4225945.91</v>
      </c>
      <c r="L17" s="284"/>
      <c r="M17" s="284"/>
    </row>
    <row r="18" spans="1:13" x14ac:dyDescent="0.2">
      <c r="A18" s="2" t="s">
        <v>26</v>
      </c>
      <c r="B18" s="294"/>
      <c r="C18" s="294"/>
      <c r="D18" s="294"/>
      <c r="E18" s="294"/>
      <c r="F18" s="294">
        <v>3401442.22</v>
      </c>
      <c r="G18" s="294">
        <v>184026.75</v>
      </c>
      <c r="H18" s="295"/>
      <c r="I18" s="295">
        <v>137673.79999999999</v>
      </c>
      <c r="J18" s="295">
        <v>205907.56</v>
      </c>
      <c r="K18" s="296">
        <v>3929050.33</v>
      </c>
      <c r="L18" s="284"/>
      <c r="M18" s="284"/>
    </row>
    <row r="19" spans="1:13" x14ac:dyDescent="0.2">
      <c r="A19" s="2" t="s">
        <v>27</v>
      </c>
      <c r="B19" s="294"/>
      <c r="C19" s="294"/>
      <c r="D19" s="294"/>
      <c r="E19" s="294"/>
      <c r="F19" s="294">
        <v>3890085.47</v>
      </c>
      <c r="G19" s="294">
        <v>210463.6</v>
      </c>
      <c r="H19" s="295"/>
      <c r="I19" s="295">
        <v>578885.56000000006</v>
      </c>
      <c r="J19" s="295">
        <v>235487.76</v>
      </c>
      <c r="K19" s="296">
        <v>4914922.3899999997</v>
      </c>
      <c r="L19" s="284"/>
      <c r="M19" s="284"/>
    </row>
    <row r="20" spans="1:13" x14ac:dyDescent="0.2">
      <c r="A20" s="2" t="s">
        <v>28</v>
      </c>
      <c r="B20" s="294"/>
      <c r="C20" s="294"/>
      <c r="D20" s="294"/>
      <c r="E20" s="294"/>
      <c r="F20" s="294">
        <v>5541422.4199999999</v>
      </c>
      <c r="G20" s="294">
        <v>299805.17</v>
      </c>
      <c r="H20" s="296"/>
      <c r="I20" s="296"/>
      <c r="J20" s="296">
        <v>335452.05</v>
      </c>
      <c r="K20" s="296">
        <v>6176679.6399999997</v>
      </c>
      <c r="L20" s="284"/>
      <c r="M20" s="284"/>
    </row>
    <row r="21" spans="1:13" x14ac:dyDescent="0.2">
      <c r="A21" s="2" t="s">
        <v>29</v>
      </c>
      <c r="B21" s="294"/>
      <c r="C21" s="294"/>
      <c r="D21" s="294"/>
      <c r="E21" s="294"/>
      <c r="F21" s="294">
        <v>5335221.9000000004</v>
      </c>
      <c r="G21" s="294">
        <v>288649.19</v>
      </c>
      <c r="H21" s="296"/>
      <c r="I21" s="296"/>
      <c r="J21" s="296">
        <v>322969.63</v>
      </c>
      <c r="K21" s="296">
        <v>5946840.7199999997</v>
      </c>
      <c r="L21" s="284"/>
      <c r="M21" s="284"/>
    </row>
    <row r="22" spans="1:13" x14ac:dyDescent="0.2">
      <c r="A22" s="2" t="s">
        <v>30</v>
      </c>
      <c r="B22" s="294"/>
      <c r="C22" s="294"/>
      <c r="D22" s="294"/>
      <c r="E22" s="294"/>
      <c r="F22" s="294">
        <v>3921275.47</v>
      </c>
      <c r="G22" s="294">
        <v>212151.06</v>
      </c>
      <c r="H22" s="296"/>
      <c r="I22" s="296">
        <v>607075.9</v>
      </c>
      <c r="J22" s="296">
        <v>237375.86</v>
      </c>
      <c r="K22" s="296">
        <v>4977878.29</v>
      </c>
      <c r="L22" s="284"/>
      <c r="M22" s="284"/>
    </row>
    <row r="23" spans="1:13" x14ac:dyDescent="0.2">
      <c r="A23" s="2" t="s">
        <v>31</v>
      </c>
      <c r="B23" s="294"/>
      <c r="C23" s="294"/>
      <c r="D23" s="294"/>
      <c r="E23" s="294"/>
      <c r="F23" s="294">
        <v>3696014.39</v>
      </c>
      <c r="G23" s="294">
        <v>199963.86</v>
      </c>
      <c r="H23" s="296"/>
      <c r="I23" s="296"/>
      <c r="J23" s="296">
        <v>223739.59</v>
      </c>
      <c r="K23" s="296">
        <v>4119717.84</v>
      </c>
      <c r="L23" s="284"/>
      <c r="M23" s="284"/>
    </row>
    <row r="24" spans="1:13" x14ac:dyDescent="0.2">
      <c r="A24" s="2" t="s">
        <v>32</v>
      </c>
      <c r="B24" s="294"/>
      <c r="C24" s="294"/>
      <c r="D24" s="294"/>
      <c r="E24" s="294"/>
      <c r="F24" s="294">
        <v>4914156.97</v>
      </c>
      <c r="G24" s="294">
        <v>265868.5</v>
      </c>
      <c r="H24" s="296"/>
      <c r="I24" s="296"/>
      <c r="J24" s="296">
        <v>297480.31</v>
      </c>
      <c r="K24" s="296">
        <v>5477505.7800000003</v>
      </c>
      <c r="L24" s="284"/>
      <c r="M24" s="284"/>
    </row>
    <row r="25" spans="1:13" x14ac:dyDescent="0.2">
      <c r="A25" s="2" t="s">
        <v>33</v>
      </c>
      <c r="B25" s="294"/>
      <c r="C25" s="294"/>
      <c r="D25" s="294"/>
      <c r="E25" s="294"/>
      <c r="F25" s="294">
        <v>4047768.22</v>
      </c>
      <c r="G25" s="294">
        <v>218994.64</v>
      </c>
      <c r="H25" s="296"/>
      <c r="I25" s="296"/>
      <c r="J25" s="296">
        <v>245033.14</v>
      </c>
      <c r="K25" s="296">
        <v>4511796</v>
      </c>
      <c r="L25" s="284"/>
      <c r="M25" s="284"/>
    </row>
    <row r="26" spans="1:13" x14ac:dyDescent="0.2">
      <c r="A26" s="2" t="s">
        <v>34</v>
      </c>
      <c r="B26" s="294"/>
      <c r="C26" s="294"/>
      <c r="D26" s="294"/>
      <c r="E26" s="294"/>
      <c r="F26" s="294">
        <v>4884699.75</v>
      </c>
      <c r="G26" s="294">
        <v>264274.78999999998</v>
      </c>
      <c r="H26" s="296"/>
      <c r="I26" s="296"/>
      <c r="J26" s="296">
        <v>295697.09999999998</v>
      </c>
      <c r="K26" s="296">
        <v>5444671.6399999997</v>
      </c>
      <c r="L26" s="284"/>
      <c r="M26" s="284"/>
    </row>
    <row r="27" spans="1:13" x14ac:dyDescent="0.2">
      <c r="A27" s="2" t="s">
        <v>35</v>
      </c>
      <c r="B27" s="294"/>
      <c r="C27" s="294"/>
      <c r="D27" s="294"/>
      <c r="E27" s="294"/>
      <c r="F27" s="294">
        <v>4009647.12</v>
      </c>
      <c r="G27" s="294">
        <v>216932.19</v>
      </c>
      <c r="H27" s="296"/>
      <c r="I27" s="296">
        <v>685746.65</v>
      </c>
      <c r="J27" s="296">
        <v>242725.47</v>
      </c>
      <c r="K27" s="296">
        <v>5155051.43</v>
      </c>
      <c r="L27" s="284"/>
      <c r="M27" s="284"/>
    </row>
    <row r="28" spans="1:13" x14ac:dyDescent="0.2">
      <c r="A28" s="2" t="s">
        <v>36</v>
      </c>
      <c r="B28" s="294"/>
      <c r="C28" s="294"/>
      <c r="D28" s="294"/>
      <c r="E28" s="294"/>
      <c r="F28" s="294">
        <v>5134219.71</v>
      </c>
      <c r="G28" s="294">
        <v>277774.46000000002</v>
      </c>
      <c r="H28" s="296"/>
      <c r="I28" s="296"/>
      <c r="J28" s="296">
        <v>310801.88</v>
      </c>
      <c r="K28" s="296">
        <v>5722796.0499999998</v>
      </c>
      <c r="L28" s="284"/>
      <c r="M28" s="284"/>
    </row>
    <row r="29" spans="1:13" x14ac:dyDescent="0.2">
      <c r="A29" s="2" t="s">
        <v>37</v>
      </c>
      <c r="B29" s="294">
        <v>2888688.48</v>
      </c>
      <c r="C29" s="294">
        <v>236495.07</v>
      </c>
      <c r="D29" s="294">
        <v>39225.31</v>
      </c>
      <c r="E29" s="294">
        <v>1929.26</v>
      </c>
      <c r="F29" s="294">
        <v>10689504.35</v>
      </c>
      <c r="G29" s="294">
        <v>578329.59999999998</v>
      </c>
      <c r="H29" s="296"/>
      <c r="I29" s="296">
        <v>4056132.42</v>
      </c>
      <c r="J29" s="296">
        <v>647093.09</v>
      </c>
      <c r="K29" s="296">
        <v>19137397.579999998</v>
      </c>
      <c r="L29" s="284"/>
      <c r="M29" s="284"/>
    </row>
    <row r="30" spans="1:13" x14ac:dyDescent="0.2">
      <c r="A30" s="2" t="s">
        <v>38</v>
      </c>
      <c r="B30" s="294">
        <v>3657981.87</v>
      </c>
      <c r="C30" s="294">
        <v>299476.62</v>
      </c>
      <c r="D30" s="294">
        <v>49671.49</v>
      </c>
      <c r="E30" s="294">
        <v>2339.1999999999998</v>
      </c>
      <c r="F30" s="294">
        <v>15886104.050000001</v>
      </c>
      <c r="G30" s="294">
        <v>859478.98</v>
      </c>
      <c r="H30" s="296"/>
      <c r="I30" s="296"/>
      <c r="J30" s="296">
        <v>961671.17</v>
      </c>
      <c r="K30" s="296">
        <v>21716723.379999999</v>
      </c>
      <c r="L30" s="284"/>
      <c r="M30" s="284"/>
    </row>
    <row r="31" spans="1:13" x14ac:dyDescent="0.2">
      <c r="A31" s="2" t="s">
        <v>39</v>
      </c>
      <c r="B31" s="294">
        <v>99421778.069999993</v>
      </c>
      <c r="C31" s="294">
        <v>8139597.0800000001</v>
      </c>
      <c r="D31" s="294">
        <v>1350041.63</v>
      </c>
      <c r="E31" s="294">
        <v>63221.8</v>
      </c>
      <c r="F31" s="294">
        <v>693110997.09000003</v>
      </c>
      <c r="G31" s="294">
        <v>37499082.799999997</v>
      </c>
      <c r="H31" s="296"/>
      <c r="I31" s="296">
        <v>554117382.70000005</v>
      </c>
      <c r="J31" s="296">
        <v>41957729.939999998</v>
      </c>
      <c r="K31" s="296">
        <v>1435659831.1099999</v>
      </c>
      <c r="L31" s="284"/>
      <c r="M31" s="284"/>
    </row>
    <row r="32" spans="1:13" x14ac:dyDescent="0.2">
      <c r="A32" s="2" t="s">
        <v>40</v>
      </c>
      <c r="B32" s="294">
        <v>3110166.58</v>
      </c>
      <c r="C32" s="294">
        <v>254627.34</v>
      </c>
      <c r="D32" s="294">
        <v>42232.74</v>
      </c>
      <c r="E32" s="294">
        <v>2099.5500000000002</v>
      </c>
      <c r="F32" s="294">
        <v>13610967.210000001</v>
      </c>
      <c r="G32" s="294">
        <v>736388.24</v>
      </c>
      <c r="H32" s="296"/>
      <c r="I32" s="296"/>
      <c r="J32" s="296">
        <v>823944.92</v>
      </c>
      <c r="K32" s="296">
        <v>18580426.579999998</v>
      </c>
      <c r="L32" s="284"/>
      <c r="M32" s="284"/>
    </row>
    <row r="33" spans="1:13" x14ac:dyDescent="0.2">
      <c r="A33" s="2" t="s">
        <v>41</v>
      </c>
      <c r="B33" s="294">
        <v>4983910.46</v>
      </c>
      <c r="C33" s="294">
        <v>408029.55</v>
      </c>
      <c r="D33" s="294">
        <v>67676.179999999993</v>
      </c>
      <c r="E33" s="294">
        <v>3033.99</v>
      </c>
      <c r="F33" s="294">
        <v>21904040.289999999</v>
      </c>
      <c r="G33" s="294">
        <v>1185064.76</v>
      </c>
      <c r="H33" s="296"/>
      <c r="I33" s="296"/>
      <c r="J33" s="296">
        <v>1325969.1599999999</v>
      </c>
      <c r="K33" s="296">
        <v>29877724.390000001</v>
      </c>
      <c r="L33" s="284"/>
      <c r="M33" s="284"/>
    </row>
    <row r="34" spans="1:13" x14ac:dyDescent="0.2">
      <c r="A34" s="2" t="s">
        <v>42</v>
      </c>
      <c r="B34" s="294">
        <v>3639035.36</v>
      </c>
      <c r="C34" s="294">
        <v>297925.49</v>
      </c>
      <c r="D34" s="294">
        <v>49414.22</v>
      </c>
      <c r="E34" s="294">
        <v>2421.56</v>
      </c>
      <c r="F34" s="294">
        <v>19894018.390000001</v>
      </c>
      <c r="G34" s="294">
        <v>1076317.42</v>
      </c>
      <c r="H34" s="296"/>
      <c r="I34" s="296"/>
      <c r="J34" s="296">
        <v>1204291.74</v>
      </c>
      <c r="K34" s="296">
        <v>26163424.18</v>
      </c>
      <c r="L34" s="284"/>
      <c r="M34" s="284"/>
    </row>
    <row r="35" spans="1:13" x14ac:dyDescent="0.2">
      <c r="A35" s="2" t="s">
        <v>43</v>
      </c>
      <c r="B35" s="294">
        <v>5160635.6100000003</v>
      </c>
      <c r="C35" s="294">
        <v>422497.92</v>
      </c>
      <c r="D35" s="294">
        <v>70075.92</v>
      </c>
      <c r="E35" s="294">
        <v>3203.35</v>
      </c>
      <c r="F35" s="294">
        <v>28116047.600000001</v>
      </c>
      <c r="G35" s="294">
        <v>1521150.29</v>
      </c>
      <c r="H35" s="296"/>
      <c r="I35" s="296"/>
      <c r="J35" s="296">
        <v>1702015.31</v>
      </c>
      <c r="K35" s="296">
        <v>36995626</v>
      </c>
      <c r="L35" s="284"/>
      <c r="M35" s="284"/>
    </row>
    <row r="36" spans="1:13" x14ac:dyDescent="0.2">
      <c r="A36" s="2" t="s">
        <v>44</v>
      </c>
      <c r="B36" s="294">
        <v>3061167</v>
      </c>
      <c r="C36" s="294">
        <v>250615.78</v>
      </c>
      <c r="D36" s="294">
        <v>41567.379999999997</v>
      </c>
      <c r="E36" s="294">
        <v>2037.01</v>
      </c>
      <c r="F36" s="294">
        <v>13215893.939999999</v>
      </c>
      <c r="G36" s="294">
        <v>715013.76</v>
      </c>
      <c r="H36" s="296"/>
      <c r="I36" s="296"/>
      <c r="J36" s="296">
        <v>800029.02</v>
      </c>
      <c r="K36" s="296">
        <v>18086323.890000001</v>
      </c>
      <c r="L36" s="284"/>
      <c r="M36" s="284"/>
    </row>
    <row r="37" spans="1:13" x14ac:dyDescent="0.2">
      <c r="A37" s="2" t="s">
        <v>45</v>
      </c>
      <c r="B37" s="294">
        <v>19618451.239999998</v>
      </c>
      <c r="C37" s="294">
        <v>1606150</v>
      </c>
      <c r="D37" s="294">
        <v>266397.63</v>
      </c>
      <c r="E37" s="294">
        <v>12763.26</v>
      </c>
      <c r="F37" s="294">
        <v>76904130.670000002</v>
      </c>
      <c r="G37" s="294">
        <v>4160710.73</v>
      </c>
      <c r="H37" s="295"/>
      <c r="I37" s="295"/>
      <c r="J37" s="295">
        <v>4655419.92</v>
      </c>
      <c r="K37" s="296">
        <v>107224023.45</v>
      </c>
      <c r="L37" s="284"/>
      <c r="M37" s="284"/>
    </row>
    <row r="38" spans="1:13" x14ac:dyDescent="0.2">
      <c r="A38" s="2" t="s">
        <v>46</v>
      </c>
      <c r="B38" s="294">
        <v>6408818.2000000002</v>
      </c>
      <c r="C38" s="294">
        <v>524685.82999999996</v>
      </c>
      <c r="D38" s="294">
        <v>87024.91</v>
      </c>
      <c r="E38" s="294">
        <v>3982.05</v>
      </c>
      <c r="F38" s="294">
        <v>28514586.420000002</v>
      </c>
      <c r="G38" s="294">
        <v>1542712.27</v>
      </c>
      <c r="H38" s="295"/>
      <c r="I38" s="295"/>
      <c r="J38" s="295">
        <v>1726141.01</v>
      </c>
      <c r="K38" s="296">
        <v>38807950.689999998</v>
      </c>
      <c r="L38" s="284"/>
      <c r="M38" s="284"/>
    </row>
    <row r="39" spans="1:13" x14ac:dyDescent="0.2">
      <c r="A39" s="2" t="s">
        <v>47</v>
      </c>
      <c r="B39" s="294">
        <v>3948386.03</v>
      </c>
      <c r="C39" s="294">
        <v>323251.83</v>
      </c>
      <c r="D39" s="294">
        <v>53614.87</v>
      </c>
      <c r="E39" s="294">
        <v>2525.9</v>
      </c>
      <c r="F39" s="294">
        <v>16700509.48</v>
      </c>
      <c r="G39" s="297">
        <v>903540.4</v>
      </c>
      <c r="H39" s="295"/>
      <c r="I39" s="295">
        <v>7430451.7400000002</v>
      </c>
      <c r="J39" s="295">
        <v>1010971.5</v>
      </c>
      <c r="K39" s="296">
        <v>30373251.75</v>
      </c>
      <c r="L39" s="284"/>
      <c r="M39" s="284"/>
    </row>
    <row r="40" spans="1:13" x14ac:dyDescent="0.2">
      <c r="A40" s="2" t="s">
        <v>48</v>
      </c>
      <c r="B40" s="294">
        <v>2787749.35</v>
      </c>
      <c r="C40" s="294">
        <v>228231.25</v>
      </c>
      <c r="D40" s="294">
        <v>37854.660000000003</v>
      </c>
      <c r="E40" s="294">
        <v>1855.26</v>
      </c>
      <c r="F40" s="294">
        <v>18467942.52</v>
      </c>
      <c r="G40" s="298">
        <v>999163.06</v>
      </c>
      <c r="H40" s="295"/>
      <c r="I40" s="295"/>
      <c r="J40" s="295">
        <v>1117963.71</v>
      </c>
      <c r="K40" s="296">
        <v>23640759.809999999</v>
      </c>
      <c r="L40" s="284"/>
      <c r="M40" s="284"/>
    </row>
    <row r="41" spans="1:13" x14ac:dyDescent="0.2">
      <c r="A41" s="2" t="s">
        <v>49</v>
      </c>
      <c r="B41" s="294">
        <v>3601142.36</v>
      </c>
      <c r="C41" s="294">
        <v>294823.21000000002</v>
      </c>
      <c r="D41" s="294">
        <v>48899.67</v>
      </c>
      <c r="E41" s="294">
        <v>2291.21</v>
      </c>
      <c r="F41" s="294">
        <v>12451739.060000001</v>
      </c>
      <c r="G41" s="294">
        <v>673671.02</v>
      </c>
      <c r="H41" s="295"/>
      <c r="I41" s="295">
        <v>5045417.0199999996</v>
      </c>
      <c r="J41" s="295">
        <v>753770.62</v>
      </c>
      <c r="K41" s="296">
        <v>22871754.170000002</v>
      </c>
      <c r="L41" s="284"/>
      <c r="M41" s="284"/>
    </row>
    <row r="42" spans="1:13" x14ac:dyDescent="0.2">
      <c r="A42" s="2" t="s">
        <v>50</v>
      </c>
      <c r="B42" s="294">
        <v>5130255.87</v>
      </c>
      <c r="C42" s="294">
        <v>420010.75</v>
      </c>
      <c r="D42" s="294">
        <v>69663.399999999994</v>
      </c>
      <c r="E42" s="294">
        <v>3413.9</v>
      </c>
      <c r="F42" s="294">
        <v>37124757.780000001</v>
      </c>
      <c r="G42" s="294">
        <v>2008544.62</v>
      </c>
      <c r="H42" s="295"/>
      <c r="I42" s="295"/>
      <c r="J42" s="295">
        <v>2247360.91</v>
      </c>
      <c r="K42" s="296">
        <v>47004007.229999997</v>
      </c>
      <c r="L42" s="284"/>
      <c r="M42" s="284"/>
    </row>
    <row r="43" spans="1:13" x14ac:dyDescent="0.2">
      <c r="A43" s="2" t="s">
        <v>51</v>
      </c>
      <c r="B43" s="294">
        <v>2876601.92</v>
      </c>
      <c r="C43" s="294">
        <v>235505.55</v>
      </c>
      <c r="D43" s="294">
        <v>39061.18</v>
      </c>
      <c r="E43" s="294">
        <v>1924.61</v>
      </c>
      <c r="F43" s="294">
        <v>19628903.440000001</v>
      </c>
      <c r="G43" s="294">
        <v>1061974.02</v>
      </c>
      <c r="H43" s="295"/>
      <c r="I43" s="295"/>
      <c r="J43" s="295">
        <v>1188242.9099999999</v>
      </c>
      <c r="K43" s="296">
        <v>25032213.629999999</v>
      </c>
      <c r="L43" s="284"/>
      <c r="M43" s="284"/>
    </row>
    <row r="44" spans="1:13" x14ac:dyDescent="0.2">
      <c r="A44" s="2" t="s">
        <v>52</v>
      </c>
      <c r="B44" s="294">
        <v>41773773.979999997</v>
      </c>
      <c r="C44" s="294">
        <v>3419992.03</v>
      </c>
      <c r="D44" s="294">
        <v>567243.26</v>
      </c>
      <c r="E44" s="294">
        <v>27797.9</v>
      </c>
      <c r="F44" s="294">
        <v>168077684.00999999</v>
      </c>
      <c r="G44" s="294">
        <v>9093433.8300000001</v>
      </c>
      <c r="H44" s="295"/>
      <c r="I44" s="295"/>
      <c r="J44" s="295">
        <v>10174644.619999999</v>
      </c>
      <c r="K44" s="296">
        <v>233134569.63</v>
      </c>
      <c r="L44" s="284"/>
      <c r="M44" s="284"/>
    </row>
    <row r="45" spans="1:13" x14ac:dyDescent="0.2">
      <c r="A45" s="2" t="s">
        <v>53</v>
      </c>
      <c r="B45" s="294">
        <v>6607429.8300000001</v>
      </c>
      <c r="C45" s="294">
        <v>540946.03</v>
      </c>
      <c r="D45" s="294">
        <v>89721.84</v>
      </c>
      <c r="E45" s="294">
        <v>4396.6400000000003</v>
      </c>
      <c r="F45" s="294">
        <v>33096050.109999999</v>
      </c>
      <c r="G45" s="294">
        <v>1790581.2</v>
      </c>
      <c r="H45" s="295"/>
      <c r="I45" s="295">
        <v>28482087.140000001</v>
      </c>
      <c r="J45" s="295">
        <v>2003481.6000000001</v>
      </c>
      <c r="K45" s="296">
        <v>72614694.390000001</v>
      </c>
      <c r="L45" s="284"/>
      <c r="M45" s="284"/>
    </row>
    <row r="46" spans="1:13" x14ac:dyDescent="0.2">
      <c r="A46" s="2" t="s">
        <v>54</v>
      </c>
      <c r="B46" s="294">
        <v>17551975.68</v>
      </c>
      <c r="C46" s="294">
        <v>1436968.97</v>
      </c>
      <c r="D46" s="294">
        <v>238337.09</v>
      </c>
      <c r="E46" s="294">
        <v>11679.89</v>
      </c>
      <c r="F46" s="294">
        <v>75105507.650000006</v>
      </c>
      <c r="G46" s="294">
        <v>4063400.61</v>
      </c>
      <c r="H46" s="295"/>
      <c r="I46" s="295"/>
      <c r="J46" s="295">
        <v>4546539.6100000003</v>
      </c>
      <c r="K46" s="296">
        <v>102954409.5</v>
      </c>
      <c r="L46" s="284"/>
      <c r="M46" s="284"/>
    </row>
    <row r="47" spans="1:13" x14ac:dyDescent="0.2">
      <c r="A47" s="2" t="s">
        <v>55</v>
      </c>
      <c r="B47" s="294">
        <v>4038218.6</v>
      </c>
      <c r="C47" s="294">
        <v>330606.36</v>
      </c>
      <c r="D47" s="294">
        <v>54834.7</v>
      </c>
      <c r="E47" s="294">
        <v>2728.39</v>
      </c>
      <c r="F47" s="294">
        <v>19022431.32</v>
      </c>
      <c r="G47" s="294">
        <v>1029162.33</v>
      </c>
      <c r="H47" s="295"/>
      <c r="I47" s="295">
        <v>8735730.4900000002</v>
      </c>
      <c r="J47" s="295">
        <v>1151529.8999999999</v>
      </c>
      <c r="K47" s="296">
        <v>34365242.090000004</v>
      </c>
      <c r="L47" s="284"/>
      <c r="M47" s="284"/>
    </row>
    <row r="48" spans="1:13" x14ac:dyDescent="0.2">
      <c r="A48" s="2" t="s">
        <v>56</v>
      </c>
      <c r="B48" s="294">
        <v>3146099.6</v>
      </c>
      <c r="C48" s="294">
        <v>257569.15</v>
      </c>
      <c r="D48" s="294">
        <v>42720.67</v>
      </c>
      <c r="E48" s="294">
        <v>2099.86</v>
      </c>
      <c r="F48" s="294">
        <v>10706832.130000001</v>
      </c>
      <c r="G48" s="294">
        <v>579267.07999999996</v>
      </c>
      <c r="H48" s="295"/>
      <c r="I48" s="295">
        <v>4065966.27</v>
      </c>
      <c r="J48" s="295">
        <v>648142.03</v>
      </c>
      <c r="K48" s="296">
        <v>19448696.789999999</v>
      </c>
      <c r="L48" s="284"/>
      <c r="M48" s="284"/>
    </row>
    <row r="49" spans="1:13" x14ac:dyDescent="0.2">
      <c r="A49" s="2" t="s">
        <v>57</v>
      </c>
      <c r="B49" s="294">
        <v>3669741.77</v>
      </c>
      <c r="C49" s="294">
        <v>300439.40000000002</v>
      </c>
      <c r="D49" s="294">
        <v>49831.18</v>
      </c>
      <c r="E49" s="294">
        <v>2393.0700000000002</v>
      </c>
      <c r="F49" s="294">
        <v>12903993.99</v>
      </c>
      <c r="G49" s="294">
        <v>698139.17</v>
      </c>
      <c r="H49" s="295"/>
      <c r="I49" s="295">
        <v>5299130.17</v>
      </c>
      <c r="J49" s="295">
        <v>781148.04</v>
      </c>
      <c r="K49" s="296">
        <v>23704816.789999999</v>
      </c>
      <c r="L49" s="284"/>
      <c r="M49" s="284"/>
    </row>
    <row r="50" spans="1:13" x14ac:dyDescent="0.2">
      <c r="A50" s="2" t="s">
        <v>58</v>
      </c>
      <c r="B50" s="294">
        <v>9225640.6400000006</v>
      </c>
      <c r="C50" s="294">
        <v>755297.27</v>
      </c>
      <c r="D50" s="294">
        <v>125274.35</v>
      </c>
      <c r="E50" s="294">
        <v>5519.02</v>
      </c>
      <c r="F50" s="294">
        <v>36844047.829999998</v>
      </c>
      <c r="G50" s="294">
        <v>1993357.49</v>
      </c>
      <c r="H50" s="295"/>
      <c r="I50" s="295">
        <v>34817048.770000003</v>
      </c>
      <c r="J50" s="295">
        <v>2230368.0299999998</v>
      </c>
      <c r="K50" s="296">
        <v>85996553.400000006</v>
      </c>
      <c r="L50" s="284"/>
      <c r="M50" s="284"/>
    </row>
    <row r="51" spans="1:13" x14ac:dyDescent="0.2">
      <c r="A51" s="2" t="s">
        <v>59</v>
      </c>
      <c r="B51" s="294">
        <v>3247692.06</v>
      </c>
      <c r="C51" s="294">
        <v>265886.46000000002</v>
      </c>
      <c r="D51" s="294">
        <v>44100.19</v>
      </c>
      <c r="E51" s="294">
        <v>2083.7600000000002</v>
      </c>
      <c r="F51" s="294">
        <v>10362009.41</v>
      </c>
      <c r="G51" s="294">
        <v>560611.29</v>
      </c>
      <c r="H51" s="295"/>
      <c r="I51" s="295"/>
      <c r="J51" s="295">
        <v>627268.06000000006</v>
      </c>
      <c r="K51" s="296">
        <v>15109651.23</v>
      </c>
      <c r="L51" s="284"/>
      <c r="M51" s="284"/>
    </row>
    <row r="52" spans="1:13" x14ac:dyDescent="0.2">
      <c r="A52" s="2" t="s">
        <v>60</v>
      </c>
      <c r="B52" s="294">
        <v>55952292.020000003</v>
      </c>
      <c r="C52" s="294">
        <v>4580778.1900000004</v>
      </c>
      <c r="D52" s="294">
        <v>759772.4</v>
      </c>
      <c r="E52" s="294">
        <v>37921.32</v>
      </c>
      <c r="F52" s="294">
        <v>200361061.47999999</v>
      </c>
      <c r="G52" s="294">
        <v>10840047.359999999</v>
      </c>
      <c r="H52" s="295"/>
      <c r="I52" s="295"/>
      <c r="J52" s="295">
        <v>12128930.789999999</v>
      </c>
      <c r="K52" s="296">
        <v>284660803.56</v>
      </c>
      <c r="L52" s="284"/>
      <c r="M52" s="284"/>
    </row>
    <row r="53" spans="1:13" ht="13.5" thickBot="1" x14ac:dyDescent="0.25">
      <c r="A53" s="4" t="s">
        <v>61</v>
      </c>
      <c r="B53" s="294">
        <v>6032174.7800000003</v>
      </c>
      <c r="C53" s="294">
        <v>493850.27</v>
      </c>
      <c r="D53" s="294">
        <v>81910.490000000005</v>
      </c>
      <c r="E53" s="294">
        <v>100545.24</v>
      </c>
      <c r="F53" s="294">
        <v>30888491.59</v>
      </c>
      <c r="G53" s="294">
        <v>1671146.62</v>
      </c>
      <c r="H53" s="295"/>
      <c r="I53" s="295"/>
      <c r="J53" s="295">
        <v>1869846.23</v>
      </c>
      <c r="K53" s="296">
        <v>41137965.219999999</v>
      </c>
      <c r="L53" s="284"/>
      <c r="M53" s="284"/>
    </row>
    <row r="54" spans="1:13" s="300" customFormat="1" ht="13.5" thickBot="1" x14ac:dyDescent="0.25">
      <c r="A54" s="5" t="s">
        <v>13</v>
      </c>
      <c r="B54" s="299">
        <v>326663856.62</v>
      </c>
      <c r="C54" s="299">
        <v>26743760.02</v>
      </c>
      <c r="D54" s="299">
        <v>4435746.4800000004</v>
      </c>
      <c r="E54" s="299">
        <v>309622.45</v>
      </c>
      <c r="F54" s="299">
        <v>1732777492.74</v>
      </c>
      <c r="G54" s="299">
        <v>93747706.969999999</v>
      </c>
      <c r="H54" s="299">
        <v>0</v>
      </c>
      <c r="I54" s="299">
        <v>655589530.17999995</v>
      </c>
      <c r="J54" s="299">
        <v>104894324.81999999</v>
      </c>
      <c r="K54" s="299">
        <v>2945162040.2800002</v>
      </c>
      <c r="L54" s="284"/>
      <c r="M54" s="284"/>
    </row>
    <row r="55" spans="1:13" x14ac:dyDescent="0.2">
      <c r="F55" s="284"/>
      <c r="G55" s="284"/>
      <c r="H55" s="284"/>
      <c r="I55" s="284"/>
      <c r="J55" s="284"/>
    </row>
    <row r="56" spans="1:13" x14ac:dyDescent="0.2">
      <c r="F56" s="284"/>
      <c r="G56" s="284"/>
      <c r="H56" s="284"/>
      <c r="I56" s="284"/>
      <c r="J56" s="284"/>
      <c r="K56" s="284"/>
    </row>
    <row r="57" spans="1:13" x14ac:dyDescent="0.2">
      <c r="F57" s="284"/>
      <c r="G57" s="284"/>
      <c r="H57" s="284"/>
      <c r="I57" s="284"/>
      <c r="J57" s="284"/>
    </row>
    <row r="58" spans="1:13" x14ac:dyDescent="0.2">
      <c r="F58" s="284"/>
      <c r="G58" s="284"/>
      <c r="H58" s="284"/>
      <c r="I58" s="284"/>
      <c r="J58" s="284"/>
    </row>
    <row r="59" spans="1:13" x14ac:dyDescent="0.2">
      <c r="F59" s="284"/>
      <c r="G59" s="284"/>
      <c r="H59" s="284"/>
      <c r="I59" s="284"/>
      <c r="J59" s="284"/>
    </row>
    <row r="60" spans="1:13" x14ac:dyDescent="0.2">
      <c r="G60" s="284"/>
      <c r="H60" s="284"/>
      <c r="I60" s="284"/>
      <c r="J60" s="284"/>
    </row>
    <row r="61" spans="1:13" x14ac:dyDescent="0.2">
      <c r="G61" s="284"/>
      <c r="H61" s="284"/>
      <c r="I61" s="284"/>
      <c r="J61" s="284"/>
    </row>
    <row r="62" spans="1:13" x14ac:dyDescent="0.2">
      <c r="G62" s="284"/>
      <c r="H62" s="284"/>
      <c r="I62" s="284"/>
      <c r="J62" s="284"/>
    </row>
    <row r="63" spans="1:13" x14ac:dyDescent="0.2">
      <c r="G63" s="284"/>
      <c r="H63" s="284"/>
      <c r="I63" s="284"/>
      <c r="J63" s="284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baseColWidth="10" defaultRowHeight="12.75" x14ac:dyDescent="0.2"/>
  <cols>
    <col min="1" max="1" width="44.7109375" style="3" customWidth="1"/>
    <col min="2" max="4" width="17.140625" style="8" customWidth="1"/>
    <col min="5" max="5" width="17.7109375" style="8" customWidth="1"/>
    <col min="6" max="6" width="18.85546875" style="6" bestFit="1" customWidth="1"/>
    <col min="7" max="7" width="18" style="6" bestFit="1" customWidth="1"/>
    <col min="8" max="8" width="14.28515625" style="6" customWidth="1"/>
    <col min="9" max="10" width="17.140625" style="6" customWidth="1"/>
    <col min="11" max="11" width="16.7109375" style="6" customWidth="1"/>
    <col min="12" max="16384" width="11.42578125" style="6"/>
  </cols>
  <sheetData>
    <row r="1" spans="1:11" x14ac:dyDescent="0.2">
      <c r="A1" s="270" t="s">
        <v>14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x14ac:dyDescent="0.2">
      <c r="A2" s="272" t="s">
        <v>63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</row>
    <row r="3" spans="1:11" ht="11.25" x14ac:dyDescent="0.2">
      <c r="A3" s="7"/>
      <c r="B3" s="6"/>
      <c r="C3" s="6"/>
      <c r="E3" s="6"/>
    </row>
    <row r="4" spans="1:11" ht="13.5" customHeight="1" thickBot="1" x14ac:dyDescent="0.25">
      <c r="A4" s="7"/>
      <c r="B4" s="273"/>
      <c r="C4" s="273"/>
      <c r="D4" s="273"/>
      <c r="E4" s="273"/>
      <c r="F4" s="273"/>
      <c r="G4" s="273"/>
      <c r="H4" s="273"/>
      <c r="I4" s="273"/>
      <c r="J4" s="273"/>
      <c r="K4" s="273"/>
    </row>
    <row r="5" spans="1:11" ht="12.75" customHeight="1" x14ac:dyDescent="0.2">
      <c r="A5" s="274" t="s">
        <v>0</v>
      </c>
      <c r="B5" s="276" t="s">
        <v>9</v>
      </c>
      <c r="C5" s="9" t="s">
        <v>10</v>
      </c>
      <c r="D5" s="9" t="s">
        <v>10</v>
      </c>
      <c r="E5" s="276" t="s">
        <v>1</v>
      </c>
      <c r="F5" s="268" t="s">
        <v>7</v>
      </c>
      <c r="G5" s="268" t="s">
        <v>8</v>
      </c>
      <c r="H5" s="268" t="s">
        <v>2</v>
      </c>
      <c r="I5" s="268" t="s">
        <v>3</v>
      </c>
      <c r="J5" s="268" t="s">
        <v>4</v>
      </c>
      <c r="K5" s="268" t="s">
        <v>5</v>
      </c>
    </row>
    <row r="6" spans="1:11" ht="23.25" customHeight="1" thickBot="1" x14ac:dyDescent="0.25">
      <c r="A6" s="275"/>
      <c r="B6" s="277"/>
      <c r="C6" s="10" t="s">
        <v>11</v>
      </c>
      <c r="D6" s="10" t="s">
        <v>12</v>
      </c>
      <c r="E6" s="277" t="s">
        <v>6</v>
      </c>
      <c r="F6" s="269" t="s">
        <v>6</v>
      </c>
      <c r="G6" s="269" t="s">
        <v>6</v>
      </c>
      <c r="H6" s="269"/>
      <c r="I6" s="269"/>
      <c r="J6" s="269"/>
      <c r="K6" s="269" t="s">
        <v>6</v>
      </c>
    </row>
    <row r="7" spans="1:11" x14ac:dyDescent="0.2">
      <c r="A7" s="1" t="s">
        <v>15</v>
      </c>
      <c r="B7" s="11">
        <f>+'03-07'!B7+'10-07'!B7+'17-07'!B7+'24-07'!B7+'01-08'!B7+'08-08'!B7+'15-08'!B7+'23-08'!B7+'01-09'!B7+'08-09'!B7+'18-09'!B7+'22-09'!B7</f>
        <v>39374327.230000004</v>
      </c>
      <c r="C7" s="11">
        <f>+'03-07'!C7+'10-07'!C7+'17-07'!C7+'24-07'!C7+'01-08'!C7+'08-08'!C7+'15-08'!C7+'23-08'!C7+'01-09'!C7+'08-09'!C7+'18-09'!C7+'22-09'!C7</f>
        <v>5643991.3899999997</v>
      </c>
      <c r="D7" s="11">
        <f>+'03-07'!D7+'10-07'!D7+'17-07'!D7+'24-07'!D7+'01-08'!D7+'08-08'!D7+'15-08'!D7+'23-08'!D7+'01-09'!D7+'08-09'!D7+'18-09'!D7+'22-09'!D7</f>
        <v>567983.59000000008</v>
      </c>
      <c r="E7" s="11">
        <f>+'03-07'!E7+'10-07'!E7+'17-07'!E7+'24-07'!E7+'01-08'!E7+'08-08'!E7+'15-08'!E7+'23-08'!E7+'01-09'!E7+'08-09'!E7+'18-09'!E7+'22-09'!E7</f>
        <v>179798.72</v>
      </c>
      <c r="F7" s="11">
        <f>+'03-07'!F7+'10-07'!F7+'17-07'!F7+'24-07'!F7+'01-08'!F7+'08-08'!F7+'15-08'!F7+'23-08'!F7+'01-09'!F7+'08-09'!F7+'18-09'!F7+'22-09'!F7</f>
        <v>37691397.609999999</v>
      </c>
      <c r="G7" s="11">
        <f>+'03-07'!G7+'10-07'!G7+'17-07'!G7+'24-07'!G7+'01-08'!G7+'08-08'!G7+'15-08'!G7+'23-08'!G7+'01-09'!G7+'08-09'!G7+'18-09'!G7+'22-09'!G7</f>
        <v>1878439.0200000005</v>
      </c>
      <c r="H7" s="11">
        <f>+'03-07'!H7+'10-07'!H7+'17-07'!H7+'24-07'!H7+'01-08'!H7+'08-08'!H7+'15-08'!H7+'23-08'!H7+'01-09'!H7+'08-09'!H7+'18-09'!H7+'22-09'!H7</f>
        <v>2300200.96</v>
      </c>
      <c r="I7" s="11">
        <f>+'03-07'!I7+'10-07'!I7+'17-07'!I7+'24-07'!I7+'01-08'!I7+'08-08'!I7+'15-08'!I7+'23-08'!I7+'01-09'!I7+'08-09'!I7+'18-09'!I7+'22-09'!I7</f>
        <v>0</v>
      </c>
      <c r="J7" s="11">
        <f>+'03-07'!J7+'10-07'!J7+'17-07'!J7+'24-07'!J7+'01-08'!J7+'08-08'!J7+'15-08'!J7+'23-08'!J7+'01-09'!J7+'08-09'!J7+'18-09'!J7+'22-09'!J7</f>
        <v>2208654.0199999996</v>
      </c>
      <c r="K7" s="12">
        <f>SUM(B7:J7)</f>
        <v>89844792.539999992</v>
      </c>
    </row>
    <row r="8" spans="1:11" x14ac:dyDescent="0.2">
      <c r="A8" s="2" t="s">
        <v>16</v>
      </c>
      <c r="B8" s="11">
        <f>+'03-07'!B8+'10-07'!B8+'17-07'!B8+'24-07'!B8+'01-08'!B8+'08-08'!B8+'15-08'!B8+'23-08'!B8+'01-09'!B8+'08-09'!B8+'18-09'!B8+'22-09'!B8</f>
        <v>37216160.990000002</v>
      </c>
      <c r="C8" s="11">
        <f>+'03-07'!C8+'10-07'!C8+'17-07'!C8+'24-07'!C8+'01-08'!C8+'08-08'!C8+'15-08'!C8+'23-08'!C8+'01-09'!C8+'08-09'!C8+'18-09'!C8+'22-09'!C8</f>
        <v>5334635.7</v>
      </c>
      <c r="D8" s="11">
        <f>+'03-07'!D8+'10-07'!D8+'17-07'!D8+'24-07'!D8+'01-08'!D8+'08-08'!D8+'15-08'!D8+'23-08'!D8+'01-09'!D8+'08-09'!D8+'18-09'!D8+'22-09'!D8</f>
        <v>536851.55000000005</v>
      </c>
      <c r="E8" s="11">
        <f>+'03-07'!E8+'10-07'!E8+'17-07'!E8+'24-07'!E8+'01-08'!E8+'08-08'!E8+'15-08'!E8+'23-08'!E8+'01-09'!E8+'08-09'!E8+'18-09'!E8+'22-09'!E8</f>
        <v>169384.32000000004</v>
      </c>
      <c r="F8" s="11">
        <f>+'03-07'!F8+'10-07'!F8+'17-07'!F8+'24-07'!F8+'01-08'!F8+'08-08'!F8+'15-08'!F8+'23-08'!F8+'01-09'!F8+'08-09'!F8+'18-09'!F8+'22-09'!F8</f>
        <v>28008555.309999995</v>
      </c>
      <c r="G8" s="11">
        <f>+'03-07'!G8+'10-07'!G8+'17-07'!G8+'24-07'!G8+'01-08'!G8+'08-08'!G8+'15-08'!G8+'23-08'!G8+'01-09'!G8+'08-09'!G8+'18-09'!G8+'22-09'!G8</f>
        <v>1395871.9100000001</v>
      </c>
      <c r="H8" s="11">
        <f>+'03-07'!H8+'10-07'!H8+'17-07'!H8+'24-07'!H8+'01-08'!H8+'08-08'!H8+'15-08'!H8+'23-08'!H8+'01-09'!H8+'08-09'!H8+'18-09'!H8+'22-09'!H8</f>
        <v>2245741.4900000002</v>
      </c>
      <c r="I8" s="11">
        <f>+'03-07'!I8+'10-07'!I8+'17-07'!I8+'24-07'!I8+'01-08'!I8+'08-08'!I8+'15-08'!I8+'23-08'!I8+'01-09'!I8+'08-09'!I8+'18-09'!I8+'22-09'!I8</f>
        <v>0</v>
      </c>
      <c r="J8" s="11">
        <f>+'03-07'!J8+'10-07'!J8+'17-07'!J8+'24-07'!J8+'01-08'!J8+'08-08'!J8+'15-08'!J8+'23-08'!J8+'01-09'!J8+'08-09'!J8+'18-09'!J8+'22-09'!J8</f>
        <v>1641255.36</v>
      </c>
      <c r="K8" s="12">
        <f t="shared" ref="K8:K53" si="0">SUM(B8:J8)</f>
        <v>76548456.629999995</v>
      </c>
    </row>
    <row r="9" spans="1:11" x14ac:dyDescent="0.2">
      <c r="A9" s="2" t="s">
        <v>17</v>
      </c>
      <c r="B9" s="11">
        <f>+'03-07'!B9+'10-07'!B9+'17-07'!B9+'24-07'!B9+'01-08'!B9+'08-08'!B9+'15-08'!B9+'23-08'!B9+'01-09'!B9+'08-09'!B9+'18-09'!B9+'22-09'!B9</f>
        <v>0</v>
      </c>
      <c r="C9" s="11">
        <f>+'03-07'!C9+'10-07'!C9+'17-07'!C9+'24-07'!C9+'01-08'!C9+'08-08'!C9+'15-08'!C9+'23-08'!C9+'01-09'!C9+'08-09'!C9+'18-09'!C9+'22-09'!C9</f>
        <v>0</v>
      </c>
      <c r="D9" s="11">
        <f>+'03-07'!D9+'10-07'!D9+'17-07'!D9+'24-07'!D9+'01-08'!D9+'08-08'!D9+'15-08'!D9+'23-08'!D9+'01-09'!D9+'08-09'!D9+'18-09'!D9+'22-09'!D9</f>
        <v>0</v>
      </c>
      <c r="E9" s="11">
        <f>+'03-07'!E9+'10-07'!E9+'17-07'!E9+'24-07'!E9+'01-08'!E9+'08-08'!E9+'15-08'!E9+'23-08'!E9+'01-09'!E9+'08-09'!E9+'18-09'!E9+'22-09'!E9</f>
        <v>0</v>
      </c>
      <c r="F9" s="11">
        <f>+'03-07'!F9+'10-07'!F9+'17-07'!F9+'24-07'!F9+'01-08'!F9+'08-08'!F9+'15-08'!F9+'23-08'!F9+'01-09'!F9+'08-09'!F9+'18-09'!F9+'22-09'!F9</f>
        <v>10737959.109999999</v>
      </c>
      <c r="G9" s="11">
        <f>+'03-07'!G9+'10-07'!G9+'17-07'!G9+'24-07'!G9+'01-08'!G9+'08-08'!G9+'15-08'!G9+'23-08'!G9+'01-09'!G9+'08-09'!G9+'18-09'!G9+'22-09'!G9</f>
        <v>535151.32000000007</v>
      </c>
      <c r="H9" s="11">
        <f>+'03-07'!H9+'10-07'!H9+'17-07'!H9+'24-07'!H9+'01-08'!H9+'08-08'!H9+'15-08'!H9+'23-08'!H9+'01-09'!H9+'08-09'!H9+'18-09'!H9+'22-09'!H9</f>
        <v>0</v>
      </c>
      <c r="I9" s="11">
        <f>+'03-07'!I9+'10-07'!I9+'17-07'!I9+'24-07'!I9+'01-08'!I9+'08-08'!I9+'15-08'!I9+'23-08'!I9+'01-09'!I9+'08-09'!I9+'18-09'!I9+'22-09'!I9</f>
        <v>1113053.95</v>
      </c>
      <c r="J9" s="11">
        <f>+'03-07'!J9+'10-07'!J9+'17-07'!J9+'24-07'!J9+'01-08'!J9+'08-08'!J9+'15-08'!J9+'23-08'!J9+'01-09'!J9+'08-09'!J9+'18-09'!J9+'22-09'!J9</f>
        <v>629226.79</v>
      </c>
      <c r="K9" s="12">
        <f t="shared" si="0"/>
        <v>13015391.169999998</v>
      </c>
    </row>
    <row r="10" spans="1:11" x14ac:dyDescent="0.2">
      <c r="A10" s="2" t="s">
        <v>18</v>
      </c>
      <c r="B10" s="11">
        <f>+'03-07'!B10+'10-07'!B10+'17-07'!B10+'24-07'!B10+'01-08'!B10+'08-08'!B10+'15-08'!B10+'23-08'!B10+'01-09'!B10+'08-09'!B10+'18-09'!B10+'22-09'!B10</f>
        <v>0</v>
      </c>
      <c r="C10" s="11">
        <f>+'03-07'!C10+'10-07'!C10+'17-07'!C10+'24-07'!C10+'01-08'!C10+'08-08'!C10+'15-08'!C10+'23-08'!C10+'01-09'!C10+'08-09'!C10+'18-09'!C10+'22-09'!C10</f>
        <v>0</v>
      </c>
      <c r="D10" s="11">
        <f>+'03-07'!D10+'10-07'!D10+'17-07'!D10+'24-07'!D10+'01-08'!D10+'08-08'!D10+'15-08'!D10+'23-08'!D10+'01-09'!D10+'08-09'!D10+'18-09'!D10+'22-09'!D10</f>
        <v>0</v>
      </c>
      <c r="E10" s="11">
        <f>+'03-07'!E10+'10-07'!E10+'17-07'!E10+'24-07'!E10+'01-08'!E10+'08-08'!E10+'15-08'!E10+'23-08'!E10+'01-09'!E10+'08-09'!E10+'18-09'!E10+'22-09'!E10</f>
        <v>0</v>
      </c>
      <c r="F10" s="11">
        <f>+'03-07'!F10+'10-07'!F10+'17-07'!F10+'24-07'!F10+'01-08'!F10+'08-08'!F10+'15-08'!F10+'23-08'!F10+'01-09'!F10+'08-09'!F10+'18-09'!F10+'22-09'!F10</f>
        <v>12070738.24</v>
      </c>
      <c r="G10" s="11">
        <f>+'03-07'!G10+'10-07'!G10+'17-07'!G10+'24-07'!G10+'01-08'!G10+'08-08'!G10+'15-08'!G10+'23-08'!G10+'01-09'!G10+'08-09'!G10+'18-09'!G10+'22-09'!G10</f>
        <v>601573.49</v>
      </c>
      <c r="H10" s="11">
        <f>+'03-07'!H10+'10-07'!H10+'17-07'!H10+'24-07'!H10+'01-08'!H10+'08-08'!H10+'15-08'!H10+'23-08'!H10+'01-09'!H10+'08-09'!H10+'18-09'!H10+'22-09'!H10</f>
        <v>0</v>
      </c>
      <c r="I10" s="11">
        <f>+'03-07'!I10+'10-07'!I10+'17-07'!I10+'24-07'!I10+'01-08'!I10+'08-08'!I10+'15-08'!I10+'23-08'!I10+'01-09'!I10+'08-09'!I10+'18-09'!I10+'22-09'!I10</f>
        <v>2277877.8499999996</v>
      </c>
      <c r="J10" s="11">
        <f>+'03-07'!J10+'10-07'!J10+'17-07'!J10+'24-07'!J10+'01-08'!J10+'08-08'!J10+'15-08'!J10+'23-08'!J10+'01-09'!J10+'08-09'!J10+'18-09'!J10+'22-09'!J10</f>
        <v>707325.45000000007</v>
      </c>
      <c r="K10" s="12">
        <f t="shared" si="0"/>
        <v>15657515.029999999</v>
      </c>
    </row>
    <row r="11" spans="1:11" x14ac:dyDescent="0.2">
      <c r="A11" s="2" t="s">
        <v>19</v>
      </c>
      <c r="B11" s="11">
        <f>+'03-07'!B11+'10-07'!B11+'17-07'!B11+'24-07'!B11+'01-08'!B11+'08-08'!B11+'15-08'!B11+'23-08'!B11+'01-09'!B11+'08-09'!B11+'18-09'!B11+'22-09'!B11</f>
        <v>0</v>
      </c>
      <c r="C11" s="11">
        <f>+'03-07'!C11+'10-07'!C11+'17-07'!C11+'24-07'!C11+'01-08'!C11+'08-08'!C11+'15-08'!C11+'23-08'!C11+'01-09'!C11+'08-09'!C11+'18-09'!C11+'22-09'!C11</f>
        <v>0</v>
      </c>
      <c r="D11" s="11">
        <f>+'03-07'!D11+'10-07'!D11+'17-07'!D11+'24-07'!D11+'01-08'!D11+'08-08'!D11+'15-08'!D11+'23-08'!D11+'01-09'!D11+'08-09'!D11+'18-09'!D11+'22-09'!D11</f>
        <v>0</v>
      </c>
      <c r="E11" s="11">
        <f>+'03-07'!E11+'10-07'!E11+'17-07'!E11+'24-07'!E11+'01-08'!E11+'08-08'!E11+'15-08'!E11+'23-08'!E11+'01-09'!E11+'08-09'!E11+'18-09'!E11+'22-09'!E11</f>
        <v>0</v>
      </c>
      <c r="F11" s="11">
        <f>+'03-07'!F11+'10-07'!F11+'17-07'!F11+'24-07'!F11+'01-08'!F11+'08-08'!F11+'15-08'!F11+'23-08'!F11+'01-09'!F11+'08-09'!F11+'18-09'!F11+'22-09'!F11</f>
        <v>12000060.560000001</v>
      </c>
      <c r="G11" s="11">
        <f>+'03-07'!G11+'10-07'!G11+'17-07'!G11+'24-07'!G11+'01-08'!G11+'08-08'!G11+'15-08'!G11+'23-08'!G11+'01-09'!G11+'08-09'!G11+'18-09'!G11+'22-09'!G11</f>
        <v>598051.10000000009</v>
      </c>
      <c r="H11" s="11">
        <f>+'03-07'!H11+'10-07'!H11+'17-07'!H11+'24-07'!H11+'01-08'!H11+'08-08'!H11+'15-08'!H11+'23-08'!H11+'01-09'!H11+'08-09'!H11+'18-09'!H11+'22-09'!H11</f>
        <v>0</v>
      </c>
      <c r="I11" s="11">
        <f>+'03-07'!I11+'10-07'!I11+'17-07'!I11+'24-07'!I11+'01-08'!I11+'08-08'!I11+'15-08'!I11+'23-08'!I11+'01-09'!I11+'08-09'!I11+'18-09'!I11+'22-09'!I11</f>
        <v>0</v>
      </c>
      <c r="J11" s="11">
        <f>+'03-07'!J11+'10-07'!J11+'17-07'!J11+'24-07'!J11+'01-08'!J11+'08-08'!J11+'15-08'!J11+'23-08'!J11+'01-09'!J11+'08-09'!J11+'18-09'!J11+'22-09'!J11</f>
        <v>703183.8600000001</v>
      </c>
      <c r="K11" s="12">
        <f t="shared" si="0"/>
        <v>13301295.52</v>
      </c>
    </row>
    <row r="12" spans="1:11" x14ac:dyDescent="0.2">
      <c r="A12" s="2" t="s">
        <v>20</v>
      </c>
      <c r="B12" s="11">
        <f>+'03-07'!B12+'10-07'!B12+'17-07'!B12+'24-07'!B12+'01-08'!B12+'08-08'!B12+'15-08'!B12+'23-08'!B12+'01-09'!B12+'08-09'!B12+'18-09'!B12+'22-09'!B12</f>
        <v>0</v>
      </c>
      <c r="C12" s="11">
        <f>+'03-07'!C12+'10-07'!C12+'17-07'!C12+'24-07'!C12+'01-08'!C12+'08-08'!C12+'15-08'!C12+'23-08'!C12+'01-09'!C12+'08-09'!C12+'18-09'!C12+'22-09'!C12</f>
        <v>0</v>
      </c>
      <c r="D12" s="11">
        <f>+'03-07'!D12+'10-07'!D12+'17-07'!D12+'24-07'!D12+'01-08'!D12+'08-08'!D12+'15-08'!D12+'23-08'!D12+'01-09'!D12+'08-09'!D12+'18-09'!D12+'22-09'!D12</f>
        <v>0</v>
      </c>
      <c r="E12" s="11">
        <f>+'03-07'!E12+'10-07'!E12+'17-07'!E12+'24-07'!E12+'01-08'!E12+'08-08'!E12+'15-08'!E12+'23-08'!E12+'01-09'!E12+'08-09'!E12+'18-09'!E12+'22-09'!E12</f>
        <v>0</v>
      </c>
      <c r="F12" s="11">
        <f>+'03-07'!F12+'10-07'!F12+'17-07'!F12+'24-07'!F12+'01-08'!F12+'08-08'!F12+'15-08'!F12+'23-08'!F12+'01-09'!F12+'08-09'!F12+'18-09'!F12+'22-09'!F12</f>
        <v>10525926.060000001</v>
      </c>
      <c r="G12" s="11">
        <f>+'03-07'!G12+'10-07'!G12+'17-07'!G12+'24-07'!G12+'01-08'!G12+'08-08'!G12+'15-08'!G12+'23-08'!G12+'01-09'!G12+'08-09'!G12+'18-09'!G12+'22-09'!G12</f>
        <v>524584.15</v>
      </c>
      <c r="H12" s="11">
        <f>+'03-07'!H12+'10-07'!H12+'17-07'!H12+'24-07'!H12+'01-08'!H12+'08-08'!H12+'15-08'!H12+'23-08'!H12+'01-09'!H12+'08-09'!H12+'18-09'!H12+'22-09'!H12</f>
        <v>0</v>
      </c>
      <c r="I12" s="11">
        <f>+'03-07'!I12+'10-07'!I12+'17-07'!I12+'24-07'!I12+'01-08'!I12+'08-08'!I12+'15-08'!I12+'23-08'!I12+'01-09'!I12+'08-09'!I12+'18-09'!I12+'22-09'!I12</f>
        <v>926312.32999999984</v>
      </c>
      <c r="J12" s="11">
        <f>+'03-07'!J12+'10-07'!J12+'17-07'!J12+'24-07'!J12+'01-08'!J12+'08-08'!J12+'15-08'!J12+'23-08'!J12+'01-09'!J12+'08-09'!J12+'18-09'!J12+'22-09'!J12</f>
        <v>616801.98</v>
      </c>
      <c r="K12" s="12">
        <f t="shared" si="0"/>
        <v>12593624.520000001</v>
      </c>
    </row>
    <row r="13" spans="1:11" x14ac:dyDescent="0.2">
      <c r="A13" s="2" t="s">
        <v>21</v>
      </c>
      <c r="B13" s="11">
        <f>+'03-07'!B13+'10-07'!B13+'17-07'!B13+'24-07'!B13+'01-08'!B13+'08-08'!B13+'15-08'!B13+'23-08'!B13+'01-09'!B13+'08-09'!B13+'18-09'!B13+'22-09'!B13</f>
        <v>0</v>
      </c>
      <c r="C13" s="11">
        <f>+'03-07'!C13+'10-07'!C13+'17-07'!C13+'24-07'!C13+'01-08'!C13+'08-08'!C13+'15-08'!C13+'23-08'!C13+'01-09'!C13+'08-09'!C13+'18-09'!C13+'22-09'!C13</f>
        <v>0</v>
      </c>
      <c r="D13" s="11">
        <f>+'03-07'!D13+'10-07'!D13+'17-07'!D13+'24-07'!D13+'01-08'!D13+'08-08'!D13+'15-08'!D13+'23-08'!D13+'01-09'!D13+'08-09'!D13+'18-09'!D13+'22-09'!D13</f>
        <v>0</v>
      </c>
      <c r="E13" s="11">
        <f>+'03-07'!E13+'10-07'!E13+'17-07'!E13+'24-07'!E13+'01-08'!E13+'08-08'!E13+'15-08'!E13+'23-08'!E13+'01-09'!E13+'08-09'!E13+'18-09'!E13+'22-09'!E13</f>
        <v>0</v>
      </c>
      <c r="F13" s="11">
        <f>+'03-07'!F13+'10-07'!F13+'17-07'!F13+'24-07'!F13+'01-08'!F13+'08-08'!F13+'15-08'!F13+'23-08'!F13+'01-09'!F13+'08-09'!F13+'18-09'!F13+'22-09'!F13</f>
        <v>12666450.120000001</v>
      </c>
      <c r="G13" s="11">
        <f>+'03-07'!G13+'10-07'!G13+'17-07'!G13+'24-07'!G13+'01-08'!G13+'08-08'!G13+'15-08'!G13+'23-08'!G13+'01-09'!G13+'08-09'!G13+'18-09'!G13+'22-09'!G13</f>
        <v>631262.19999999995</v>
      </c>
      <c r="H13" s="11">
        <f>+'03-07'!H13+'10-07'!H13+'17-07'!H13+'24-07'!H13+'01-08'!H13+'08-08'!H13+'15-08'!H13+'23-08'!H13+'01-09'!H13+'08-09'!H13+'18-09'!H13+'22-09'!H13</f>
        <v>0</v>
      </c>
      <c r="I13" s="11">
        <f>+'03-07'!I13+'10-07'!I13+'17-07'!I13+'24-07'!I13+'01-08'!I13+'08-08'!I13+'15-08'!I13+'23-08'!I13+'01-09'!I13+'08-09'!I13+'18-09'!I13+'22-09'!I13</f>
        <v>0</v>
      </c>
      <c r="J13" s="11">
        <f>+'03-07'!J13+'10-07'!J13+'17-07'!J13+'24-07'!J13+'01-08'!J13+'08-08'!J13+'15-08'!J13+'23-08'!J13+'01-09'!J13+'08-09'!J13+'18-09'!J13+'22-09'!J13</f>
        <v>742233.19</v>
      </c>
      <c r="K13" s="12">
        <f t="shared" si="0"/>
        <v>14039945.51</v>
      </c>
    </row>
    <row r="14" spans="1:11" x14ac:dyDescent="0.2">
      <c r="A14" s="2" t="s">
        <v>22</v>
      </c>
      <c r="B14" s="11">
        <f>+'03-07'!B14+'10-07'!B14+'17-07'!B14+'24-07'!B14+'01-08'!B14+'08-08'!B14+'15-08'!B14+'23-08'!B14+'01-09'!B14+'08-09'!B14+'18-09'!B14+'22-09'!B14</f>
        <v>0</v>
      </c>
      <c r="C14" s="11">
        <f>+'03-07'!C14+'10-07'!C14+'17-07'!C14+'24-07'!C14+'01-08'!C14+'08-08'!C14+'15-08'!C14+'23-08'!C14+'01-09'!C14+'08-09'!C14+'18-09'!C14+'22-09'!C14</f>
        <v>0</v>
      </c>
      <c r="D14" s="11">
        <f>+'03-07'!D14+'10-07'!D14+'17-07'!D14+'24-07'!D14+'01-08'!D14+'08-08'!D14+'15-08'!D14+'23-08'!D14+'01-09'!D14+'08-09'!D14+'18-09'!D14+'22-09'!D14</f>
        <v>0</v>
      </c>
      <c r="E14" s="11">
        <f>+'03-07'!E14+'10-07'!E14+'17-07'!E14+'24-07'!E14+'01-08'!E14+'08-08'!E14+'15-08'!E14+'23-08'!E14+'01-09'!E14+'08-09'!E14+'18-09'!E14+'22-09'!E14</f>
        <v>0</v>
      </c>
      <c r="F14" s="11">
        <f>+'03-07'!F14+'10-07'!F14+'17-07'!F14+'24-07'!F14+'01-08'!F14+'08-08'!F14+'15-08'!F14+'23-08'!F14+'01-09'!F14+'08-09'!F14+'18-09'!F14+'22-09'!F14</f>
        <v>12161609.529999999</v>
      </c>
      <c r="G14" s="11">
        <f>+'03-07'!G14+'10-07'!G14+'17-07'!G14+'24-07'!G14+'01-08'!G14+'08-08'!G14+'15-08'!G14+'23-08'!G14+'01-09'!G14+'08-09'!G14+'18-09'!G14+'22-09'!G14</f>
        <v>606102.27</v>
      </c>
      <c r="H14" s="11">
        <f>+'03-07'!H14+'10-07'!H14+'17-07'!H14+'24-07'!H14+'01-08'!H14+'08-08'!H14+'15-08'!H14+'23-08'!H14+'01-09'!H14+'08-09'!H14+'18-09'!H14+'22-09'!H14</f>
        <v>0</v>
      </c>
      <c r="I14" s="11">
        <f>+'03-07'!I14+'10-07'!I14+'17-07'!I14+'24-07'!I14+'01-08'!I14+'08-08'!I14+'15-08'!I14+'23-08'!I14+'01-09'!I14+'08-09'!I14+'18-09'!I14+'22-09'!I14</f>
        <v>0</v>
      </c>
      <c r="J14" s="11">
        <f>+'03-07'!J14+'10-07'!J14+'17-07'!J14+'24-07'!J14+'01-08'!J14+'08-08'!J14+'15-08'!J14+'23-08'!J14+'01-09'!J14+'08-09'!J14+'18-09'!J14+'22-09'!J14</f>
        <v>712650.35000000009</v>
      </c>
      <c r="K14" s="12">
        <f t="shared" si="0"/>
        <v>13480362.149999999</v>
      </c>
    </row>
    <row r="15" spans="1:11" x14ac:dyDescent="0.2">
      <c r="A15" s="2" t="s">
        <v>23</v>
      </c>
      <c r="B15" s="11">
        <f>+'03-07'!B15+'10-07'!B15+'17-07'!B15+'24-07'!B15+'01-08'!B15+'08-08'!B15+'15-08'!B15+'23-08'!B15+'01-09'!B15+'08-09'!B15+'18-09'!B15+'22-09'!B15</f>
        <v>0</v>
      </c>
      <c r="C15" s="11">
        <f>+'03-07'!C15+'10-07'!C15+'17-07'!C15+'24-07'!C15+'01-08'!C15+'08-08'!C15+'15-08'!C15+'23-08'!C15+'01-09'!C15+'08-09'!C15+'18-09'!C15+'22-09'!C15</f>
        <v>0</v>
      </c>
      <c r="D15" s="11">
        <f>+'03-07'!D15+'10-07'!D15+'17-07'!D15+'24-07'!D15+'01-08'!D15+'08-08'!D15+'15-08'!D15+'23-08'!D15+'01-09'!D15+'08-09'!D15+'18-09'!D15+'22-09'!D15</f>
        <v>0</v>
      </c>
      <c r="E15" s="11">
        <f>+'03-07'!E15+'10-07'!E15+'17-07'!E15+'24-07'!E15+'01-08'!E15+'08-08'!E15+'15-08'!E15+'23-08'!E15+'01-09'!E15+'08-09'!E15+'18-09'!E15+'22-09'!E15</f>
        <v>0</v>
      </c>
      <c r="F15" s="11">
        <f>+'03-07'!F15+'10-07'!F15+'17-07'!F15+'24-07'!F15+'01-08'!F15+'08-08'!F15+'15-08'!F15+'23-08'!F15+'01-09'!F15+'08-09'!F15+'18-09'!F15+'22-09'!F15</f>
        <v>12166657.960000001</v>
      </c>
      <c r="G15" s="11">
        <f>+'03-07'!G15+'10-07'!G15+'17-07'!G15+'24-07'!G15+'01-08'!G15+'08-08'!G15+'15-08'!G15+'23-08'!G15+'01-09'!G15+'08-09'!G15+'18-09'!G15+'22-09'!G15</f>
        <v>606353.86</v>
      </c>
      <c r="H15" s="11">
        <f>+'03-07'!H15+'10-07'!H15+'17-07'!H15+'24-07'!H15+'01-08'!H15+'08-08'!H15+'15-08'!H15+'23-08'!H15+'01-09'!H15+'08-09'!H15+'18-09'!H15+'22-09'!H15</f>
        <v>0</v>
      </c>
      <c r="I15" s="11">
        <f>+'03-07'!I15+'10-07'!I15+'17-07'!I15+'24-07'!I15+'01-08'!I15+'08-08'!I15+'15-08'!I15+'23-08'!I15+'01-09'!I15+'08-09'!I15+'18-09'!I15+'22-09'!I15</f>
        <v>0</v>
      </c>
      <c r="J15" s="11">
        <f>+'03-07'!J15+'10-07'!J15+'17-07'!J15+'24-07'!J15+'01-08'!J15+'08-08'!J15+'15-08'!J15+'23-08'!J15+'01-09'!J15+'08-09'!J15+'18-09'!J15+'22-09'!J15</f>
        <v>712946.19</v>
      </c>
      <c r="K15" s="12">
        <f t="shared" si="0"/>
        <v>13485958.01</v>
      </c>
    </row>
    <row r="16" spans="1:11" x14ac:dyDescent="0.2">
      <c r="A16" s="2" t="s">
        <v>24</v>
      </c>
      <c r="B16" s="11">
        <f>+'03-07'!B16+'10-07'!B16+'17-07'!B16+'24-07'!B16+'01-08'!B16+'08-08'!B16+'15-08'!B16+'23-08'!B16+'01-09'!B16+'08-09'!B16+'18-09'!B16+'22-09'!B16</f>
        <v>0</v>
      </c>
      <c r="C16" s="11">
        <f>+'03-07'!C16+'10-07'!C16+'17-07'!C16+'24-07'!C16+'01-08'!C16+'08-08'!C16+'15-08'!C16+'23-08'!C16+'01-09'!C16+'08-09'!C16+'18-09'!C16+'22-09'!C16</f>
        <v>0</v>
      </c>
      <c r="D16" s="11">
        <f>+'03-07'!D16+'10-07'!D16+'17-07'!D16+'24-07'!D16+'01-08'!D16+'08-08'!D16+'15-08'!D16+'23-08'!D16+'01-09'!D16+'08-09'!D16+'18-09'!D16+'22-09'!D16</f>
        <v>0</v>
      </c>
      <c r="E16" s="11">
        <f>+'03-07'!E16+'10-07'!E16+'17-07'!E16+'24-07'!E16+'01-08'!E16+'08-08'!E16+'15-08'!E16+'23-08'!E16+'01-09'!E16+'08-09'!E16+'18-09'!E16+'22-09'!E16</f>
        <v>0</v>
      </c>
      <c r="F16" s="11">
        <f>+'03-07'!F16+'10-07'!F16+'17-07'!F16+'24-07'!F16+'01-08'!F16+'08-08'!F16+'15-08'!F16+'23-08'!F16+'01-09'!F16+'08-09'!F16+'18-09'!F16+'22-09'!F16</f>
        <v>16937401.420000002</v>
      </c>
      <c r="G16" s="11">
        <f>+'03-07'!G16+'10-07'!G16+'17-07'!G16+'24-07'!G16+'01-08'!G16+'08-08'!G16+'15-08'!G16+'23-08'!G16+'01-09'!G16+'08-09'!G16+'18-09'!G16+'22-09'!G16</f>
        <v>844115.04</v>
      </c>
      <c r="H16" s="11">
        <f>+'03-07'!H16+'10-07'!H16+'17-07'!H16+'24-07'!H16+'01-08'!H16+'08-08'!H16+'15-08'!H16+'23-08'!H16+'01-09'!H16+'08-09'!H16+'18-09'!H16+'22-09'!H16</f>
        <v>0</v>
      </c>
      <c r="I16" s="11">
        <f>+'03-07'!I16+'10-07'!I16+'17-07'!I16+'24-07'!I16+'01-08'!I16+'08-08'!I16+'15-08'!I16+'23-08'!I16+'01-09'!I16+'08-09'!I16+'18-09'!I16+'22-09'!I16</f>
        <v>0</v>
      </c>
      <c r="J16" s="11">
        <f>+'03-07'!J16+'10-07'!J16+'17-07'!J16+'24-07'!J16+'01-08'!J16+'08-08'!J16+'15-08'!J16+'23-08'!J16+'01-09'!J16+'08-09'!J16+'18-09'!J16+'22-09'!J16</f>
        <v>992503.90999999992</v>
      </c>
      <c r="K16" s="12">
        <f t="shared" si="0"/>
        <v>18774020.370000001</v>
      </c>
    </row>
    <row r="17" spans="1:11" x14ac:dyDescent="0.2">
      <c r="A17" s="2" t="s">
        <v>25</v>
      </c>
      <c r="B17" s="11">
        <f>+'03-07'!B17+'10-07'!B17+'17-07'!B17+'24-07'!B17+'01-08'!B17+'08-08'!B17+'15-08'!B17+'23-08'!B17+'01-09'!B17+'08-09'!B17+'18-09'!B17+'22-09'!B17</f>
        <v>0</v>
      </c>
      <c r="C17" s="11">
        <f>+'03-07'!C17+'10-07'!C17+'17-07'!C17+'24-07'!C17+'01-08'!C17+'08-08'!C17+'15-08'!C17+'23-08'!C17+'01-09'!C17+'08-09'!C17+'18-09'!C17+'22-09'!C17</f>
        <v>0</v>
      </c>
      <c r="D17" s="11">
        <f>+'03-07'!D17+'10-07'!D17+'17-07'!D17+'24-07'!D17+'01-08'!D17+'08-08'!D17+'15-08'!D17+'23-08'!D17+'01-09'!D17+'08-09'!D17+'18-09'!D17+'22-09'!D17</f>
        <v>0</v>
      </c>
      <c r="E17" s="11">
        <f>+'03-07'!E17+'10-07'!E17+'17-07'!E17+'24-07'!E17+'01-08'!E17+'08-08'!E17+'15-08'!E17+'23-08'!E17+'01-09'!E17+'08-09'!E17+'18-09'!E17+'22-09'!E17</f>
        <v>0</v>
      </c>
      <c r="F17" s="11">
        <f>+'03-07'!F17+'10-07'!F17+'17-07'!F17+'24-07'!F17+'01-08'!F17+'08-08'!F17+'15-08'!F17+'23-08'!F17+'01-09'!F17+'08-09'!F17+'18-09'!F17+'22-09'!F17</f>
        <v>11045911.859999999</v>
      </c>
      <c r="G17" s="11">
        <f>+'03-07'!G17+'10-07'!G17+'17-07'!G17+'24-07'!G17+'01-08'!G17+'08-08'!G17+'15-08'!G17+'23-08'!G17+'01-09'!G17+'08-09'!G17+'18-09'!G17+'22-09'!G17</f>
        <v>550498.86</v>
      </c>
      <c r="H17" s="11">
        <f>+'03-07'!H17+'10-07'!H17+'17-07'!H17+'24-07'!H17+'01-08'!H17+'08-08'!H17+'15-08'!H17+'23-08'!H17+'01-09'!H17+'08-09'!H17+'18-09'!H17+'22-09'!H17</f>
        <v>0</v>
      </c>
      <c r="I17" s="11">
        <f>+'03-07'!I17+'10-07'!I17+'17-07'!I17+'24-07'!I17+'01-08'!I17+'08-08'!I17+'15-08'!I17+'23-08'!I17+'01-09'!I17+'08-09'!I17+'18-09'!I17+'22-09'!I17</f>
        <v>0</v>
      </c>
      <c r="J17" s="11">
        <f>+'03-07'!J17+'10-07'!J17+'17-07'!J17+'24-07'!J17+'01-08'!J17+'08-08'!J17+'15-08'!J17+'23-08'!J17+'01-09'!J17+'08-09'!J17+'18-09'!J17+'22-09'!J17</f>
        <v>647272.30000000005</v>
      </c>
      <c r="K17" s="12">
        <f t="shared" si="0"/>
        <v>12243683.02</v>
      </c>
    </row>
    <row r="18" spans="1:11" x14ac:dyDescent="0.2">
      <c r="A18" s="2" t="s">
        <v>26</v>
      </c>
      <c r="B18" s="11">
        <f>+'03-07'!B18+'10-07'!B18+'17-07'!B18+'24-07'!B18+'01-08'!B18+'08-08'!B18+'15-08'!B18+'23-08'!B18+'01-09'!B18+'08-09'!B18+'18-09'!B18+'22-09'!B18</f>
        <v>0</v>
      </c>
      <c r="C18" s="11">
        <f>+'03-07'!C18+'10-07'!C18+'17-07'!C18+'24-07'!C18+'01-08'!C18+'08-08'!C18+'15-08'!C18+'23-08'!C18+'01-09'!C18+'08-09'!C18+'18-09'!C18+'22-09'!C18</f>
        <v>0</v>
      </c>
      <c r="D18" s="11">
        <f>+'03-07'!D18+'10-07'!D18+'17-07'!D18+'24-07'!D18+'01-08'!D18+'08-08'!D18+'15-08'!D18+'23-08'!D18+'01-09'!D18+'08-09'!D18+'18-09'!D18+'22-09'!D18</f>
        <v>0</v>
      </c>
      <c r="E18" s="11">
        <f>+'03-07'!E18+'10-07'!E18+'17-07'!E18+'24-07'!E18+'01-08'!E18+'08-08'!E18+'15-08'!E18+'23-08'!E18+'01-09'!E18+'08-09'!E18+'18-09'!E18+'22-09'!E18</f>
        <v>0</v>
      </c>
      <c r="F18" s="11">
        <f>+'03-07'!F18+'10-07'!F18+'17-07'!F18+'24-07'!F18+'01-08'!F18+'08-08'!F18+'15-08'!F18+'23-08'!F18+'01-09'!F18+'08-09'!F18+'18-09'!F18+'22-09'!F18</f>
        <v>9910020.5600000005</v>
      </c>
      <c r="G18" s="11">
        <f>+'03-07'!G18+'10-07'!G18+'17-07'!G18+'24-07'!G18+'01-08'!G18+'08-08'!G18+'15-08'!G18+'23-08'!G18+'01-09'!G18+'08-09'!G18+'18-09'!G18+'22-09'!G18</f>
        <v>493889.06999999995</v>
      </c>
      <c r="H18" s="11">
        <f>+'03-07'!H18+'10-07'!H18+'17-07'!H18+'24-07'!H18+'01-08'!H18+'08-08'!H18+'15-08'!H18+'23-08'!H18+'01-09'!H18+'08-09'!H18+'18-09'!H18+'22-09'!H18</f>
        <v>0</v>
      </c>
      <c r="I18" s="11">
        <f>+'03-07'!I18+'10-07'!I18+'17-07'!I18+'24-07'!I18+'01-08'!I18+'08-08'!I18+'15-08'!I18+'23-08'!I18+'01-09'!I18+'08-09'!I18+'18-09'!I18+'22-09'!I18</f>
        <v>388274.62</v>
      </c>
      <c r="J18" s="11">
        <f>+'03-07'!J18+'10-07'!J18+'17-07'!J18+'24-07'!J18+'01-08'!J18+'08-08'!J18+'15-08'!J18+'23-08'!J18+'01-09'!J18+'08-09'!J18+'18-09'!J18+'22-09'!J18</f>
        <v>580710.93000000005</v>
      </c>
      <c r="K18" s="12">
        <f t="shared" si="0"/>
        <v>11372895.18</v>
      </c>
    </row>
    <row r="19" spans="1:11" x14ac:dyDescent="0.2">
      <c r="A19" s="2" t="s">
        <v>27</v>
      </c>
      <c r="B19" s="11">
        <f>+'03-07'!B19+'10-07'!B19+'17-07'!B19+'24-07'!B19+'01-08'!B19+'08-08'!B19+'15-08'!B19+'23-08'!B19+'01-09'!B19+'08-09'!B19+'18-09'!B19+'22-09'!B19</f>
        <v>0</v>
      </c>
      <c r="C19" s="11">
        <f>+'03-07'!C19+'10-07'!C19+'17-07'!C19+'24-07'!C19+'01-08'!C19+'08-08'!C19+'15-08'!C19+'23-08'!C19+'01-09'!C19+'08-09'!C19+'18-09'!C19+'22-09'!C19</f>
        <v>0</v>
      </c>
      <c r="D19" s="11">
        <f>+'03-07'!D19+'10-07'!D19+'17-07'!D19+'24-07'!D19+'01-08'!D19+'08-08'!D19+'15-08'!D19+'23-08'!D19+'01-09'!D19+'08-09'!D19+'18-09'!D19+'22-09'!D19</f>
        <v>0</v>
      </c>
      <c r="E19" s="11">
        <f>+'03-07'!E19+'10-07'!E19+'17-07'!E19+'24-07'!E19+'01-08'!E19+'08-08'!E19+'15-08'!E19+'23-08'!E19+'01-09'!E19+'08-09'!E19+'18-09'!E19+'22-09'!E19</f>
        <v>0</v>
      </c>
      <c r="F19" s="11">
        <f>+'03-07'!F19+'10-07'!F19+'17-07'!F19+'24-07'!F19+'01-08'!F19+'08-08'!F19+'15-08'!F19+'23-08'!F19+'01-09'!F19+'08-09'!F19+'18-09'!F19+'22-09'!F19</f>
        <v>11333670.98</v>
      </c>
      <c r="G19" s="11">
        <f>+'03-07'!G19+'10-07'!G19+'17-07'!G19+'24-07'!G19+'01-08'!G19+'08-08'!G19+'15-08'!G19+'23-08'!G19+'01-09'!G19+'08-09'!G19+'18-09'!G19+'22-09'!G19</f>
        <v>564840</v>
      </c>
      <c r="H19" s="11">
        <f>+'03-07'!H19+'10-07'!H19+'17-07'!H19+'24-07'!H19+'01-08'!H19+'08-08'!H19+'15-08'!H19+'23-08'!H19+'01-09'!H19+'08-09'!H19+'18-09'!H19+'22-09'!H19</f>
        <v>0</v>
      </c>
      <c r="I19" s="11">
        <f>+'03-07'!I19+'10-07'!I19+'17-07'!I19+'24-07'!I19+'01-08'!I19+'08-08'!I19+'15-08'!I19+'23-08'!I19+'01-09'!I19+'08-09'!I19+'18-09'!I19+'22-09'!I19</f>
        <v>1632602.4000000001</v>
      </c>
      <c r="J19" s="11">
        <f>+'03-07'!J19+'10-07'!J19+'17-07'!J19+'24-07'!J19+'01-08'!J19+'08-08'!J19+'15-08'!J19+'23-08'!J19+'01-09'!J19+'08-09'!J19+'18-09'!J19+'22-09'!J19</f>
        <v>664134.52</v>
      </c>
      <c r="K19" s="12">
        <f t="shared" si="0"/>
        <v>14195247.9</v>
      </c>
    </row>
    <row r="20" spans="1:11" x14ac:dyDescent="0.2">
      <c r="A20" s="2" t="s">
        <v>28</v>
      </c>
      <c r="B20" s="11">
        <f>+'03-07'!B20+'10-07'!B20+'17-07'!B20+'24-07'!B20+'01-08'!B20+'08-08'!B20+'15-08'!B20+'23-08'!B20+'01-09'!B20+'08-09'!B20+'18-09'!B20+'22-09'!B20</f>
        <v>0</v>
      </c>
      <c r="C20" s="11">
        <f>+'03-07'!C20+'10-07'!C20+'17-07'!C20+'24-07'!C20+'01-08'!C20+'08-08'!C20+'15-08'!C20+'23-08'!C20+'01-09'!C20+'08-09'!C20+'18-09'!C20+'22-09'!C20</f>
        <v>0</v>
      </c>
      <c r="D20" s="11">
        <f>+'03-07'!D20+'10-07'!D20+'17-07'!D20+'24-07'!D20+'01-08'!D20+'08-08'!D20+'15-08'!D20+'23-08'!D20+'01-09'!D20+'08-09'!D20+'18-09'!D20+'22-09'!D20</f>
        <v>0</v>
      </c>
      <c r="E20" s="11">
        <f>+'03-07'!E20+'10-07'!E20+'17-07'!E20+'24-07'!E20+'01-08'!E20+'08-08'!E20+'15-08'!E20+'23-08'!E20+'01-09'!E20+'08-09'!E20+'18-09'!E20+'22-09'!E20</f>
        <v>0</v>
      </c>
      <c r="F20" s="11">
        <f>+'03-07'!F20+'10-07'!F20+'17-07'!F20+'24-07'!F20+'01-08'!F20+'08-08'!F20+'15-08'!F20+'23-08'!F20+'01-09'!F20+'08-09'!F20+'18-09'!F20+'22-09'!F20</f>
        <v>16144801.699999999</v>
      </c>
      <c r="G20" s="11">
        <f>+'03-07'!G20+'10-07'!G20+'17-07'!G20+'24-07'!G20+'01-08'!G20+'08-08'!G20+'15-08'!G20+'23-08'!G20+'01-09'!G20+'08-09'!G20+'18-09'!G20+'22-09'!G20</f>
        <v>804613.97</v>
      </c>
      <c r="H20" s="11">
        <f>+'03-07'!H20+'10-07'!H20+'17-07'!H20+'24-07'!H20+'01-08'!H20+'08-08'!H20+'15-08'!H20+'23-08'!H20+'01-09'!H20+'08-09'!H20+'18-09'!H20+'22-09'!H20</f>
        <v>0</v>
      </c>
      <c r="I20" s="11">
        <f>+'03-07'!I20+'10-07'!I20+'17-07'!I20+'24-07'!I20+'01-08'!I20+'08-08'!I20+'15-08'!I20+'23-08'!I20+'01-09'!I20+'08-09'!I20+'18-09'!I20+'22-09'!I20</f>
        <v>0</v>
      </c>
      <c r="J20" s="11">
        <f>+'03-07'!J20+'10-07'!J20+'17-07'!J20+'24-07'!J20+'01-08'!J20+'08-08'!J20+'15-08'!J20+'23-08'!J20+'01-09'!J20+'08-09'!J20+'18-09'!J20+'22-09'!J20</f>
        <v>946058.88000000012</v>
      </c>
      <c r="K20" s="12">
        <f t="shared" si="0"/>
        <v>17895474.549999997</v>
      </c>
    </row>
    <row r="21" spans="1:11" x14ac:dyDescent="0.2">
      <c r="A21" s="2" t="s">
        <v>29</v>
      </c>
      <c r="B21" s="11">
        <f>+'03-07'!B21+'10-07'!B21+'17-07'!B21+'24-07'!B21+'01-08'!B21+'08-08'!B21+'15-08'!B21+'23-08'!B21+'01-09'!B21+'08-09'!B21+'18-09'!B21+'22-09'!B21</f>
        <v>0</v>
      </c>
      <c r="C21" s="11">
        <f>+'03-07'!C21+'10-07'!C21+'17-07'!C21+'24-07'!C21+'01-08'!C21+'08-08'!C21+'15-08'!C21+'23-08'!C21+'01-09'!C21+'08-09'!C21+'18-09'!C21+'22-09'!C21</f>
        <v>0</v>
      </c>
      <c r="D21" s="11">
        <f>+'03-07'!D21+'10-07'!D21+'17-07'!D21+'24-07'!D21+'01-08'!D21+'08-08'!D21+'15-08'!D21+'23-08'!D21+'01-09'!D21+'08-09'!D21+'18-09'!D21+'22-09'!D21</f>
        <v>0</v>
      </c>
      <c r="E21" s="11">
        <f>+'03-07'!E21+'10-07'!E21+'17-07'!E21+'24-07'!E21+'01-08'!E21+'08-08'!E21+'15-08'!E21+'23-08'!E21+'01-09'!E21+'08-09'!E21+'18-09'!E21+'22-09'!E21</f>
        <v>0</v>
      </c>
      <c r="F21" s="11">
        <f>+'03-07'!F21+'10-07'!F21+'17-07'!F21+'24-07'!F21+'01-08'!F21+'08-08'!F21+'15-08'!F21+'23-08'!F21+'01-09'!F21+'08-09'!F21+'18-09'!F21+'22-09'!F21</f>
        <v>15544041.420000002</v>
      </c>
      <c r="G21" s="11">
        <f>+'03-07'!G21+'10-07'!G21+'17-07'!G21+'24-07'!G21+'01-08'!G21+'08-08'!G21+'15-08'!G21+'23-08'!G21+'01-09'!G21+'08-09'!G21+'18-09'!G21+'22-09'!G21</f>
        <v>774673.69</v>
      </c>
      <c r="H21" s="11">
        <f>+'03-07'!H21+'10-07'!H21+'17-07'!H21+'24-07'!H21+'01-08'!H21+'08-08'!H21+'15-08'!H21+'23-08'!H21+'01-09'!H21+'08-09'!H21+'18-09'!H21+'22-09'!H21</f>
        <v>0</v>
      </c>
      <c r="I21" s="11">
        <f>+'03-07'!I21+'10-07'!I21+'17-07'!I21+'24-07'!I21+'01-08'!I21+'08-08'!I21+'15-08'!I21+'23-08'!I21+'01-09'!I21+'08-09'!I21+'18-09'!I21+'22-09'!I21</f>
        <v>0</v>
      </c>
      <c r="J21" s="11">
        <f>+'03-07'!J21+'10-07'!J21+'17-07'!J21+'24-07'!J21+'01-08'!J21+'08-08'!J21+'15-08'!J21+'23-08'!J21+'01-09'!J21+'08-09'!J21+'18-09'!J21+'22-09'!J21</f>
        <v>910855.32</v>
      </c>
      <c r="K21" s="12">
        <f t="shared" si="0"/>
        <v>17229570.43</v>
      </c>
    </row>
    <row r="22" spans="1:11" x14ac:dyDescent="0.2">
      <c r="A22" s="2" t="s">
        <v>30</v>
      </c>
      <c r="B22" s="11">
        <f>+'03-07'!B22+'10-07'!B22+'17-07'!B22+'24-07'!B22+'01-08'!B22+'08-08'!B22+'15-08'!B22+'23-08'!B22+'01-09'!B22+'08-09'!B22+'18-09'!B22+'22-09'!B22</f>
        <v>0</v>
      </c>
      <c r="C22" s="11">
        <f>+'03-07'!C22+'10-07'!C22+'17-07'!C22+'24-07'!C22+'01-08'!C22+'08-08'!C22+'15-08'!C22+'23-08'!C22+'01-09'!C22+'08-09'!C22+'18-09'!C22+'22-09'!C22</f>
        <v>0</v>
      </c>
      <c r="D22" s="11">
        <f>+'03-07'!D22+'10-07'!D22+'17-07'!D22+'24-07'!D22+'01-08'!D22+'08-08'!D22+'15-08'!D22+'23-08'!D22+'01-09'!D22+'08-09'!D22+'18-09'!D22+'22-09'!D22</f>
        <v>0</v>
      </c>
      <c r="E22" s="11">
        <f>+'03-07'!E22+'10-07'!E22+'17-07'!E22+'24-07'!E22+'01-08'!E22+'08-08'!E22+'15-08'!E22+'23-08'!E22+'01-09'!E22+'08-09'!E22+'18-09'!E22+'22-09'!E22</f>
        <v>0</v>
      </c>
      <c r="F22" s="11">
        <f>+'03-07'!F22+'10-07'!F22+'17-07'!F22+'24-07'!F22+'01-08'!F22+'08-08'!F22+'15-08'!F22+'23-08'!F22+'01-09'!F22+'08-09'!F22+'18-09'!F22+'22-09'!F22</f>
        <v>11424542.290000001</v>
      </c>
      <c r="G22" s="11">
        <f>+'03-07'!G22+'10-07'!G22+'17-07'!G22+'24-07'!G22+'01-08'!G22+'08-08'!G22+'15-08'!G22+'23-08'!G22+'01-09'!G22+'08-09'!G22+'18-09'!G22+'22-09'!G22</f>
        <v>569368.80000000005</v>
      </c>
      <c r="H22" s="11">
        <f>+'03-07'!H22+'10-07'!H22+'17-07'!H22+'24-07'!H22+'01-08'!H22+'08-08'!H22+'15-08'!H22+'23-08'!H22+'01-09'!H22+'08-09'!H22+'18-09'!H22+'22-09'!H22</f>
        <v>0</v>
      </c>
      <c r="I22" s="11">
        <f>+'03-07'!I22+'10-07'!I22+'17-07'!I22+'24-07'!I22+'01-08'!I22+'08-08'!I22+'15-08'!I22+'23-08'!I22+'01-09'!I22+'08-09'!I22+'18-09'!I22+'22-09'!I22</f>
        <v>1712106.2400000002</v>
      </c>
      <c r="J22" s="11">
        <f>+'03-07'!J22+'10-07'!J22+'17-07'!J22+'24-07'!J22+'01-08'!J22+'08-08'!J22+'15-08'!J22+'23-08'!J22+'01-09'!J22+'08-09'!J22+'18-09'!J22+'22-09'!J22</f>
        <v>669459.43999999994</v>
      </c>
      <c r="K22" s="12">
        <f t="shared" si="0"/>
        <v>14375476.770000001</v>
      </c>
    </row>
    <row r="23" spans="1:11" x14ac:dyDescent="0.2">
      <c r="A23" s="2" t="s">
        <v>31</v>
      </c>
      <c r="B23" s="11">
        <f>+'03-07'!B23+'10-07'!B23+'17-07'!B23+'24-07'!B23+'01-08'!B23+'08-08'!B23+'15-08'!B23+'23-08'!B23+'01-09'!B23+'08-09'!B23+'18-09'!B23+'22-09'!B23</f>
        <v>0</v>
      </c>
      <c r="C23" s="11">
        <f>+'03-07'!C23+'10-07'!C23+'17-07'!C23+'24-07'!C23+'01-08'!C23+'08-08'!C23+'15-08'!C23+'23-08'!C23+'01-09'!C23+'08-09'!C23+'18-09'!C23+'22-09'!C23</f>
        <v>0</v>
      </c>
      <c r="D23" s="11">
        <f>+'03-07'!D23+'10-07'!D23+'17-07'!D23+'24-07'!D23+'01-08'!D23+'08-08'!D23+'15-08'!D23+'23-08'!D23+'01-09'!D23+'08-09'!D23+'18-09'!D23+'22-09'!D23</f>
        <v>0</v>
      </c>
      <c r="E23" s="11">
        <f>+'03-07'!E23+'10-07'!E23+'17-07'!E23+'24-07'!E23+'01-08'!E23+'08-08'!E23+'15-08'!E23+'23-08'!E23+'01-09'!E23+'08-09'!E23+'18-09'!E23+'22-09'!E23</f>
        <v>0</v>
      </c>
      <c r="F23" s="11">
        <f>+'03-07'!F23+'10-07'!F23+'17-07'!F23+'24-07'!F23+'01-08'!F23+'08-08'!F23+'15-08'!F23+'23-08'!F23+'01-09'!F23+'08-09'!F23+'18-09'!F23+'22-09'!F23</f>
        <v>10768249.540000001</v>
      </c>
      <c r="G23" s="11">
        <f>+'03-07'!G23+'10-07'!G23+'17-07'!G23+'24-07'!G23+'01-08'!G23+'08-08'!G23+'15-08'!G23+'23-08'!G23+'01-09'!G23+'08-09'!G23+'18-09'!G23+'22-09'!G23</f>
        <v>536660.91999999993</v>
      </c>
      <c r="H23" s="11">
        <f>+'03-07'!H23+'10-07'!H23+'17-07'!H23+'24-07'!H23+'01-08'!H23+'08-08'!H23+'15-08'!H23+'23-08'!H23+'01-09'!H23+'08-09'!H23+'18-09'!H23+'22-09'!H23</f>
        <v>0</v>
      </c>
      <c r="I23" s="11">
        <f>+'03-07'!I23+'10-07'!I23+'17-07'!I23+'24-07'!I23+'01-08'!I23+'08-08'!I23+'15-08'!I23+'23-08'!I23+'01-09'!I23+'08-09'!I23+'18-09'!I23+'22-09'!I23</f>
        <v>0</v>
      </c>
      <c r="J23" s="11">
        <f>+'03-07'!J23+'10-07'!J23+'17-07'!J23+'24-07'!J23+'01-08'!J23+'08-08'!J23+'15-08'!J23+'23-08'!J23+'01-09'!J23+'08-09'!J23+'18-09'!J23+'22-09'!J23</f>
        <v>631001.75</v>
      </c>
      <c r="K23" s="12">
        <f t="shared" si="0"/>
        <v>11935912.210000001</v>
      </c>
    </row>
    <row r="24" spans="1:11" x14ac:dyDescent="0.2">
      <c r="A24" s="2" t="s">
        <v>32</v>
      </c>
      <c r="B24" s="11">
        <f>+'03-07'!B24+'10-07'!B24+'17-07'!B24+'24-07'!B24+'01-08'!B24+'08-08'!B24+'15-08'!B24+'23-08'!B24+'01-09'!B24+'08-09'!B24+'18-09'!B24+'22-09'!B24</f>
        <v>0</v>
      </c>
      <c r="C24" s="11">
        <f>+'03-07'!C24+'10-07'!C24+'17-07'!C24+'24-07'!C24+'01-08'!C24+'08-08'!C24+'15-08'!C24+'23-08'!C24+'01-09'!C24+'08-09'!C24+'18-09'!C24+'22-09'!C24</f>
        <v>0</v>
      </c>
      <c r="D24" s="11">
        <f>+'03-07'!D24+'10-07'!D24+'17-07'!D24+'24-07'!D24+'01-08'!D24+'08-08'!D24+'15-08'!D24+'23-08'!D24+'01-09'!D24+'08-09'!D24+'18-09'!D24+'22-09'!D24</f>
        <v>0</v>
      </c>
      <c r="E24" s="11">
        <f>+'03-07'!E24+'10-07'!E24+'17-07'!E24+'24-07'!E24+'01-08'!E24+'08-08'!E24+'15-08'!E24+'23-08'!E24+'01-09'!E24+'08-09'!E24+'18-09'!E24+'22-09'!E24</f>
        <v>0</v>
      </c>
      <c r="F24" s="11">
        <f>+'03-07'!F24+'10-07'!F24+'17-07'!F24+'24-07'!F24+'01-08'!F24+'08-08'!F24+'15-08'!F24+'23-08'!F24+'01-09'!F24+'08-09'!F24+'18-09'!F24+'22-09'!F24</f>
        <v>14317278.82</v>
      </c>
      <c r="G24" s="11">
        <f>+'03-07'!G24+'10-07'!G24+'17-07'!G24+'24-07'!G24+'01-08'!G24+'08-08'!G24+'15-08'!G24+'23-08'!G24+'01-09'!G24+'08-09'!G24+'18-09'!G24+'22-09'!G24</f>
        <v>713535.11</v>
      </c>
      <c r="H24" s="11">
        <f>+'03-07'!H24+'10-07'!H24+'17-07'!H24+'24-07'!H24+'01-08'!H24+'08-08'!H24+'15-08'!H24+'23-08'!H24+'01-09'!H24+'08-09'!H24+'18-09'!H24+'22-09'!H24</f>
        <v>0</v>
      </c>
      <c r="I24" s="11">
        <f>+'03-07'!I24+'10-07'!I24+'17-07'!I24+'24-07'!I24+'01-08'!I24+'08-08'!I24+'15-08'!I24+'23-08'!I24+'01-09'!I24+'08-09'!I24+'18-09'!I24+'22-09'!I24</f>
        <v>0</v>
      </c>
      <c r="J24" s="11">
        <f>+'03-07'!J24+'10-07'!J24+'17-07'!J24+'24-07'!J24+'01-08'!J24+'08-08'!J24+'15-08'!J24+'23-08'!J24+'01-09'!J24+'08-09'!J24+'18-09'!J24+'22-09'!J24</f>
        <v>838969.04</v>
      </c>
      <c r="K24" s="12">
        <f t="shared" si="0"/>
        <v>15869782.969999999</v>
      </c>
    </row>
    <row r="25" spans="1:11" x14ac:dyDescent="0.2">
      <c r="A25" s="2" t="s">
        <v>33</v>
      </c>
      <c r="B25" s="11">
        <f>+'03-07'!B25+'10-07'!B25+'17-07'!B25+'24-07'!B25+'01-08'!B25+'08-08'!B25+'15-08'!B25+'23-08'!B25+'01-09'!B25+'08-09'!B25+'18-09'!B25+'22-09'!B25</f>
        <v>0</v>
      </c>
      <c r="C25" s="11">
        <f>+'03-07'!C25+'10-07'!C25+'17-07'!C25+'24-07'!C25+'01-08'!C25+'08-08'!C25+'15-08'!C25+'23-08'!C25+'01-09'!C25+'08-09'!C25+'18-09'!C25+'22-09'!C25</f>
        <v>0</v>
      </c>
      <c r="D25" s="11">
        <f>+'03-07'!D25+'10-07'!D25+'17-07'!D25+'24-07'!D25+'01-08'!D25+'08-08'!D25+'15-08'!D25+'23-08'!D25+'01-09'!D25+'08-09'!D25+'18-09'!D25+'22-09'!D25</f>
        <v>0</v>
      </c>
      <c r="E25" s="11">
        <f>+'03-07'!E25+'10-07'!E25+'17-07'!E25+'24-07'!E25+'01-08'!E25+'08-08'!E25+'15-08'!E25+'23-08'!E25+'01-09'!E25+'08-09'!E25+'18-09'!E25+'22-09'!E25</f>
        <v>0</v>
      </c>
      <c r="F25" s="11">
        <f>+'03-07'!F25+'10-07'!F25+'17-07'!F25+'24-07'!F25+'01-08'!F25+'08-08'!F25+'15-08'!F25+'23-08'!F25+'01-09'!F25+'08-09'!F25+'18-09'!F25+'22-09'!F25</f>
        <v>11793075.92</v>
      </c>
      <c r="G25" s="11">
        <f>+'03-07'!G25+'10-07'!G25+'17-07'!G25+'24-07'!G25+'01-08'!G25+'08-08'!G25+'15-08'!G25+'23-08'!G25+'01-09'!G25+'08-09'!G25+'18-09'!G25+'22-09'!G25</f>
        <v>587735.53</v>
      </c>
      <c r="H25" s="11">
        <f>+'03-07'!H25+'10-07'!H25+'17-07'!H25+'24-07'!H25+'01-08'!H25+'08-08'!H25+'15-08'!H25+'23-08'!H25+'01-09'!H25+'08-09'!H25+'18-09'!H25+'22-09'!H25</f>
        <v>0</v>
      </c>
      <c r="I25" s="11">
        <f>+'03-07'!I25+'10-07'!I25+'17-07'!I25+'24-07'!I25+'01-08'!I25+'08-08'!I25+'15-08'!I25+'23-08'!I25+'01-09'!I25+'08-09'!I25+'18-09'!I25+'22-09'!I25</f>
        <v>0</v>
      </c>
      <c r="J25" s="11">
        <f>+'03-07'!J25+'10-07'!J25+'17-07'!J25+'24-07'!J25+'01-08'!J25+'08-08'!J25+'15-08'!J25+'23-08'!J25+'01-09'!J25+'08-09'!J25+'18-09'!J25+'22-09'!J25</f>
        <v>691054.89999999991</v>
      </c>
      <c r="K25" s="12">
        <f t="shared" si="0"/>
        <v>13071866.35</v>
      </c>
    </row>
    <row r="26" spans="1:11" x14ac:dyDescent="0.2">
      <c r="A26" s="2" t="s">
        <v>34</v>
      </c>
      <c r="B26" s="11">
        <f>+'03-07'!B26+'10-07'!B26+'17-07'!B26+'24-07'!B26+'01-08'!B26+'08-08'!B26+'15-08'!B26+'23-08'!B26+'01-09'!B26+'08-09'!B26+'18-09'!B26+'22-09'!B26</f>
        <v>0</v>
      </c>
      <c r="C26" s="11">
        <f>+'03-07'!C26+'10-07'!C26+'17-07'!C26+'24-07'!C26+'01-08'!C26+'08-08'!C26+'15-08'!C26+'23-08'!C26+'01-09'!C26+'08-09'!C26+'18-09'!C26+'22-09'!C26</f>
        <v>0</v>
      </c>
      <c r="D26" s="11">
        <f>+'03-07'!D26+'10-07'!D26+'17-07'!D26+'24-07'!D26+'01-08'!D26+'08-08'!D26+'15-08'!D26+'23-08'!D26+'01-09'!D26+'08-09'!D26+'18-09'!D26+'22-09'!D26</f>
        <v>0</v>
      </c>
      <c r="E26" s="11">
        <f>+'03-07'!E26+'10-07'!E26+'17-07'!E26+'24-07'!E26+'01-08'!E26+'08-08'!E26+'15-08'!E26+'23-08'!E26+'01-09'!E26+'08-09'!E26+'18-09'!E26+'22-09'!E26</f>
        <v>0</v>
      </c>
      <c r="F26" s="11">
        <f>+'03-07'!F26+'10-07'!F26+'17-07'!F26+'24-07'!F26+'01-08'!F26+'08-08'!F26+'15-08'!F26+'23-08'!F26+'01-09'!F26+'08-09'!F26+'18-09'!F26+'22-09'!F26</f>
        <v>14231455.91</v>
      </c>
      <c r="G26" s="11">
        <f>+'03-07'!G26+'10-07'!G26+'17-07'!G26+'24-07'!G26+'01-08'!G26+'08-08'!G26+'15-08'!G26+'23-08'!G26+'01-09'!G26+'08-09'!G26+'18-09'!G26+'22-09'!G26</f>
        <v>709257.91999999993</v>
      </c>
      <c r="H26" s="11">
        <f>+'03-07'!H26+'10-07'!H26+'17-07'!H26+'24-07'!H26+'01-08'!H26+'08-08'!H26+'15-08'!H26+'23-08'!H26+'01-09'!H26+'08-09'!H26+'18-09'!H26+'22-09'!H26</f>
        <v>0</v>
      </c>
      <c r="I26" s="11">
        <f>+'03-07'!I26+'10-07'!I26+'17-07'!I26+'24-07'!I26+'01-08'!I26+'08-08'!I26+'15-08'!I26+'23-08'!I26+'01-09'!I26+'08-09'!I26+'18-09'!I26+'22-09'!I26</f>
        <v>0</v>
      </c>
      <c r="J26" s="11">
        <f>+'03-07'!J26+'10-07'!J26+'17-07'!J26+'24-07'!J26+'01-08'!J26+'08-08'!J26+'15-08'!J26+'23-08'!J26+'01-09'!J26+'08-09'!J26+'18-09'!J26+'22-09'!J26</f>
        <v>833939.95000000007</v>
      </c>
      <c r="K26" s="12">
        <f t="shared" si="0"/>
        <v>15774653.779999999</v>
      </c>
    </row>
    <row r="27" spans="1:11" x14ac:dyDescent="0.2">
      <c r="A27" s="2" t="s">
        <v>35</v>
      </c>
      <c r="B27" s="11">
        <f>+'03-07'!B27+'10-07'!B27+'17-07'!B27+'24-07'!B27+'01-08'!B27+'08-08'!B27+'15-08'!B27+'23-08'!B27+'01-09'!B27+'08-09'!B27+'18-09'!B27+'22-09'!B27</f>
        <v>0</v>
      </c>
      <c r="C27" s="11">
        <f>+'03-07'!C27+'10-07'!C27+'17-07'!C27+'24-07'!C27+'01-08'!C27+'08-08'!C27+'15-08'!C27+'23-08'!C27+'01-09'!C27+'08-09'!C27+'18-09'!C27+'22-09'!C27</f>
        <v>0</v>
      </c>
      <c r="D27" s="11">
        <f>+'03-07'!D27+'10-07'!D27+'17-07'!D27+'24-07'!D27+'01-08'!D27+'08-08'!D27+'15-08'!D27+'23-08'!D27+'01-09'!D27+'08-09'!D27+'18-09'!D27+'22-09'!D27</f>
        <v>0</v>
      </c>
      <c r="E27" s="11">
        <f>+'03-07'!E27+'10-07'!E27+'17-07'!E27+'24-07'!E27+'01-08'!E27+'08-08'!E27+'15-08'!E27+'23-08'!E27+'01-09'!E27+'08-09'!E27+'18-09'!E27+'22-09'!E27</f>
        <v>0</v>
      </c>
      <c r="F27" s="11">
        <f>+'03-07'!F27+'10-07'!F27+'17-07'!F27+'24-07'!F27+'01-08'!F27+'08-08'!F27+'15-08'!F27+'23-08'!F27+'01-09'!F27+'08-09'!F27+'18-09'!F27+'22-09'!F27</f>
        <v>11682011</v>
      </c>
      <c r="G27" s="11">
        <f>+'03-07'!G27+'10-07'!G27+'17-07'!G27+'24-07'!G27+'01-08'!G27+'08-08'!G27+'15-08'!G27+'23-08'!G27+'01-09'!G27+'08-09'!G27+'18-09'!G27+'22-09'!G27</f>
        <v>582200.37</v>
      </c>
      <c r="H27" s="11">
        <f>+'03-07'!H27+'10-07'!H27+'17-07'!H27+'24-07'!H27+'01-08'!H27+'08-08'!H27+'15-08'!H27+'23-08'!H27+'01-09'!H27+'08-09'!H27+'18-09'!H27+'22-09'!H27</f>
        <v>0</v>
      </c>
      <c r="I27" s="11">
        <f>+'03-07'!I27+'10-07'!I27+'17-07'!I27+'24-07'!I27+'01-08'!I27+'08-08'!I27+'15-08'!I27+'23-08'!I27+'01-09'!I27+'08-09'!I27+'18-09'!I27+'22-09'!I27</f>
        <v>1933977.4700000002</v>
      </c>
      <c r="J27" s="11">
        <f>+'03-07'!J27+'10-07'!J27+'17-07'!J27+'24-07'!J27+'01-08'!J27+'08-08'!J27+'15-08'!J27+'23-08'!J27+'01-09'!J27+'08-09'!J27+'18-09'!J27+'22-09'!J27</f>
        <v>684546.67</v>
      </c>
      <c r="K27" s="12">
        <f t="shared" si="0"/>
        <v>14882735.51</v>
      </c>
    </row>
    <row r="28" spans="1:11" x14ac:dyDescent="0.2">
      <c r="A28" s="2" t="s">
        <v>36</v>
      </c>
      <c r="B28" s="11">
        <f>+'03-07'!B28+'10-07'!B28+'17-07'!B28+'24-07'!B28+'01-08'!B28+'08-08'!B28+'15-08'!B28+'23-08'!B28+'01-09'!B28+'08-09'!B28+'18-09'!B28+'22-09'!B28</f>
        <v>0</v>
      </c>
      <c r="C28" s="11">
        <f>+'03-07'!C28+'10-07'!C28+'17-07'!C28+'24-07'!C28+'01-08'!C28+'08-08'!C28+'15-08'!C28+'23-08'!C28+'01-09'!C28+'08-09'!C28+'18-09'!C28+'22-09'!C28</f>
        <v>0</v>
      </c>
      <c r="D28" s="11">
        <f>+'03-07'!D28+'10-07'!D28+'17-07'!D28+'24-07'!D28+'01-08'!D28+'08-08'!D28+'15-08'!D28+'23-08'!D28+'01-09'!D28+'08-09'!D28+'18-09'!D28+'22-09'!D28</f>
        <v>0</v>
      </c>
      <c r="E28" s="11">
        <f>+'03-07'!E28+'10-07'!E28+'17-07'!E28+'24-07'!E28+'01-08'!E28+'08-08'!E28+'15-08'!E28+'23-08'!E28+'01-09'!E28+'08-09'!E28+'18-09'!E28+'22-09'!E28</f>
        <v>0</v>
      </c>
      <c r="F28" s="11">
        <f>+'03-07'!F28+'10-07'!F28+'17-07'!F28+'24-07'!F28+'01-08'!F28+'08-08'!F28+'15-08'!F28+'23-08'!F28+'01-09'!F28+'08-09'!F28+'18-09'!F28+'22-09'!F28</f>
        <v>14958426.350000001</v>
      </c>
      <c r="G28" s="11">
        <f>+'03-07'!G28+'10-07'!G28+'17-07'!G28+'24-07'!G28+'01-08'!G28+'08-08'!G28+'15-08'!G28+'23-08'!G28+'01-09'!G28+'08-09'!G28+'18-09'!G28+'22-09'!G28</f>
        <v>745488.19</v>
      </c>
      <c r="H28" s="11">
        <f>+'03-07'!H28+'10-07'!H28+'17-07'!H28+'24-07'!H28+'01-08'!H28+'08-08'!H28+'15-08'!H28+'23-08'!H28+'01-09'!H28+'08-09'!H28+'18-09'!H28+'22-09'!H28</f>
        <v>0</v>
      </c>
      <c r="I28" s="11">
        <f>+'03-07'!I28+'10-07'!I28+'17-07'!I28+'24-07'!I28+'01-08'!I28+'08-08'!I28+'15-08'!I28+'23-08'!I28+'01-09'!I28+'08-09'!I28+'18-09'!I28+'22-09'!I28</f>
        <v>0</v>
      </c>
      <c r="J28" s="11">
        <f>+'03-07'!J28+'10-07'!J28+'17-07'!J28+'24-07'!J28+'01-08'!J28+'08-08'!J28+'15-08'!J28+'23-08'!J28+'01-09'!J28+'08-09'!J28+'18-09'!J28+'22-09'!J28</f>
        <v>876539.23</v>
      </c>
      <c r="K28" s="12">
        <f t="shared" si="0"/>
        <v>16580453.770000001</v>
      </c>
    </row>
    <row r="29" spans="1:11" x14ac:dyDescent="0.2">
      <c r="A29" s="2" t="s">
        <v>37</v>
      </c>
      <c r="B29" s="11">
        <f>+'03-07'!B29+'10-07'!B29+'17-07'!B29+'24-07'!B29+'01-08'!B29+'08-08'!B29+'15-08'!B29+'23-08'!B29+'01-09'!B29+'08-09'!B29+'18-09'!B29+'22-09'!B29</f>
        <v>43177973.169999994</v>
      </c>
      <c r="C29" s="11">
        <f>+'03-07'!C29+'10-07'!C29+'17-07'!C29+'24-07'!C29+'01-08'!C29+'08-08'!C29+'15-08'!C29+'23-08'!C29+'01-09'!C29+'08-09'!C29+'18-09'!C29+'22-09'!C29</f>
        <v>6189213.2699999996</v>
      </c>
      <c r="D29" s="11">
        <f>+'03-07'!D29+'10-07'!D29+'17-07'!D29+'24-07'!D29+'01-08'!D29+'08-08'!D29+'15-08'!D29+'23-08'!D29+'01-09'!D29+'08-09'!D29+'18-09'!D29+'22-09'!D29</f>
        <v>622852.06999999983</v>
      </c>
      <c r="E29" s="11">
        <f>+'03-07'!E29+'10-07'!E29+'17-07'!E29+'24-07'!E29+'01-08'!E29+'08-08'!E29+'15-08'!E29+'23-08'!E29+'01-09'!E29+'08-09'!E29+'18-09'!E29+'22-09'!E29</f>
        <v>197240.47000000003</v>
      </c>
      <c r="F29" s="11">
        <f>+'03-07'!F29+'10-07'!F29+'17-07'!F29+'24-07'!F29+'01-08'!F29+'08-08'!F29+'15-08'!F29+'23-08'!F29+'01-09'!F29+'08-09'!F29+'18-09'!F29+'22-09'!F29</f>
        <v>31143615.300000004</v>
      </c>
      <c r="G29" s="11">
        <f>+'03-07'!G29+'10-07'!G29+'17-07'!G29+'24-07'!G29+'01-08'!G29+'08-08'!G29+'15-08'!G29+'23-08'!G29+'01-09'!G29+'08-09'!G29+'18-09'!G29+'22-09'!G29</f>
        <v>1552114.9500000002</v>
      </c>
      <c r="H29" s="11">
        <f>+'03-07'!H29+'10-07'!H29+'17-07'!H29+'24-07'!H29+'01-08'!H29+'08-08'!H29+'15-08'!H29+'23-08'!H29+'01-09'!H29+'08-09'!H29+'18-09'!H29+'22-09'!H29</f>
        <v>2513484.7400000002</v>
      </c>
      <c r="I29" s="11">
        <f>+'03-07'!I29+'10-07'!I29+'17-07'!I29+'24-07'!I29+'01-08'!I29+'08-08'!I29+'15-08'!I29+'23-08'!I29+'01-09'!I29+'08-09'!I29+'18-09'!I29+'22-09'!I29</f>
        <v>11439310.280000001</v>
      </c>
      <c r="J29" s="11">
        <f>+'03-07'!J29+'10-07'!J29+'17-07'!J29+'24-07'!J29+'01-08'!J29+'08-08'!J29+'15-08'!J29+'23-08'!J29+'01-09'!J29+'08-09'!J29+'18-09'!J29+'22-09'!J29</f>
        <v>1824964.7399999998</v>
      </c>
      <c r="K29" s="12">
        <f t="shared" si="0"/>
        <v>98660768.989999995</v>
      </c>
    </row>
    <row r="30" spans="1:11" x14ac:dyDescent="0.2">
      <c r="A30" s="2" t="s">
        <v>38</v>
      </c>
      <c r="B30" s="11">
        <f>+'03-07'!B30+'10-07'!B30+'17-07'!B30+'24-07'!B30+'01-08'!B30+'08-08'!B30+'15-08'!B30+'23-08'!B30+'01-09'!B30+'08-09'!B30+'18-09'!B30+'22-09'!B30</f>
        <v>54676800.139999993</v>
      </c>
      <c r="C30" s="11">
        <f>+'03-07'!C30+'10-07'!C30+'17-07'!C30+'24-07'!C30+'01-08'!C30+'08-08'!C30+'15-08'!C30+'23-08'!C30+'01-09'!C30+'08-09'!C30+'18-09'!C30+'22-09'!C30</f>
        <v>7837477.1199999992</v>
      </c>
      <c r="D30" s="11">
        <f>+'03-07'!D30+'10-07'!D30+'17-07'!D30+'24-07'!D30+'01-08'!D30+'08-08'!D30+'15-08'!D30+'23-08'!D30+'01-09'!D30+'08-09'!D30+'18-09'!D30+'22-09'!D30</f>
        <v>788725.25999999989</v>
      </c>
      <c r="E30" s="11">
        <f>+'03-07'!E30+'10-07'!E30+'17-07'!E30+'24-07'!E30+'01-08'!E30+'08-08'!E30+'15-08'!E30+'23-08'!E30+'01-09'!E30+'08-09'!E30+'18-09'!E30+'22-09'!E30</f>
        <v>239151.29000000004</v>
      </c>
      <c r="F30" s="11">
        <f>+'03-07'!F30+'10-07'!F30+'17-07'!F30+'24-07'!F30+'01-08'!F30+'08-08'!F30+'15-08'!F30+'23-08'!F30+'01-09'!F30+'08-09'!F30+'18-09'!F30+'22-09'!F30</f>
        <v>46283784.25</v>
      </c>
      <c r="G30" s="11">
        <f>+'03-07'!G30+'10-07'!G30+'17-07'!G30+'24-07'!G30+'01-08'!G30+'08-08'!G30+'15-08'!G30+'23-08'!G30+'01-09'!G30+'08-09'!G30+'18-09'!G30+'22-09'!G30</f>
        <v>2306660.71</v>
      </c>
      <c r="H30" s="11">
        <f>+'03-07'!H30+'10-07'!H30+'17-07'!H30+'24-07'!H30+'01-08'!H30+'08-08'!H30+'15-08'!H30+'23-08'!H30+'01-09'!H30+'08-09'!H30+'18-09'!H30+'22-09'!H30</f>
        <v>3525064.62</v>
      </c>
      <c r="I30" s="11">
        <f>+'03-07'!I30+'10-07'!I30+'17-07'!I30+'24-07'!I30+'01-08'!I30+'08-08'!I30+'15-08'!I30+'23-08'!I30+'01-09'!I30+'08-09'!I30+'18-09'!I30+'22-09'!I30</f>
        <v>0</v>
      </c>
      <c r="J30" s="11">
        <f>+'03-07'!J30+'10-07'!J30+'17-07'!J30+'24-07'!J30+'01-08'!J30+'08-08'!J30+'15-08'!J30+'23-08'!J30+'01-09'!J30+'08-09'!J30+'18-09'!J30+'22-09'!J30</f>
        <v>2712153.7800000003</v>
      </c>
      <c r="K30" s="12">
        <f t="shared" si="0"/>
        <v>118369817.16999999</v>
      </c>
    </row>
    <row r="31" spans="1:11" x14ac:dyDescent="0.2">
      <c r="A31" s="2" t="s">
        <v>39</v>
      </c>
      <c r="B31" s="11">
        <f>+'03-07'!B31+'10-07'!B31+'17-07'!B31+'24-07'!B31+'01-08'!B31+'08-08'!B31+'15-08'!B31+'23-08'!B31+'01-09'!B31+'08-09'!B31+'18-09'!B31+'22-09'!B31</f>
        <v>1486083006.3500001</v>
      </c>
      <c r="C31" s="11">
        <f>+'03-07'!C31+'10-07'!C31+'17-07'!C31+'24-07'!C31+'01-08'!C31+'08-08'!C31+'15-08'!C31+'23-08'!C31+'01-09'!C31+'08-09'!C31+'18-09'!C31+'22-09'!C31</f>
        <v>213017980.91</v>
      </c>
      <c r="D31" s="11">
        <f>+'03-07'!D31+'10-07'!D31+'17-07'!D31+'24-07'!D31+'01-08'!D31+'08-08'!D31+'15-08'!D31+'23-08'!D31+'01-09'!D31+'08-09'!D31+'18-09'!D31+'22-09'!D31</f>
        <v>21437085.159999996</v>
      </c>
      <c r="E31" s="11">
        <f>+'03-07'!E31+'10-07'!E31+'17-07'!E31+'24-07'!E31+'01-08'!E31+'08-08'!E31+'15-08'!E31+'23-08'!E31+'01-09'!E31+'08-09'!E31+'18-09'!E31+'22-09'!E31</f>
        <v>6463573.9199999999</v>
      </c>
      <c r="F31" s="11">
        <f>+'03-07'!F31+'10-07'!F31+'17-07'!F31+'24-07'!F31+'01-08'!F31+'08-08'!F31+'15-08'!F31+'23-08'!F31+'01-09'!F31+'08-09'!F31+'18-09'!F31+'22-09'!F31</f>
        <v>2019362314.79</v>
      </c>
      <c r="G31" s="11">
        <f>+'03-07'!G31+'10-07'!G31+'17-07'!G31+'24-07'!G31+'01-08'!G31+'08-08'!G31+'15-08'!G31+'23-08'!G31+'01-09'!G31+'08-09'!G31+'18-09'!G31+'22-09'!G31</f>
        <v>100639647.25</v>
      </c>
      <c r="H31" s="11">
        <f>+'03-07'!H31+'10-07'!H31+'17-07'!H31+'24-07'!H31+'01-08'!H31+'08-08'!H31+'15-08'!H31+'23-08'!H31+'01-09'!H31+'08-09'!H31+'18-09'!H31+'22-09'!H31</f>
        <v>42037206.689999998</v>
      </c>
      <c r="I31" s="11">
        <f>+'03-07'!I31+'10-07'!I31+'17-07'!I31+'24-07'!I31+'01-08'!I31+'08-08'!I31+'15-08'!I31+'23-08'!I31+'01-09'!I31+'08-09'!I31+'18-09'!I31+'22-09'!I31</f>
        <v>1562749933.7800002</v>
      </c>
      <c r="J31" s="11">
        <f>+'03-07'!J31+'10-07'!J31+'17-07'!J31+'24-07'!J31+'01-08'!J31+'08-08'!J31+'15-08'!J31+'23-08'!J31+'01-09'!J31+'08-09'!J31+'18-09'!J31+'22-09'!J31</f>
        <v>118331317.02</v>
      </c>
      <c r="K31" s="12">
        <f t="shared" si="0"/>
        <v>5570122065.8700008</v>
      </c>
    </row>
    <row r="32" spans="1:11" x14ac:dyDescent="0.2">
      <c r="A32" s="2" t="s">
        <v>40</v>
      </c>
      <c r="B32" s="11">
        <f>+'03-07'!B32+'10-07'!B32+'17-07'!B32+'24-07'!B32+'01-08'!B32+'08-08'!B32+'15-08'!B32+'23-08'!B32+'01-09'!B32+'08-09'!B32+'18-09'!B32+'22-09'!B32</f>
        <v>46488463.490000002</v>
      </c>
      <c r="C32" s="11">
        <f>+'03-07'!C32+'10-07'!C32+'17-07'!C32+'24-07'!C32+'01-08'!C32+'08-08'!C32+'15-08'!C32+'23-08'!C32+'01-09'!C32+'08-09'!C32+'18-09'!C32+'22-09'!C32</f>
        <v>6663745.2599999988</v>
      </c>
      <c r="D32" s="11">
        <f>+'03-07'!D32+'10-07'!D32+'17-07'!D32+'24-07'!D32+'01-08'!D32+'08-08'!D32+'15-08'!D32+'23-08'!D32+'01-09'!D32+'08-09'!D32+'18-09'!D32+'22-09'!D32</f>
        <v>670606.65999999992</v>
      </c>
      <c r="E32" s="11">
        <f>+'03-07'!E32+'10-07'!E32+'17-07'!E32+'24-07'!E32+'01-08'!E32+'08-08'!E32+'15-08'!E32+'23-08'!E32+'01-09'!E32+'08-09'!E32+'18-09'!E32+'22-09'!E32</f>
        <v>214650.55</v>
      </c>
      <c r="F32" s="11">
        <f>+'03-07'!F32+'10-07'!F32+'17-07'!F32+'24-07'!F32+'01-08'!F32+'08-08'!F32+'15-08'!F32+'23-08'!F32+'01-09'!F32+'08-09'!F32+'18-09'!F32+'22-09'!F32</f>
        <v>39655227.460000001</v>
      </c>
      <c r="G32" s="11">
        <f>+'03-07'!G32+'10-07'!G32+'17-07'!G32+'24-07'!G32+'01-08'!G32+'08-08'!G32+'15-08'!G32+'23-08'!G32+'01-09'!G32+'08-09'!G32+'18-09'!G32+'22-09'!G32</f>
        <v>1976311.0699999998</v>
      </c>
      <c r="H32" s="11">
        <f>+'03-07'!H32+'10-07'!H32+'17-07'!H32+'24-07'!H32+'01-08'!H32+'08-08'!H32+'15-08'!H32+'23-08'!H32+'01-09'!H32+'08-09'!H32+'18-09'!H32+'22-09'!H32</f>
        <v>3204379.9400000004</v>
      </c>
      <c r="I32" s="11">
        <f>+'03-07'!I32+'10-07'!I32+'17-07'!I32+'24-07'!I32+'01-08'!I32+'08-08'!I32+'15-08'!I32+'23-08'!I32+'01-09'!I32+'08-09'!I32+'18-09'!I32+'22-09'!I32</f>
        <v>0</v>
      </c>
      <c r="J32" s="11">
        <f>+'03-07'!J32+'10-07'!J32+'17-07'!J32+'24-07'!J32+'01-08'!J32+'08-08'!J32+'15-08'!J32+'23-08'!J32+'01-09'!J32+'08-09'!J32+'18-09'!J32+'22-09'!J32</f>
        <v>2323731.23</v>
      </c>
      <c r="K32" s="12">
        <f t="shared" si="0"/>
        <v>101197115.65999998</v>
      </c>
    </row>
    <row r="33" spans="1:11" x14ac:dyDescent="0.2">
      <c r="A33" s="2" t="s">
        <v>41</v>
      </c>
      <c r="B33" s="11">
        <f>+'03-07'!B33+'10-07'!B33+'17-07'!B33+'24-07'!B33+'01-08'!B33+'08-08'!B33+'15-08'!B33+'23-08'!B33+'01-09'!B33+'08-09'!B33+'18-09'!B33+'22-09'!B33</f>
        <v>74495797.450000003</v>
      </c>
      <c r="C33" s="11">
        <f>+'03-07'!C33+'10-07'!C33+'17-07'!C33+'24-07'!C33+'01-08'!C33+'08-08'!C33+'15-08'!C33+'23-08'!C33+'01-09'!C33+'08-09'!C33+'18-09'!C33+'22-09'!C33</f>
        <v>10678370.100000001</v>
      </c>
      <c r="D33" s="11">
        <f>+'03-07'!D33+'10-07'!D33+'17-07'!D33+'24-07'!D33+'01-08'!D33+'08-08'!D33+'15-08'!D33+'23-08'!D33+'01-09'!D33+'08-09'!D33+'18-09'!D33+'22-09'!D33</f>
        <v>1074618.8099999998</v>
      </c>
      <c r="E33" s="11">
        <f>+'03-07'!E33+'10-07'!E33+'17-07'!E33+'24-07'!E33+'01-08'!E33+'08-08'!E33+'15-08'!E33+'23-08'!E33+'01-09'!E33+'08-09'!E33+'18-09'!E33+'22-09'!E33</f>
        <v>310184.44</v>
      </c>
      <c r="F33" s="11">
        <f>+'03-07'!F33+'10-07'!F33+'17-07'!F33+'24-07'!F33+'01-08'!F33+'08-08'!F33+'15-08'!F33+'23-08'!F33+'01-09'!F33+'08-09'!F33+'18-09'!F33+'22-09'!F33</f>
        <v>63816897.549999997</v>
      </c>
      <c r="G33" s="11">
        <f>+'03-07'!G33+'10-07'!G33+'17-07'!G33+'24-07'!G33+'01-08'!G33+'08-08'!G33+'15-08'!G33+'23-08'!G33+'01-09'!G33+'08-09'!G33+'18-09'!G33+'22-09'!G33</f>
        <v>3180464.44</v>
      </c>
      <c r="H33" s="11">
        <f>+'03-07'!H33+'10-07'!H33+'17-07'!H33+'24-07'!H33+'01-08'!H33+'08-08'!H33+'15-08'!H33+'23-08'!H33+'01-09'!H33+'08-09'!H33+'18-09'!H33+'22-09'!H33</f>
        <v>3299636.5700000003</v>
      </c>
      <c r="I33" s="11">
        <f>+'03-07'!I33+'10-07'!I33+'17-07'!I33+'24-07'!I33+'01-08'!I33+'08-08'!I33+'15-08'!I33+'23-08'!I33+'01-09'!I33+'08-09'!I33+'18-09'!I33+'22-09'!I33</f>
        <v>0</v>
      </c>
      <c r="J33" s="11">
        <f>+'03-07'!J33+'10-07'!J33+'17-07'!J33+'24-07'!J33+'01-08'!J33+'08-08'!J33+'15-08'!J33+'23-08'!J33+'01-09'!J33+'08-09'!J33+'18-09'!J33+'22-09'!J33</f>
        <v>3739565.4400000004</v>
      </c>
      <c r="K33" s="12">
        <f t="shared" si="0"/>
        <v>160595534.80000001</v>
      </c>
    </row>
    <row r="34" spans="1:11" x14ac:dyDescent="0.2">
      <c r="A34" s="2" t="s">
        <v>42</v>
      </c>
      <c r="B34" s="11">
        <f>+'03-07'!B34+'10-07'!B34+'17-07'!B34+'24-07'!B34+'01-08'!B34+'08-08'!B34+'15-08'!B34+'23-08'!B34+'01-09'!B34+'08-09'!B34+'18-09'!B34+'22-09'!B34</f>
        <v>54393601.859999992</v>
      </c>
      <c r="C34" s="11">
        <f>+'03-07'!C34+'10-07'!C34+'17-07'!C34+'24-07'!C34+'01-08'!C34+'08-08'!C34+'15-08'!C34+'23-08'!C34+'01-09'!C34+'08-09'!C34+'18-09'!C34+'22-09'!C34</f>
        <v>7796882.9200000009</v>
      </c>
      <c r="D34" s="11">
        <f>+'03-07'!D34+'10-07'!D34+'17-07'!D34+'24-07'!D34+'01-08'!D34+'08-08'!D34+'15-08'!D34+'23-08'!D34+'01-09'!D34+'08-09'!D34+'18-09'!D34+'22-09'!D34</f>
        <v>784640.07000000007</v>
      </c>
      <c r="E34" s="11">
        <f>+'03-07'!E34+'10-07'!E34+'17-07'!E34+'24-07'!E34+'01-08'!E34+'08-08'!E34+'15-08'!E34+'23-08'!E34+'01-09'!E34+'08-09'!E34+'18-09'!E34+'22-09'!E34</f>
        <v>247571.44</v>
      </c>
      <c r="F34" s="11">
        <f>+'03-07'!F34+'10-07'!F34+'17-07'!F34+'24-07'!F34+'01-08'!F34+'08-08'!F34+'15-08'!F34+'23-08'!F34+'01-09'!F34+'08-09'!F34+'18-09'!F34+'22-09'!F34</f>
        <v>57960746.850000001</v>
      </c>
      <c r="G34" s="11">
        <f>+'03-07'!G34+'10-07'!G34+'17-07'!G34+'24-07'!G34+'01-08'!G34+'08-08'!G34+'15-08'!G34+'23-08'!G34+'01-09'!G34+'08-09'!G34+'18-09'!G34+'22-09'!G34</f>
        <v>2888609.47</v>
      </c>
      <c r="H34" s="11">
        <f>+'03-07'!H34+'10-07'!H34+'17-07'!H34+'24-07'!H34+'01-08'!H34+'08-08'!H34+'15-08'!H34+'23-08'!H34+'01-09'!H34+'08-09'!H34+'18-09'!H34+'22-09'!H34</f>
        <v>3247264.4000000004</v>
      </c>
      <c r="I34" s="11">
        <f>+'03-07'!I34+'10-07'!I34+'17-07'!I34+'24-07'!I34+'01-08'!I34+'08-08'!I34+'15-08'!I34+'23-08'!I34+'01-09'!I34+'08-09'!I34+'18-09'!I34+'22-09'!I34</f>
        <v>0</v>
      </c>
      <c r="J34" s="11">
        <f>+'03-07'!J34+'10-07'!J34+'17-07'!J34+'24-07'!J34+'01-08'!J34+'08-08'!J34+'15-08'!J34+'23-08'!J34+'01-09'!J34+'08-09'!J34+'18-09'!J34+'22-09'!J34</f>
        <v>3396404.62</v>
      </c>
      <c r="K34" s="12">
        <f t="shared" si="0"/>
        <v>130715721.63</v>
      </c>
    </row>
    <row r="35" spans="1:11" x14ac:dyDescent="0.2">
      <c r="A35" s="2" t="s">
        <v>43</v>
      </c>
      <c r="B35" s="11">
        <f>+'03-07'!B35+'10-07'!B35+'17-07'!B35+'24-07'!B35+'01-08'!B35+'08-08'!B35+'15-08'!B35+'23-08'!B35+'01-09'!B35+'08-09'!B35+'18-09'!B35+'22-09'!B35</f>
        <v>77137353.849999994</v>
      </c>
      <c r="C35" s="11">
        <f>+'03-07'!C35+'10-07'!C35+'17-07'!C35+'24-07'!C35+'01-08'!C35+'08-08'!C35+'15-08'!C35+'23-08'!C35+'01-09'!C35+'08-09'!C35+'18-09'!C35+'22-09'!C35</f>
        <v>11057015.85</v>
      </c>
      <c r="D35" s="11">
        <f>+'03-07'!D35+'10-07'!D35+'17-07'!D35+'24-07'!D35+'01-08'!D35+'08-08'!D35+'15-08'!D35+'23-08'!D35+'01-09'!D35+'08-09'!D35+'18-09'!D35+'22-09'!D35</f>
        <v>1112723.83</v>
      </c>
      <c r="E35" s="11">
        <f>+'03-07'!E35+'10-07'!E35+'17-07'!E35+'24-07'!E35+'01-08'!E35+'08-08'!E35+'15-08'!E35+'23-08'!E35+'01-09'!E35+'08-09'!E35+'18-09'!E35+'22-09'!E35</f>
        <v>327499.55999999994</v>
      </c>
      <c r="F35" s="11">
        <f>+'03-07'!F35+'10-07'!F35+'17-07'!F35+'24-07'!F35+'01-08'!F35+'08-08'!F35+'15-08'!F35+'23-08'!F35+'01-09'!F35+'08-09'!F35+'18-09'!F35+'22-09'!F35</f>
        <v>81915432.310000002</v>
      </c>
      <c r="G35" s="11">
        <f>+'03-07'!G35+'10-07'!G35+'17-07'!G35+'24-07'!G35+'01-08'!G35+'08-08'!G35+'15-08'!G35+'23-08'!G35+'01-09'!G35+'08-09'!G35+'18-09'!G35+'22-09'!G35</f>
        <v>4082447.27</v>
      </c>
      <c r="H35" s="11">
        <f>+'03-07'!H35+'10-07'!H35+'17-07'!H35+'24-07'!H35+'01-08'!H35+'08-08'!H35+'15-08'!H35+'23-08'!H35+'01-09'!H35+'08-09'!H35+'18-09'!H35+'22-09'!H35</f>
        <v>4410457.92</v>
      </c>
      <c r="I35" s="11">
        <f>+'03-07'!I35+'10-07'!I35+'17-07'!I35+'24-07'!I35+'01-08'!I35+'08-08'!I35+'15-08'!I35+'23-08'!I35+'01-09'!I35+'08-09'!I35+'18-09'!I35+'22-09'!I35</f>
        <v>0</v>
      </c>
      <c r="J35" s="11">
        <f>+'03-07'!J35+'10-07'!J35+'17-07'!J35+'24-07'!J35+'01-08'!J35+'08-08'!J35+'15-08'!J35+'23-08'!J35+'01-09'!J35+'08-09'!J35+'18-09'!J35+'22-09'!J35</f>
        <v>4800109.870000001</v>
      </c>
      <c r="K35" s="12">
        <f t="shared" si="0"/>
        <v>184843040.45999998</v>
      </c>
    </row>
    <row r="36" spans="1:11" x14ac:dyDescent="0.2">
      <c r="A36" s="2" t="s">
        <v>44</v>
      </c>
      <c r="B36" s="11">
        <f>+'03-07'!B36+'10-07'!B36+'17-07'!B36+'24-07'!B36+'01-08'!B36+'08-08'!B36+'15-08'!B36+'23-08'!B36+'01-09'!B36+'08-09'!B36+'18-09'!B36+'22-09'!B36</f>
        <v>45756054.140000001</v>
      </c>
      <c r="C36" s="11">
        <f>+'03-07'!C36+'10-07'!C36+'17-07'!C36+'24-07'!C36+'01-08'!C36+'08-08'!C36+'15-08'!C36+'23-08'!C36+'01-09'!C36+'08-09'!C36+'18-09'!C36+'22-09'!C36</f>
        <v>6558760.3199999994</v>
      </c>
      <c r="D36" s="11">
        <f>+'03-07'!D36+'10-07'!D36+'17-07'!D36+'24-07'!D36+'01-08'!D36+'08-08'!D36+'15-08'!D36+'23-08'!D36+'01-09'!D36+'08-09'!D36+'18-09'!D36+'22-09'!D36</f>
        <v>660041.5199999999</v>
      </c>
      <c r="E36" s="11">
        <f>+'03-07'!E36+'10-07'!E36+'17-07'!E36+'24-07'!E36+'01-08'!E36+'08-08'!E36+'15-08'!E36+'23-08'!E36+'01-09'!E36+'08-09'!E36+'18-09'!E36+'22-09'!E36</f>
        <v>208256.28999999998</v>
      </c>
      <c r="F36" s="11">
        <f>+'03-07'!F36+'10-07'!F36+'17-07'!F36+'24-07'!F36+'01-08'!F36+'08-08'!F36+'15-08'!F36+'23-08'!F36+'01-09'!F36+'08-09'!F36+'18-09'!F36+'22-09'!F36</f>
        <v>38504190.939999998</v>
      </c>
      <c r="G36" s="11">
        <f>+'03-07'!G36+'10-07'!G36+'17-07'!G36+'24-07'!G36+'01-08'!G36+'08-08'!G36+'15-08'!G36+'23-08'!G36+'01-09'!G36+'08-09'!G36+'18-09'!G36+'22-09'!G36</f>
        <v>1918946.48</v>
      </c>
      <c r="H36" s="11">
        <f>+'03-07'!H36+'10-07'!H36+'17-07'!H36+'24-07'!H36+'01-08'!H36+'08-08'!H36+'15-08'!H36+'23-08'!H36+'01-09'!H36+'08-09'!H36+'18-09'!H36+'22-09'!H36</f>
        <v>2922405.14</v>
      </c>
      <c r="I36" s="11">
        <f>+'03-07'!I36+'10-07'!I36+'17-07'!I36+'24-07'!I36+'01-08'!I36+'08-08'!I36+'15-08'!I36+'23-08'!I36+'01-09'!I36+'08-09'!I36+'18-09'!I36+'22-09'!I36</f>
        <v>0</v>
      </c>
      <c r="J36" s="11">
        <f>+'03-07'!J36+'10-07'!J36+'17-07'!J36+'24-07'!J36+'01-08'!J36+'08-08'!J36+'15-08'!J36+'23-08'!J36+'01-09'!J36+'08-09'!J36+'18-09'!J36+'22-09'!J36</f>
        <v>2256282.4</v>
      </c>
      <c r="K36" s="12">
        <f t="shared" si="0"/>
        <v>98784937.230000019</v>
      </c>
    </row>
    <row r="37" spans="1:11" x14ac:dyDescent="0.2">
      <c r="A37" s="2" t="s">
        <v>45</v>
      </c>
      <c r="B37" s="11">
        <f>+'03-07'!B37+'10-07'!B37+'17-07'!B37+'24-07'!B37+'01-08'!B37+'08-08'!B37+'15-08'!B37+'23-08'!B37+'01-09'!B37+'08-09'!B37+'18-09'!B37+'22-09'!B37</f>
        <v>293242059.81</v>
      </c>
      <c r="C37" s="11">
        <f>+'03-07'!C37+'10-07'!C37+'17-07'!C37+'24-07'!C37+'01-08'!C37+'08-08'!C37+'15-08'!C37+'23-08'!C37+'01-09'!C37+'08-09'!C37+'18-09'!C37+'22-09'!C37</f>
        <v>42033877.780000001</v>
      </c>
      <c r="D37" s="11">
        <f>+'03-07'!D37+'10-07'!D37+'17-07'!D37+'24-07'!D37+'01-08'!D37+'08-08'!D37+'15-08'!D37+'23-08'!D37+'01-09'!D37+'08-09'!D37+'18-09'!D37+'22-09'!D37</f>
        <v>4230083.3500000006</v>
      </c>
      <c r="E37" s="11">
        <f>+'03-07'!E37+'10-07'!E37+'17-07'!E37+'24-07'!E37+'01-08'!E37+'08-08'!E37+'15-08'!E37+'23-08'!E37+'01-09'!E37+'08-09'!E37+'18-09'!E37+'22-09'!E37</f>
        <v>1304870.1900000002</v>
      </c>
      <c r="F37" s="11">
        <f>+'03-07'!F37+'10-07'!F37+'17-07'!F37+'24-07'!F37+'01-08'!F37+'08-08'!F37+'15-08'!F37+'23-08'!F37+'01-09'!F37+'08-09'!F37+'18-09'!F37+'22-09'!F37</f>
        <v>224058345.63</v>
      </c>
      <c r="G37" s="11">
        <f>+'03-07'!G37+'10-07'!G37+'17-07'!G37+'24-07'!G37+'01-08'!G37+'08-08'!G37+'15-08'!G37+'23-08'!G37+'01-09'!G37+'08-09'!G37+'18-09'!G37+'22-09'!G37</f>
        <v>11166472.07</v>
      </c>
      <c r="H37" s="11">
        <f>+'03-07'!H37+'10-07'!H37+'17-07'!H37+'24-07'!H37+'01-08'!H37+'08-08'!H37+'15-08'!H37+'23-08'!H37+'01-09'!H37+'08-09'!H37+'18-09'!H37+'22-09'!H37</f>
        <v>13515625.600000001</v>
      </c>
      <c r="I37" s="11">
        <f>+'03-07'!I37+'10-07'!I37+'17-07'!I37+'24-07'!I37+'01-08'!I37+'08-08'!I37+'15-08'!I37+'23-08'!I37+'01-09'!I37+'08-09'!I37+'18-09'!I37+'22-09'!I37</f>
        <v>0</v>
      </c>
      <c r="J37" s="11">
        <f>+'03-07'!J37+'10-07'!J37+'17-07'!J37+'24-07'!J37+'01-08'!J37+'08-08'!J37+'15-08'!J37+'23-08'!J37+'01-09'!J37+'08-09'!J37+'18-09'!J37+'22-09'!J37</f>
        <v>13129451.279999999</v>
      </c>
      <c r="K37" s="12">
        <f t="shared" si="0"/>
        <v>602680785.71000004</v>
      </c>
    </row>
    <row r="38" spans="1:11" x14ac:dyDescent="0.2">
      <c r="A38" s="2" t="s">
        <v>46</v>
      </c>
      <c r="B38" s="11">
        <f>+'03-07'!B38+'10-07'!B38+'17-07'!B38+'24-07'!B38+'01-08'!B38+'08-08'!B38+'15-08'!B38+'23-08'!B38+'01-09'!B38+'08-09'!B38+'18-09'!B38+'22-09'!B38</f>
        <v>95794261.640000001</v>
      </c>
      <c r="C38" s="11">
        <f>+'03-07'!C38+'10-07'!C38+'17-07'!C38+'24-07'!C38+'01-08'!C38+'08-08'!C38+'15-08'!C38+'23-08'!C38+'01-09'!C38+'08-09'!C38+'18-09'!C38+'22-09'!C38</f>
        <v>13731332.720000001</v>
      </c>
      <c r="D38" s="11">
        <f>+'03-07'!D38+'10-07'!D38+'17-07'!D38+'24-07'!D38+'01-08'!D38+'08-08'!D38+'15-08'!D38+'23-08'!D38+'01-09'!D38+'08-09'!D38+'18-09'!D38+'22-09'!D38</f>
        <v>1381854.0199999998</v>
      </c>
      <c r="E38" s="11">
        <f>+'03-07'!E38+'10-07'!E38+'17-07'!E38+'24-07'!E38+'01-08'!E38+'08-08'!E38+'15-08'!E38+'23-08'!E38+'01-09'!E38+'08-09'!E38+'18-09'!E38+'22-09'!E38</f>
        <v>407111.13999999996</v>
      </c>
      <c r="F38" s="11">
        <f>+'03-07'!F38+'10-07'!F38+'17-07'!F38+'24-07'!F38+'01-08'!F38+'08-08'!F38+'15-08'!F38+'23-08'!F38+'01-09'!F38+'08-09'!F38+'18-09'!F38+'22-09'!F38</f>
        <v>83076565.639999986</v>
      </c>
      <c r="G38" s="11">
        <f>+'03-07'!G38+'10-07'!G38+'17-07'!G38+'24-07'!G38+'01-08'!G38+'08-08'!G38+'15-08'!G38+'23-08'!G38+'01-09'!G38+'08-09'!G38+'18-09'!G38+'22-09'!G38</f>
        <v>4140315.0899999994</v>
      </c>
      <c r="H38" s="11">
        <f>+'03-07'!H38+'10-07'!H38+'17-07'!H38+'24-07'!H38+'01-08'!H38+'08-08'!H38+'15-08'!H38+'23-08'!H38+'01-09'!H38+'08-09'!H38+'18-09'!H38+'22-09'!H38</f>
        <v>4445562.46</v>
      </c>
      <c r="I38" s="11">
        <f>+'03-07'!I38+'10-07'!I38+'17-07'!I38+'24-07'!I38+'01-08'!I38+'08-08'!I38+'15-08'!I38+'23-08'!I38+'01-09'!I38+'08-09'!I38+'18-09'!I38+'22-09'!I38</f>
        <v>0</v>
      </c>
      <c r="J38" s="11">
        <f>+'03-07'!J38+'10-07'!J38+'17-07'!J38+'24-07'!J38+'01-08'!J38+'08-08'!J38+'15-08'!J38+'23-08'!J38+'01-09'!J38+'08-09'!J38+'18-09'!J38+'22-09'!J38</f>
        <v>4868150.37</v>
      </c>
      <c r="K38" s="12">
        <f t="shared" si="0"/>
        <v>207845153.07999998</v>
      </c>
    </row>
    <row r="39" spans="1:11" x14ac:dyDescent="0.2">
      <c r="A39" s="2" t="s">
        <v>47</v>
      </c>
      <c r="B39" s="11">
        <f>+'03-07'!B39+'10-07'!B39+'17-07'!B39+'24-07'!B39+'01-08'!B39+'08-08'!B39+'15-08'!B39+'23-08'!B39+'01-09'!B39+'08-09'!B39+'18-09'!B39+'22-09'!B39</f>
        <v>59017546.289999992</v>
      </c>
      <c r="C39" s="11">
        <f>+'03-07'!C39+'10-07'!C39+'17-07'!C39+'24-07'!C39+'01-08'!C39+'08-08'!C39+'15-08'!C39+'23-08'!C39+'01-09'!C39+'08-09'!C39+'18-09'!C39+'22-09'!C39</f>
        <v>8459687.9999999981</v>
      </c>
      <c r="D39" s="11">
        <f>+'03-07'!D39+'10-07'!D39+'17-07'!D39+'24-07'!D39+'01-08'!D39+'08-08'!D39+'15-08'!D39+'23-08'!D39+'01-09'!D39+'08-09'!D39+'18-09'!D39+'22-09'!D39</f>
        <v>851341.49000000011</v>
      </c>
      <c r="E39" s="11">
        <f>+'03-07'!E39+'10-07'!E39+'17-07'!E39+'24-07'!E39+'01-08'!E39+'08-08'!E39+'15-08'!E39+'23-08'!E39+'01-09'!E39+'08-09'!E39+'18-09'!E39+'22-09'!E39</f>
        <v>258239.06999999998</v>
      </c>
      <c r="F39" s="11">
        <f>+'03-07'!F39+'10-07'!F39+'17-07'!F39+'24-07'!F39+'01-08'!F39+'08-08'!F39+'15-08'!F39+'23-08'!F39+'01-09'!F39+'08-09'!F39+'18-09'!F39+'22-09'!F39</f>
        <v>48656534.969999999</v>
      </c>
      <c r="G39" s="11">
        <f>+'03-07'!G39+'10-07'!G39+'17-07'!G39+'24-07'!G39+'01-08'!G39+'08-08'!G39+'15-08'!G39+'23-08'!G39+'01-09'!G39+'08-09'!G39+'18-09'!G39+'22-09'!G39</f>
        <v>2424912.29</v>
      </c>
      <c r="H39" s="11">
        <f>+'03-07'!H39+'10-07'!H39+'17-07'!H39+'24-07'!H39+'01-08'!H39+'08-08'!H39+'15-08'!H39+'23-08'!H39+'01-09'!H39+'08-09'!H39+'18-09'!H39+'22-09'!H39</f>
        <v>3172121.7199999997</v>
      </c>
      <c r="I39" s="11">
        <f>+'03-07'!I39+'10-07'!I39+'17-07'!I39+'24-07'!I39+'01-08'!I39+'08-08'!I39+'15-08'!I39+'23-08'!I39+'01-09'!I39+'08-09'!I39+'18-09'!I39+'22-09'!I39</f>
        <v>20955736.68</v>
      </c>
      <c r="J39" s="11">
        <f>+'03-07'!J39+'10-07'!J39+'17-07'!J39+'24-07'!J39+'01-08'!J39+'08-08'!J39+'15-08'!J39+'23-08'!J39+'01-09'!J39+'08-09'!J39+'18-09'!J39+'22-09'!J39</f>
        <v>2851193.0700000003</v>
      </c>
      <c r="K39" s="12">
        <f t="shared" si="0"/>
        <v>146647313.57999998</v>
      </c>
    </row>
    <row r="40" spans="1:11" x14ac:dyDescent="0.2">
      <c r="A40" s="2" t="s">
        <v>48</v>
      </c>
      <c r="B40" s="11">
        <f>+'03-07'!B40+'10-07'!B40+'17-07'!B40+'24-07'!B40+'01-08'!B40+'08-08'!B40+'15-08'!B40+'23-08'!B40+'01-09'!B40+'08-09'!B40+'18-09'!B40+'22-09'!B40</f>
        <v>41669209.880000003</v>
      </c>
      <c r="C40" s="11">
        <f>+'03-07'!C40+'10-07'!C40+'17-07'!C40+'24-07'!C40+'01-08'!C40+'08-08'!C40+'15-08'!C40+'23-08'!C40+'01-09'!C40+'08-09'!C40+'18-09'!C40+'22-09'!C40</f>
        <v>5972944.2400000002</v>
      </c>
      <c r="D40" s="11">
        <f>+'03-07'!D40+'10-07'!D40+'17-07'!D40+'24-07'!D40+'01-08'!D40+'08-08'!D40+'15-08'!D40+'23-08'!D40+'01-09'!D40+'08-09'!D40+'18-09'!D40+'22-09'!D40</f>
        <v>601087.8600000001</v>
      </c>
      <c r="E40" s="11">
        <f>+'03-07'!E40+'10-07'!E40+'17-07'!E40+'24-07'!E40+'01-08'!E40+'08-08'!E40+'15-08'!E40+'23-08'!E40+'01-09'!E40+'08-09'!E40+'18-09'!E40+'22-09'!E40</f>
        <v>189674.98000000004</v>
      </c>
      <c r="F40" s="11">
        <f>+'03-07'!F40+'10-07'!F40+'17-07'!F40+'24-07'!F40+'01-08'!F40+'08-08'!F40+'15-08'!F40+'23-08'!F40+'01-09'!F40+'08-09'!F40+'18-09'!F40+'22-09'!F40</f>
        <v>53805908.88000001</v>
      </c>
      <c r="G40" s="11">
        <f>+'03-07'!G40+'10-07'!G40+'17-07'!G40+'24-07'!G40+'01-08'!G40+'08-08'!G40+'15-08'!G40+'23-08'!G40+'01-09'!G40+'08-09'!G40+'18-09'!G40+'22-09'!G40</f>
        <v>2681543.4000000004</v>
      </c>
      <c r="H40" s="11">
        <f>+'03-07'!H40+'10-07'!H40+'17-07'!H40+'24-07'!H40+'01-08'!H40+'08-08'!H40+'15-08'!H40+'23-08'!H40+'01-09'!H40+'08-09'!H40+'18-09'!H40+'22-09'!H40</f>
        <v>2758457.4699999997</v>
      </c>
      <c r="I40" s="11">
        <f>+'03-07'!I40+'10-07'!I40+'17-07'!I40+'24-07'!I40+'01-08'!I40+'08-08'!I40+'15-08'!I40+'23-08'!I40+'01-09'!I40+'08-09'!I40+'18-09'!I40+'22-09'!I40</f>
        <v>0</v>
      </c>
      <c r="J40" s="11">
        <f>+'03-07'!J40+'10-07'!J40+'17-07'!J40+'24-07'!J40+'01-08'!J40+'08-08'!J40+'15-08'!J40+'23-08'!J40+'01-09'!J40+'08-09'!J40+'18-09'!J40+'22-09'!J40</f>
        <v>3152937.94</v>
      </c>
      <c r="K40" s="12">
        <f t="shared" si="0"/>
        <v>110831764.65000001</v>
      </c>
    </row>
    <row r="41" spans="1:11" x14ac:dyDescent="0.2">
      <c r="A41" s="2" t="s">
        <v>49</v>
      </c>
      <c r="B41" s="11">
        <f>+'03-07'!B41+'10-07'!B41+'17-07'!B41+'24-07'!B41+'01-08'!B41+'08-08'!B41+'15-08'!B41+'23-08'!B41+'01-09'!B41+'08-09'!B41+'18-09'!B41+'22-09'!B41</f>
        <v>53827205.269999996</v>
      </c>
      <c r="C41" s="11">
        <f>+'03-07'!C41+'10-07'!C41+'17-07'!C41+'24-07'!C41+'01-08'!C41+'08-08'!C41+'15-08'!C41+'23-08'!C41+'01-09'!C41+'08-09'!C41+'18-09'!C41+'22-09'!C41</f>
        <v>7715694.5800000001</v>
      </c>
      <c r="D41" s="11">
        <f>+'03-07'!D41+'10-07'!D41+'17-07'!D41+'24-07'!D41+'01-08'!D41+'08-08'!D41+'15-08'!D41+'23-08'!D41+'01-09'!D41+'08-09'!D41+'18-09'!D41+'22-09'!D41</f>
        <v>776469.69</v>
      </c>
      <c r="E41" s="11">
        <f>+'03-07'!E41+'10-07'!E41+'17-07'!E41+'24-07'!E41+'01-08'!E41+'08-08'!E41+'15-08'!E41+'23-08'!E41+'01-09'!E41+'08-09'!E41+'18-09'!E41+'22-09'!E41</f>
        <v>234244.80999999997</v>
      </c>
      <c r="F41" s="11">
        <f>+'03-07'!F41+'10-07'!F41+'17-07'!F41+'24-07'!F41+'01-08'!F41+'08-08'!F41+'15-08'!F41+'23-08'!F41+'01-09'!F41+'08-09'!F41+'18-09'!F41+'22-09'!F41</f>
        <v>36277843.980000004</v>
      </c>
      <c r="G41" s="11">
        <f>+'03-07'!G41+'10-07'!G41+'17-07'!G41+'24-07'!G41+'01-08'!G41+'08-08'!G41+'15-08'!G41+'23-08'!G41+'01-09'!G41+'08-09'!G41+'18-09'!G41+'22-09'!G41</f>
        <v>1807991.25</v>
      </c>
      <c r="H41" s="11">
        <f>+'03-07'!H41+'10-07'!H41+'17-07'!H41+'24-07'!H41+'01-08'!H41+'08-08'!H41+'15-08'!H41+'23-08'!H41+'01-09'!H41+'08-09'!H41+'18-09'!H41+'22-09'!H41</f>
        <v>3065100.3200000003</v>
      </c>
      <c r="I41" s="11">
        <f>+'03-07'!I41+'10-07'!I41+'17-07'!I41+'24-07'!I41+'01-08'!I41+'08-08'!I41+'15-08'!I41+'23-08'!I41+'01-09'!I41+'08-09'!I41+'18-09'!I41+'22-09'!I41</f>
        <v>14229340.859999999</v>
      </c>
      <c r="J41" s="11">
        <f>+'03-07'!J41+'10-07'!J41+'17-07'!J41+'24-07'!J41+'01-08'!J41+'08-08'!J41+'15-08'!J41+'23-08'!J41+'01-09'!J41+'08-09'!J41+'18-09'!J41+'22-09'!J41</f>
        <v>2125822.1</v>
      </c>
      <c r="K41" s="12">
        <f t="shared" si="0"/>
        <v>120059712.86</v>
      </c>
    </row>
    <row r="42" spans="1:11" x14ac:dyDescent="0.2">
      <c r="A42" s="2" t="s">
        <v>50</v>
      </c>
      <c r="B42" s="11">
        <f>+'03-07'!B42+'10-07'!B42+'17-07'!B42+'24-07'!B42+'01-08'!B42+'08-08'!B42+'15-08'!B42+'23-08'!B42+'01-09'!B42+'08-09'!B42+'18-09'!B42+'22-09'!B42</f>
        <v>76683260.060000002</v>
      </c>
      <c r="C42" s="11">
        <f>+'03-07'!C42+'10-07'!C42+'17-07'!C42+'24-07'!C42+'01-08'!C42+'08-08'!C42+'15-08'!C42+'23-08'!C42+'01-09'!C42+'08-09'!C42+'18-09'!C42+'22-09'!C42</f>
        <v>10991925.180000002</v>
      </c>
      <c r="D42" s="11">
        <f>+'03-07'!D42+'10-07'!D42+'17-07'!D42+'24-07'!D42+'01-08'!D42+'08-08'!D42+'15-08'!D42+'23-08'!D42+'01-09'!D42+'08-09'!D42+'18-09'!D42+'22-09'!D42</f>
        <v>1106173.48</v>
      </c>
      <c r="E42" s="11">
        <f>+'03-07'!E42+'10-07'!E42+'17-07'!E42+'24-07'!E42+'01-08'!E42+'08-08'!E42+'15-08'!E42+'23-08'!E42+'01-09'!E42+'08-09'!E42+'18-09'!E42+'22-09'!E42</f>
        <v>349024.77</v>
      </c>
      <c r="F42" s="11">
        <f>+'03-07'!F42+'10-07'!F42+'17-07'!F42+'24-07'!F42+'01-08'!F42+'08-08'!F42+'15-08'!F42+'23-08'!F42+'01-09'!F42+'08-09'!F42+'18-09'!F42+'22-09'!F42</f>
        <v>108162093.99000001</v>
      </c>
      <c r="G42" s="11">
        <f>+'03-07'!G42+'10-07'!G42+'17-07'!G42+'24-07'!G42+'01-08'!G42+'08-08'!G42+'15-08'!G42+'23-08'!G42+'01-09'!G42+'08-09'!G42+'18-09'!G42+'22-09'!G42</f>
        <v>5390511.1100000003</v>
      </c>
      <c r="H42" s="11">
        <f>+'03-07'!H42+'10-07'!H42+'17-07'!H42+'24-07'!H42+'01-08'!H42+'08-08'!H42+'15-08'!H42+'23-08'!H42+'01-09'!H42+'08-09'!H42+'18-09'!H42+'22-09'!H42</f>
        <v>3745938.5600000005</v>
      </c>
      <c r="I42" s="11">
        <f>+'03-07'!I42+'10-07'!I42+'17-07'!I42+'24-07'!I42+'01-08'!I42+'08-08'!I42+'15-08'!I42+'23-08'!I42+'01-09'!I42+'08-09'!I42+'18-09'!I42+'22-09'!I42</f>
        <v>0</v>
      </c>
      <c r="J42" s="11">
        <f>+'03-07'!J42+'10-07'!J42+'17-07'!J42+'24-07'!J42+'01-08'!J42+'08-08'!J42+'15-08'!J42+'23-08'!J42+'01-09'!J42+'08-09'!J42+'18-09'!J42+'22-09'!J42</f>
        <v>6338121.1699999999</v>
      </c>
      <c r="K42" s="12">
        <f t="shared" si="0"/>
        <v>212767048.32000002</v>
      </c>
    </row>
    <row r="43" spans="1:11" x14ac:dyDescent="0.2">
      <c r="A43" s="2" t="s">
        <v>51</v>
      </c>
      <c r="B43" s="11">
        <f>+'03-07'!B43+'10-07'!B43+'17-07'!B43+'24-07'!B43+'01-08'!B43+'08-08'!B43+'15-08'!B43+'23-08'!B43+'01-09'!B43+'08-09'!B43+'18-09'!B43+'22-09'!B43</f>
        <v>42997312.18</v>
      </c>
      <c r="C43" s="11">
        <f>+'03-07'!C43+'10-07'!C43+'17-07'!C43+'24-07'!C43+'01-08'!C43+'08-08'!C43+'15-08'!C43+'23-08'!C43+'01-09'!C43+'08-09'!C43+'18-09'!C43+'22-09'!C43</f>
        <v>6163316.9899999993</v>
      </c>
      <c r="D43" s="11">
        <f>+'03-07'!D43+'10-07'!D43+'17-07'!D43+'24-07'!D43+'01-08'!D43+'08-08'!D43+'15-08'!D43+'23-08'!D43+'01-09'!D43+'08-09'!D43+'18-09'!D43+'22-09'!D43</f>
        <v>620246.01</v>
      </c>
      <c r="E43" s="11">
        <f>+'03-07'!E43+'10-07'!E43+'17-07'!E43+'24-07'!E43+'01-08'!E43+'08-08'!E43+'15-08'!E43+'23-08'!E43+'01-09'!E43+'08-09'!E43+'18-09'!E43+'22-09'!E43</f>
        <v>196765.62</v>
      </c>
      <c r="F43" s="11">
        <f>+'03-07'!F43+'10-07'!F43+'17-07'!F43+'24-07'!F43+'01-08'!F43+'08-08'!F43+'15-08'!F43+'23-08'!F43+'01-09'!F43+'08-09'!F43+'18-09'!F43+'22-09'!F43</f>
        <v>57188340.769999996</v>
      </c>
      <c r="G43" s="11">
        <f>+'03-07'!G43+'10-07'!G43+'17-07'!G43+'24-07'!G43+'01-08'!G43+'08-08'!G43+'15-08'!G43+'23-08'!G43+'01-09'!G43+'08-09'!G43+'18-09'!G43+'22-09'!G43</f>
        <v>2850114.79</v>
      </c>
      <c r="H43" s="11">
        <f>+'03-07'!H43+'10-07'!H43+'17-07'!H43+'24-07'!H43+'01-08'!H43+'08-08'!H43+'15-08'!H43+'23-08'!H43+'01-09'!H43+'08-09'!H43+'18-09'!H43+'22-09'!H43</f>
        <v>2598304.88</v>
      </c>
      <c r="I43" s="11">
        <f>+'03-07'!I43+'10-07'!I43+'17-07'!I43+'24-07'!I43+'01-08'!I43+'08-08'!I43+'15-08'!I43+'23-08'!I43+'01-09'!I43+'08-09'!I43+'18-09'!I43+'22-09'!I43</f>
        <v>0</v>
      </c>
      <c r="J43" s="11">
        <f>+'03-07'!J43+'10-07'!J43+'17-07'!J43+'24-07'!J43+'01-08'!J43+'08-08'!J43+'15-08'!J43+'23-08'!J43+'01-09'!J43+'08-09'!J43+'18-09'!J43+'22-09'!J43</f>
        <v>3351142.9000000004</v>
      </c>
      <c r="K43" s="12">
        <f t="shared" si="0"/>
        <v>115965544.14</v>
      </c>
    </row>
    <row r="44" spans="1:11" x14ac:dyDescent="0.2">
      <c r="A44" s="2" t="s">
        <v>52</v>
      </c>
      <c r="B44" s="11">
        <f>+'03-07'!B44+'10-07'!B44+'17-07'!B44+'24-07'!B44+'01-08'!B44+'08-08'!B44+'15-08'!B44+'23-08'!B44+'01-09'!B44+'08-09'!B44+'18-09'!B44+'22-09'!B44</f>
        <v>624403393.59000003</v>
      </c>
      <c r="C44" s="11">
        <f>+'03-07'!C44+'10-07'!C44+'17-07'!C44+'24-07'!C44+'01-08'!C44+'08-08'!C44+'15-08'!C44+'23-08'!C44+'01-09'!C44+'08-09'!C44+'18-09'!C44+'22-09'!C44</f>
        <v>89503176.840000004</v>
      </c>
      <c r="D44" s="11">
        <f>+'03-07'!D44+'10-07'!D44+'17-07'!D44+'24-07'!D44+'01-08'!D44+'08-08'!D44+'15-08'!D44+'23-08'!D44+'01-09'!D44+'08-09'!D44+'18-09'!D44+'22-09'!D44</f>
        <v>9007160.8200000003</v>
      </c>
      <c r="E44" s="11">
        <f>+'03-07'!E44+'10-07'!E44+'17-07'!E44+'24-07'!E44+'01-08'!E44+'08-08'!E44+'15-08'!E44+'23-08'!E44+'01-09'!E44+'08-09'!E44+'18-09'!E44+'22-09'!E44</f>
        <v>2841959.3000000003</v>
      </c>
      <c r="F44" s="11">
        <f>+'03-07'!F44+'10-07'!F44+'17-07'!F44+'24-07'!F44+'01-08'!F44+'08-08'!F44+'15-08'!F44+'23-08'!F44+'01-09'!F44+'08-09'!F44+'18-09'!F44+'22-09'!F44</f>
        <v>489690312.93000001</v>
      </c>
      <c r="G44" s="11">
        <f>+'03-07'!G44+'10-07'!G44+'17-07'!G44+'24-07'!G44+'01-08'!G44+'08-08'!G44+'15-08'!G44+'23-08'!G44+'01-09'!G44+'08-09'!G44+'18-09'!G44+'22-09'!G44</f>
        <v>24404862.870000005</v>
      </c>
      <c r="H44" s="11">
        <f>+'03-07'!H44+'10-07'!H44+'17-07'!H44+'24-07'!H44+'01-08'!H44+'08-08'!H44+'15-08'!H44+'23-08'!H44+'01-09'!H44+'08-09'!H44+'18-09'!H44+'22-09'!H44</f>
        <v>16911847.09</v>
      </c>
      <c r="I44" s="11">
        <f>+'03-07'!I44+'10-07'!I44+'17-07'!I44+'24-07'!I44+'01-08'!I44+'08-08'!I44+'15-08'!I44+'23-08'!I44+'01-09'!I44+'08-09'!I44+'18-09'!I44+'22-09'!I44</f>
        <v>0</v>
      </c>
      <c r="J44" s="11">
        <f>+'03-07'!J44+'10-07'!J44+'17-07'!J44+'24-07'!J44+'01-08'!J44+'08-08'!J44+'15-08'!J44+'23-08'!J44+'01-09'!J44+'08-09'!J44+'18-09'!J44+'22-09'!J44</f>
        <v>28695048.559999995</v>
      </c>
      <c r="K44" s="12">
        <f t="shared" si="0"/>
        <v>1285457761.9999998</v>
      </c>
    </row>
    <row r="45" spans="1:11" x14ac:dyDescent="0.2">
      <c r="A45" s="2" t="s">
        <v>53</v>
      </c>
      <c r="B45" s="11">
        <f>+'03-07'!B45+'10-07'!B45+'17-07'!B45+'24-07'!B45+'01-08'!B45+'08-08'!B45+'15-08'!B45+'23-08'!B45+'01-09'!B45+'08-09'!B45+'18-09'!B45+'22-09'!B45</f>
        <v>98762960.920000002</v>
      </c>
      <c r="C45" s="11">
        <f>+'03-07'!C45+'10-07'!C45+'17-07'!C45+'24-07'!C45+'01-08'!C45+'08-08'!C45+'15-08'!C45+'23-08'!C45+'01-09'!C45+'08-09'!C45+'18-09'!C45+'22-09'!C45</f>
        <v>14156871.74</v>
      </c>
      <c r="D45" s="11">
        <f>+'03-07'!D45+'10-07'!D45+'17-07'!D45+'24-07'!D45+'01-08'!D45+'08-08'!D45+'15-08'!D45+'23-08'!D45+'01-09'!D45+'08-09'!D45+'18-09'!D45+'22-09'!D45</f>
        <v>1424678.2000000002</v>
      </c>
      <c r="E45" s="11">
        <f>+'03-07'!E45+'10-07'!E45+'17-07'!E45+'24-07'!E45+'01-08'!E45+'08-08'!E45+'15-08'!E45+'23-08'!E45+'01-09'!E45+'08-09'!E45+'18-09'!E45+'22-09'!E45</f>
        <v>449496.79000000004</v>
      </c>
      <c r="F45" s="11">
        <f>+'03-07'!F45+'10-07'!F45+'17-07'!F45+'24-07'!F45+'01-08'!F45+'08-08'!F45+'15-08'!F45+'23-08'!F45+'01-09'!F45+'08-09'!F45+'18-09'!F45+'22-09'!F45</f>
        <v>96424550.530000001</v>
      </c>
      <c r="G45" s="11">
        <f>+'03-07'!G45+'10-07'!G45+'17-07'!G45+'24-07'!G45+'01-08'!G45+'08-08'!G45+'15-08'!G45+'23-08'!G45+'01-09'!G45+'08-09'!G45+'18-09'!G45+'22-09'!G45</f>
        <v>4805543.16</v>
      </c>
      <c r="H45" s="11">
        <f>+'03-07'!H45+'10-07'!H45+'17-07'!H45+'24-07'!H45+'01-08'!H45+'08-08'!H45+'15-08'!H45+'23-08'!H45+'01-09'!H45+'08-09'!H45+'18-09'!H45+'22-09'!H45</f>
        <v>2401529.73</v>
      </c>
      <c r="I45" s="11">
        <f>+'03-07'!I45+'10-07'!I45+'17-07'!I45+'24-07'!I45+'01-08'!I45+'08-08'!I45+'15-08'!I45+'23-08'!I45+'01-09'!I45+'08-09'!I45+'18-09'!I45+'22-09'!I45</f>
        <v>80326626.049999997</v>
      </c>
      <c r="J45" s="11">
        <f>+'03-07'!J45+'10-07'!J45+'17-07'!J45+'24-07'!J45+'01-08'!J45+'08-08'!J45+'15-08'!J45+'23-08'!J45+'01-09'!J45+'08-09'!J45+'18-09'!J45+'22-09'!J45</f>
        <v>5650320.3800000008</v>
      </c>
      <c r="K45" s="12">
        <f t="shared" si="0"/>
        <v>304402577.5</v>
      </c>
    </row>
    <row r="46" spans="1:11" x14ac:dyDescent="0.2">
      <c r="A46" s="2" t="s">
        <v>54</v>
      </c>
      <c r="B46" s="11">
        <f>+'03-07'!B46+'10-07'!B46+'17-07'!B46+'24-07'!B46+'01-08'!B46+'08-08'!B46+'15-08'!B46+'23-08'!B46+'01-09'!B46+'08-09'!B46+'18-09'!B46+'22-09'!B46</f>
        <v>262353915.72</v>
      </c>
      <c r="C46" s="11">
        <f>+'03-07'!C46+'10-07'!C46+'17-07'!C46+'24-07'!C46+'01-08'!C46+'08-08'!C46+'15-08'!C46+'23-08'!C46+'01-09'!C46+'08-09'!C46+'18-09'!C46+'22-09'!C46</f>
        <v>37606312.139999993</v>
      </c>
      <c r="D46" s="11">
        <f>+'03-07'!D46+'10-07'!D46+'17-07'!D46+'24-07'!D46+'01-08'!D46+'08-08'!D46+'15-08'!D46+'23-08'!D46+'01-09'!D46+'08-09'!D46+'18-09'!D46+'22-09'!D46</f>
        <v>3784514.8700000006</v>
      </c>
      <c r="E46" s="11">
        <f>+'03-07'!E46+'10-07'!E46+'17-07'!E46+'24-07'!E46+'01-08'!E46+'08-08'!E46+'15-08'!E46+'23-08'!E46+'01-09'!E46+'08-09'!E46+'18-09'!E46+'22-09'!E46</f>
        <v>1194110.3799999999</v>
      </c>
      <c r="F46" s="11">
        <f>+'03-07'!F46+'10-07'!F46+'17-07'!F46+'24-07'!F46+'01-08'!F46+'08-08'!F46+'15-08'!F46+'23-08'!F46+'01-09'!F46+'08-09'!F46+'18-09'!F46+'22-09'!F46</f>
        <v>218818100.44</v>
      </c>
      <c r="G46" s="11">
        <f>+'03-07'!G46+'10-07'!G46+'17-07'!G46+'24-07'!G46+'01-08'!G46+'08-08'!G46+'15-08'!G46+'23-08'!G46+'01-09'!G46+'08-09'!G46+'18-09'!G46+'22-09'!G46</f>
        <v>10905312.17</v>
      </c>
      <c r="H46" s="11">
        <f>+'03-07'!H46+'10-07'!H46+'17-07'!H46+'24-07'!H46+'01-08'!H46+'08-08'!H46+'15-08'!H46+'23-08'!H46+'01-09'!H46+'08-09'!H46+'18-09'!H46+'22-09'!H46</f>
        <v>13282797.15</v>
      </c>
      <c r="I46" s="11">
        <f>+'03-07'!I46+'10-07'!I46+'17-07'!I46+'24-07'!I46+'01-08'!I46+'08-08'!I46+'15-08'!I46+'23-08'!I46+'01-09'!I46+'08-09'!I46+'18-09'!I46+'22-09'!I46</f>
        <v>0</v>
      </c>
      <c r="J46" s="11">
        <f>+'03-07'!J46+'10-07'!J46+'17-07'!J46+'24-07'!J46+'01-08'!J46+'08-08'!J46+'15-08'!J46+'23-08'!J46+'01-09'!J46+'08-09'!J46+'18-09'!J46+'22-09'!J46</f>
        <v>12822381.5</v>
      </c>
      <c r="K46" s="12">
        <f t="shared" si="0"/>
        <v>560767444.37</v>
      </c>
    </row>
    <row r="47" spans="1:11" x14ac:dyDescent="0.2">
      <c r="A47" s="2" t="s">
        <v>55</v>
      </c>
      <c r="B47" s="11">
        <f>+'03-07'!B47+'10-07'!B47+'17-07'!B47+'24-07'!B47+'01-08'!B47+'08-08'!B47+'15-08'!B47+'23-08'!B47+'01-09'!B47+'08-09'!B47+'18-09'!B47+'22-09'!B47</f>
        <v>60360296.780000001</v>
      </c>
      <c r="C47" s="11">
        <f>+'03-07'!C47+'10-07'!C47+'17-07'!C47+'24-07'!C47+'01-08'!C47+'08-08'!C47+'15-08'!C47+'23-08'!C47+'01-09'!C47+'08-09'!C47+'18-09'!C47+'22-09'!C47</f>
        <v>8652160.4000000004</v>
      </c>
      <c r="D47" s="11">
        <f>+'03-07'!D47+'10-07'!D47+'17-07'!D47+'24-07'!D47+'01-08'!D47+'08-08'!D47+'15-08'!D47+'23-08'!D47+'01-09'!D47+'08-09'!D47+'18-09'!D47+'22-09'!D47</f>
        <v>870710.98999999987</v>
      </c>
      <c r="E47" s="11">
        <f>+'03-07'!E47+'10-07'!E47+'17-07'!E47+'24-07'!E47+'01-08'!E47+'08-08'!E47+'15-08'!E47+'23-08'!E47+'01-09'!E47+'08-09'!E47+'18-09'!E47+'22-09'!E47</f>
        <v>278941.25</v>
      </c>
      <c r="F47" s="11">
        <f>+'03-07'!F47+'10-07'!F47+'17-07'!F47+'24-07'!F47+'01-08'!F47+'08-08'!F47+'15-08'!F47+'23-08'!F47+'01-09'!F47+'08-09'!F47+'18-09'!F47+'22-09'!F47</f>
        <v>55421398.729999997</v>
      </c>
      <c r="G47" s="11">
        <f>+'03-07'!G47+'10-07'!G47+'17-07'!G47+'24-07'!G47+'01-08'!G47+'08-08'!G47+'15-08'!G47+'23-08'!G47+'01-09'!G47+'08-09'!G47+'18-09'!G47+'22-09'!G47</f>
        <v>2762055.12</v>
      </c>
      <c r="H47" s="11">
        <f>+'03-07'!H47+'10-07'!H47+'17-07'!H47+'24-07'!H47+'01-08'!H47+'08-08'!H47+'15-08'!H47+'23-08'!H47+'01-09'!H47+'08-09'!H47+'18-09'!H47+'22-09'!H47</f>
        <v>3054284.33</v>
      </c>
      <c r="I47" s="11">
        <f>+'03-07'!I47+'10-07'!I47+'17-07'!I47+'24-07'!I47+'01-08'!I47+'08-08'!I47+'15-08'!I47+'23-08'!I47+'01-09'!I47+'08-09'!I47+'18-09'!I47+'22-09'!I47</f>
        <v>24636949.989999998</v>
      </c>
      <c r="J47" s="11">
        <f>+'03-07'!J47+'10-07'!J47+'17-07'!J47+'24-07'!J47+'01-08'!J47+'08-08'!J47+'15-08'!J47+'23-08'!J47+'01-09'!J47+'08-09'!J47+'18-09'!J47+'22-09'!J47</f>
        <v>3247602.9899999998</v>
      </c>
      <c r="K47" s="12">
        <f t="shared" si="0"/>
        <v>159284400.58000001</v>
      </c>
    </row>
    <row r="48" spans="1:11" x14ac:dyDescent="0.2">
      <c r="A48" s="2" t="s">
        <v>56</v>
      </c>
      <c r="B48" s="11">
        <f>+'03-07'!B48+'10-07'!B48+'17-07'!B48+'24-07'!B48+'01-08'!B48+'08-08'!B48+'15-08'!B48+'23-08'!B48+'01-09'!B48+'08-09'!B48+'18-09'!B48+'22-09'!B48</f>
        <v>47025563.690000005</v>
      </c>
      <c r="C48" s="11">
        <f>+'03-07'!C48+'10-07'!C48+'17-07'!C48+'24-07'!C48+'01-08'!C48+'08-08'!C48+'15-08'!C48+'23-08'!C48+'01-09'!C48+'08-09'!C48+'18-09'!C48+'22-09'!C48</f>
        <v>6740734.2400000021</v>
      </c>
      <c r="D48" s="11">
        <f>+'03-07'!D48+'10-07'!D48+'17-07'!D48+'24-07'!D48+'01-08'!D48+'08-08'!D48+'15-08'!D48+'23-08'!D48+'01-09'!D48+'08-09'!D48+'18-09'!D48+'22-09'!D48</f>
        <v>678354.41999999993</v>
      </c>
      <c r="E48" s="11">
        <f>+'03-07'!E48+'10-07'!E48+'17-07'!E48+'24-07'!E48+'01-08'!E48+'08-08'!E48+'15-08'!E48+'23-08'!E48+'01-09'!E48+'08-09'!E48+'18-09'!E48+'22-09'!E48</f>
        <v>214682.19</v>
      </c>
      <c r="F48" s="11">
        <f>+'03-07'!F48+'10-07'!F48+'17-07'!F48+'24-07'!F48+'01-08'!F48+'08-08'!F48+'15-08'!F48+'23-08'!F48+'01-09'!F48+'08-09'!F48+'18-09'!F48+'22-09'!F48</f>
        <v>31194099.359999999</v>
      </c>
      <c r="G48" s="11">
        <f>+'03-07'!G48+'10-07'!G48+'17-07'!G48+'24-07'!G48+'01-08'!G48+'08-08'!G48+'15-08'!G48+'23-08'!G48+'01-09'!G48+'08-09'!G48+'18-09'!G48+'22-09'!G48</f>
        <v>1554630.94</v>
      </c>
      <c r="H48" s="11">
        <f>+'03-07'!H48+'10-07'!H48+'17-07'!H48+'24-07'!H48+'01-08'!H48+'08-08'!H48+'15-08'!H48+'23-08'!H48+'01-09'!H48+'08-09'!H48+'18-09'!H48+'22-09'!H48</f>
        <v>2913866.2</v>
      </c>
      <c r="I48" s="11">
        <f>+'03-07'!I48+'10-07'!I48+'17-07'!I48+'24-07'!I48+'01-08'!I48+'08-08'!I48+'15-08'!I48+'23-08'!I48+'01-09'!I48+'08-09'!I48+'18-09'!I48+'22-09'!I48</f>
        <v>11467044.189999999</v>
      </c>
      <c r="J48" s="11">
        <f>+'03-07'!J48+'10-07'!J48+'17-07'!J48+'24-07'!J48+'01-08'!J48+'08-08'!J48+'15-08'!J48+'23-08'!J48+'01-09'!J48+'08-09'!J48+'18-09'!J48+'22-09'!J48</f>
        <v>1827923.02</v>
      </c>
      <c r="K48" s="12">
        <f t="shared" si="0"/>
        <v>103616898.25</v>
      </c>
    </row>
    <row r="49" spans="1:12" x14ac:dyDescent="0.2">
      <c r="A49" s="2" t="s">
        <v>57</v>
      </c>
      <c r="B49" s="11">
        <f>+'03-07'!B49+'10-07'!B49+'17-07'!B49+'24-07'!B49+'01-08'!B49+'08-08'!B49+'15-08'!B49+'23-08'!B49+'01-09'!B49+'08-09'!B49+'18-09'!B49+'22-09'!B49</f>
        <v>54852578.399999999</v>
      </c>
      <c r="C49" s="11">
        <f>+'03-07'!C49+'10-07'!C49+'17-07'!C49+'24-07'!C49+'01-08'!C49+'08-08'!C49+'15-08'!C49+'23-08'!C49+'01-09'!C49+'08-09'!C49+'18-09'!C49+'22-09'!C49</f>
        <v>7862673.5000000009</v>
      </c>
      <c r="D49" s="11">
        <f>+'03-07'!D49+'10-07'!D49+'17-07'!D49+'24-07'!D49+'01-08'!D49+'08-08'!D49+'15-08'!D49+'23-08'!D49+'01-09'!D49+'08-09'!D49+'18-09'!D49+'22-09'!D49</f>
        <v>791260.91</v>
      </c>
      <c r="E49" s="11">
        <f>+'03-07'!E49+'10-07'!E49+'17-07'!E49+'24-07'!E49+'01-08'!E49+'08-08'!E49+'15-08'!E49+'23-08'!E49+'01-09'!E49+'08-09'!E49+'18-09'!E49+'22-09'!E49</f>
        <v>244659.20000000001</v>
      </c>
      <c r="F49" s="11">
        <f>+'03-07'!F49+'10-07'!F49+'17-07'!F49+'24-07'!F49+'01-08'!F49+'08-08'!F49+'15-08'!F49+'23-08'!F49+'01-09'!F49+'08-09'!F49+'18-09'!F49+'22-09'!F49</f>
        <v>37595477.899999999</v>
      </c>
      <c r="G49" s="11">
        <f>+'03-07'!G49+'10-07'!G49+'17-07'!G49+'24-07'!G49+'01-08'!G49+'08-08'!G49+'15-08'!G49+'23-08'!G49+'01-09'!G49+'08-09'!G49+'18-09'!G49+'22-09'!G49</f>
        <v>1873658.63</v>
      </c>
      <c r="H49" s="11">
        <f>+'03-07'!H49+'10-07'!H49+'17-07'!H49+'24-07'!H49+'01-08'!H49+'08-08'!H49+'15-08'!H49+'23-08'!H49+'01-09'!H49+'08-09'!H49+'18-09'!H49+'22-09'!H49</f>
        <v>2776294.36</v>
      </c>
      <c r="I49" s="11">
        <f>+'03-07'!I49+'10-07'!I49+'17-07'!I49+'24-07'!I49+'01-08'!I49+'08-08'!I49+'15-08'!I49+'23-08'!I49+'01-09'!I49+'08-09'!I49+'18-09'!I49+'22-09'!I49</f>
        <v>14944875.549999999</v>
      </c>
      <c r="J49" s="11">
        <f>+'03-07'!J49+'10-07'!J49+'17-07'!J49+'24-07'!J49+'01-08'!J49+'08-08'!J49+'15-08'!J49+'23-08'!J49+'01-09'!J49+'08-09'!J49+'18-09'!J49+'22-09'!J49</f>
        <v>2203033.2999999998</v>
      </c>
      <c r="K49" s="12">
        <f t="shared" si="0"/>
        <v>123144511.74999999</v>
      </c>
    </row>
    <row r="50" spans="1:12" x14ac:dyDescent="0.2">
      <c r="A50" s="2" t="s">
        <v>58</v>
      </c>
      <c r="B50" s="11">
        <f>+'03-07'!B50+'10-07'!B50+'17-07'!B50+'24-07'!B50+'01-08'!B50+'08-08'!B50+'15-08'!B50+'23-08'!B50+'01-09'!B50+'08-09'!B50+'18-09'!B50+'22-09'!B50</f>
        <v>137898034.43000001</v>
      </c>
      <c r="C50" s="11">
        <f>+'03-07'!C50+'10-07'!C50+'17-07'!C50+'24-07'!C50+'01-08'!C50+'08-08'!C50+'15-08'!C50+'23-08'!C50+'01-09'!C50+'08-09'!C50+'18-09'!C50+'22-09'!C50</f>
        <v>19766568.039999995</v>
      </c>
      <c r="D50" s="11">
        <f>+'03-07'!D50+'10-07'!D50+'17-07'!D50+'24-07'!D50+'01-08'!D50+'08-08'!D50+'15-08'!D50+'23-08'!D50+'01-09'!D50+'08-09'!D50+'18-09'!D50+'22-09'!D50</f>
        <v>1989210.49</v>
      </c>
      <c r="E50" s="11">
        <f>+'03-07'!E50+'10-07'!E50+'17-07'!E50+'24-07'!E50+'01-08'!E50+'08-08'!E50+'15-08'!E50+'23-08'!E50+'01-09'!E50+'08-09'!E50+'18-09'!E50+'22-09'!E50</f>
        <v>564245.1</v>
      </c>
      <c r="F50" s="11">
        <f>+'03-07'!F50+'10-07'!F50+'17-07'!F50+'24-07'!F50+'01-08'!F50+'08-08'!F50+'15-08'!F50+'23-08'!F50+'01-09'!F50+'08-09'!F50+'18-09'!F50+'22-09'!F50</f>
        <v>107344252.25</v>
      </c>
      <c r="G50" s="11">
        <f>+'03-07'!G50+'10-07'!G50+'17-07'!G50+'24-07'!G50+'01-08'!G50+'08-08'!G50+'15-08'!G50+'23-08'!G50+'01-09'!G50+'08-09'!G50+'18-09'!G50+'22-09'!G50</f>
        <v>5349752.0599999996</v>
      </c>
      <c r="H50" s="11">
        <f>+'03-07'!H50+'10-07'!H50+'17-07'!H50+'24-07'!H50+'01-08'!H50+'08-08'!H50+'15-08'!H50+'23-08'!H50+'01-09'!H50+'08-09'!H50+'18-09'!H50+'22-09'!H50</f>
        <v>7590169.8100000005</v>
      </c>
      <c r="I50" s="11">
        <f>+'03-07'!I50+'10-07'!I50+'17-07'!I50+'24-07'!I50+'01-08'!I50+'08-08'!I50+'15-08'!I50+'23-08'!I50+'01-09'!I50+'08-09'!I50+'18-09'!I50+'22-09'!I50</f>
        <v>98192806</v>
      </c>
      <c r="J50" s="11">
        <f>+'03-07'!J50+'10-07'!J50+'17-07'!J50+'24-07'!J50+'01-08'!J50+'08-08'!J50+'15-08'!J50+'23-08'!J50+'01-09'!J50+'08-09'!J50+'18-09'!J50+'22-09'!J50</f>
        <v>6290196.9699999997</v>
      </c>
      <c r="K50" s="12">
        <f t="shared" si="0"/>
        <v>384985235.15000004</v>
      </c>
    </row>
    <row r="51" spans="1:12" x14ac:dyDescent="0.2">
      <c r="A51" s="2" t="s">
        <v>59</v>
      </c>
      <c r="B51" s="11">
        <f>+'03-07'!B51+'10-07'!B51+'17-07'!B51+'24-07'!B51+'01-08'!B51+'08-08'!B51+'15-08'!B51+'23-08'!B51+'01-09'!B51+'08-09'!B51+'18-09'!B51+'22-09'!B51</f>
        <v>48544092.420000002</v>
      </c>
      <c r="C51" s="11">
        <f>+'03-07'!C51+'10-07'!C51+'17-07'!C51+'24-07'!C51+'01-08'!C51+'08-08'!C51+'15-08'!C51+'23-08'!C51+'01-09'!C51+'08-09'!C51+'18-09'!C51+'22-09'!C51</f>
        <v>6958403.0499999998</v>
      </c>
      <c r="D51" s="11">
        <f>+'03-07'!D51+'10-07'!D51+'17-07'!D51+'24-07'!D51+'01-08'!D51+'08-08'!D51+'15-08'!D51+'23-08'!D51+'01-09'!D51+'08-09'!D51+'18-09'!D51+'22-09'!D51</f>
        <v>700259.58000000007</v>
      </c>
      <c r="E51" s="11">
        <f>+'03-07'!E51+'10-07'!E51+'17-07'!E51+'24-07'!E51+'01-08'!E51+'08-08'!E51+'15-08'!E51+'23-08'!E51+'01-09'!E51+'08-09'!E51+'18-09'!E51+'22-09'!E51</f>
        <v>213036.16</v>
      </c>
      <c r="F51" s="11">
        <f>+'03-07'!F51+'10-07'!F51+'17-07'!F51+'24-07'!F51+'01-08'!F51+'08-08'!F51+'15-08'!F51+'23-08'!F51+'01-09'!F51+'08-09'!F51+'18-09'!F51+'22-09'!F51</f>
        <v>30189466.610000003</v>
      </c>
      <c r="G51" s="11">
        <f>+'03-07'!G51+'10-07'!G51+'17-07'!G51+'24-07'!G51+'01-08'!G51+'08-08'!G51+'15-08'!G51+'23-08'!G51+'01-09'!G51+'08-09'!G51+'18-09'!G51+'22-09'!G51</f>
        <v>1504562.71</v>
      </c>
      <c r="H51" s="11">
        <f>+'03-07'!H51+'10-07'!H51+'17-07'!H51+'24-07'!H51+'01-08'!H51+'08-08'!H51+'15-08'!H51+'23-08'!H51+'01-09'!H51+'08-09'!H51+'18-09'!H51+'22-09'!H51</f>
        <v>2673637.3200000003</v>
      </c>
      <c r="I51" s="11">
        <f>+'03-07'!I51+'10-07'!I51+'17-07'!I51+'24-07'!I51+'01-08'!I51+'08-08'!I51+'15-08'!I51+'23-08'!I51+'01-09'!I51+'08-09'!I51+'18-09'!I51+'22-09'!I51</f>
        <v>0</v>
      </c>
      <c r="J51" s="11">
        <f>+'03-07'!J51+'10-07'!J51+'17-07'!J51+'24-07'!J51+'01-08'!J51+'08-08'!J51+'15-08'!J51+'23-08'!J51+'01-09'!J51+'08-09'!J51+'18-09'!J51+'22-09'!J51</f>
        <v>1769053.2</v>
      </c>
      <c r="K51" s="12">
        <f t="shared" si="0"/>
        <v>92552511.049999997</v>
      </c>
    </row>
    <row r="52" spans="1:12" x14ac:dyDescent="0.2">
      <c r="A52" s="2" t="s">
        <v>60</v>
      </c>
      <c r="B52" s="11">
        <f>+'03-07'!B52+'10-07'!B52+'17-07'!B52+'24-07'!B52+'01-08'!B52+'08-08'!B52+'15-08'!B52+'23-08'!B52+'01-09'!B52+'08-09'!B52+'18-09'!B52+'22-09'!B52</f>
        <v>836333366.17000008</v>
      </c>
      <c r="C52" s="11">
        <f>+'03-07'!C52+'10-07'!C52+'17-07'!C52+'24-07'!C52+'01-08'!C52+'08-08'!C52+'15-08'!C52+'23-08'!C52+'01-09'!C52+'08-09'!C52+'18-09'!C52+'22-09'!C52</f>
        <v>119881624.55999999</v>
      </c>
      <c r="D52" s="11">
        <f>+'03-07'!D52+'10-07'!D52+'17-07'!D52+'24-07'!D52+'01-08'!D52+'08-08'!D52+'15-08'!D52+'23-08'!D52+'01-09'!D52+'08-09'!D52+'18-09'!D52+'22-09'!D52</f>
        <v>12064298.879999999</v>
      </c>
      <c r="E52" s="11">
        <f>+'03-07'!E52+'10-07'!E52+'17-07'!E52+'24-07'!E52+'01-08'!E52+'08-08'!E52+'15-08'!E52+'23-08'!E52+'01-09'!E52+'08-09'!E52+'18-09'!E52+'22-09'!E52</f>
        <v>3876941.48</v>
      </c>
      <c r="F52" s="11">
        <f>+'03-07'!F52+'10-07'!F52+'17-07'!F52+'24-07'!F52+'01-08'!F52+'08-08'!F52+'15-08'!F52+'23-08'!F52+'01-09'!F52+'08-09'!F52+'18-09'!F52+'22-09'!F52</f>
        <v>583747161.14999998</v>
      </c>
      <c r="G52" s="11">
        <f>+'03-07'!G52+'10-07'!G52+'17-07'!G52+'24-07'!G52+'01-08'!G52+'08-08'!G52+'15-08'!G52+'23-08'!G52+'01-09'!G52+'08-09'!G52+'18-09'!G52+'22-09'!G52</f>
        <v>29092406.049999997</v>
      </c>
      <c r="H52" s="11">
        <f>+'03-07'!H52+'10-07'!H52+'17-07'!H52+'24-07'!H52+'01-08'!H52+'08-08'!H52+'15-08'!H52+'23-08'!H52+'01-09'!H52+'08-09'!H52+'18-09'!H52+'22-09'!H52</f>
        <v>29548151.530000001</v>
      </c>
      <c r="I52" s="11">
        <f>+'03-07'!I52+'10-07'!I52+'17-07'!I52+'24-07'!I52+'01-08'!I52+'08-08'!I52+'15-08'!I52+'23-08'!I52+'01-09'!I52+'08-09'!I52+'18-09'!I52+'22-09'!I52</f>
        <v>0</v>
      </c>
      <c r="J52" s="11">
        <f>+'03-07'!J52+'10-07'!J52+'17-07'!J52+'24-07'!J52+'01-08'!J52+'08-08'!J52+'15-08'!J52+'23-08'!J52+'01-09'!J52+'08-09'!J52+'18-09'!J52+'22-09'!J52</f>
        <v>34206625.469999999</v>
      </c>
      <c r="K52" s="12">
        <f t="shared" si="0"/>
        <v>1648750575.29</v>
      </c>
    </row>
    <row r="53" spans="1:12" ht="13.5" thickBot="1" x14ac:dyDescent="0.25">
      <c r="A53" s="4" t="s">
        <v>61</v>
      </c>
      <c r="B53" s="11">
        <f>+'03-07'!B53+'10-07'!B53+'17-07'!B53+'24-07'!B53+'01-08'!B53+'08-08'!B53+'15-08'!B53+'23-08'!B53+'01-09'!B53+'08-09'!B53+'18-09'!B53+'22-09'!B53</f>
        <v>90164475.030000016</v>
      </c>
      <c r="C53" s="11">
        <f>+'03-07'!C53+'10-07'!C53+'17-07'!C53+'24-07'!C53+'01-08'!C53+'08-08'!C53+'15-08'!C53+'23-08'!C53+'01-09'!C53+'08-09'!C53+'18-09'!C53+'22-09'!C53</f>
        <v>12924348.310000001</v>
      </c>
      <c r="D53" s="11">
        <f>+'03-07'!D53+'10-07'!D53+'17-07'!D53+'24-07'!D53+'01-08'!D53+'08-08'!D53+'15-08'!D53+'23-08'!D53+'01-09'!D53+'08-09'!D53+'18-09'!D53+'22-09'!D53</f>
        <v>1300643.06</v>
      </c>
      <c r="E53" s="11">
        <f>+'03-07'!E53+'10-07'!E53+'17-07'!E53+'24-07'!E53+'01-08'!E53+'08-08'!E53+'15-08'!E53+'23-08'!E53+'01-09'!E53+'08-09'!E53+'18-09'!E53+'22-09'!E53</f>
        <v>10279390.17</v>
      </c>
      <c r="F53" s="11">
        <f>+'03-07'!F53+'10-07'!F53+'17-07'!F53+'24-07'!F53+'01-08'!F53+'08-08'!F53+'15-08'!F53+'23-08'!F53+'01-09'!F53+'08-09'!F53+'18-09'!F53+'22-09'!F53</f>
        <v>89992881.570000008</v>
      </c>
      <c r="G53" s="11">
        <f>+'03-07'!G53+'10-07'!G53+'17-07'!G53+'24-07'!G53+'01-08'!G53+'08-08'!G53+'15-08'!G53+'23-08'!G53+'01-09'!G53+'08-09'!G53+'18-09'!G53+'22-09'!G53</f>
        <v>4485005.87</v>
      </c>
      <c r="H53" s="11">
        <f>+'03-07'!H53+'10-07'!H53+'17-07'!H53+'24-07'!H53+'01-08'!H53+'08-08'!H53+'15-08'!H53+'23-08'!H53+'01-09'!H53+'08-09'!H53+'18-09'!H53+'22-09'!H53</f>
        <v>5594714.1600000001</v>
      </c>
      <c r="I53" s="11">
        <f>+'03-07'!I53+'10-07'!I53+'17-07'!I53+'24-07'!I53+'01-08'!I53+'08-08'!I53+'15-08'!I53+'23-08'!I53+'01-09'!I53+'08-09'!I53+'18-09'!I53+'22-09'!I53</f>
        <v>0</v>
      </c>
      <c r="J53" s="11">
        <f>+'03-07'!J53+'10-07'!J53+'17-07'!J53+'24-07'!J53+'01-08'!J53+'08-08'!J53+'15-08'!J53+'23-08'!J53+'01-09'!J53+'08-09'!J53+'18-09'!J53+'22-09'!J53</f>
        <v>5273435.1300000008</v>
      </c>
      <c r="K53" s="12">
        <f t="shared" si="0"/>
        <v>220014893.30000004</v>
      </c>
    </row>
    <row r="54" spans="1:12" s="14" customFormat="1" ht="13.5" thickBot="1" x14ac:dyDescent="0.25">
      <c r="A54" s="5" t="s">
        <v>13</v>
      </c>
      <c r="B54" s="13">
        <f t="shared" ref="B54:K54" si="1">SUM(B7:B53)</f>
        <v>4882729070.9499998</v>
      </c>
      <c r="C54" s="13">
        <f t="shared" si="1"/>
        <v>699899725.14999986</v>
      </c>
      <c r="D54" s="13">
        <f t="shared" si="1"/>
        <v>70434476.639999986</v>
      </c>
      <c r="E54" s="13">
        <f t="shared" si="1"/>
        <v>31654703.600000001</v>
      </c>
      <c r="F54" s="13">
        <f t="shared" si="1"/>
        <v>5048405787.0500002</v>
      </c>
      <c r="G54" s="13">
        <f t="shared" si="1"/>
        <v>251599118.00999999</v>
      </c>
      <c r="H54" s="13">
        <f t="shared" si="1"/>
        <v>189754245.16</v>
      </c>
      <c r="I54" s="13">
        <f t="shared" si="1"/>
        <v>1848926828.2400002</v>
      </c>
      <c r="J54" s="13">
        <f t="shared" si="1"/>
        <v>295828292.48000002</v>
      </c>
      <c r="K54" s="13">
        <f t="shared" si="1"/>
        <v>13319232247.279999</v>
      </c>
    </row>
    <row r="55" spans="1:12" x14ac:dyDescent="0.2">
      <c r="F55" s="8"/>
      <c r="G55" s="8"/>
      <c r="H55" s="8"/>
      <c r="I55" s="8"/>
      <c r="J55" s="8"/>
    </row>
    <row r="56" spans="1:12" hidden="1" x14ac:dyDescent="0.2">
      <c r="B56" s="8">
        <f>+'03-07'!B54+'10-07'!B54+'17-07'!B54+'24-07'!B54+'01-08'!B54+'08-08'!B54+'15-08'!B54+'23-08'!B54+'01-09'!B54+'08-09'!B54+'18-09'!B54</f>
        <v>4556065214.3299999</v>
      </c>
      <c r="C56" s="8">
        <f>+'03-07'!C54+'10-07'!C54+'17-07'!C54+'24-07'!C54+'01-08'!C54+'08-08'!C54+'15-08'!C54+'23-08'!C54+'01-09'!C54+'08-09'!C54+'18-09'!C54</f>
        <v>673155965.13</v>
      </c>
      <c r="D56" s="8">
        <f>+'03-07'!D54+'10-07'!D54+'17-07'!D54+'24-07'!D54+'01-08'!D54+'08-08'!D54+'15-08'!D54+'23-08'!D54+'01-09'!D54+'08-09'!D54+'18-09'!D54</f>
        <v>65998730.160000004</v>
      </c>
      <c r="E56" s="8">
        <f>+'03-07'!E54+'10-07'!E54+'17-07'!E54+'24-07'!E54+'01-08'!E54+'08-08'!E54+'15-08'!E54+'23-08'!E54+'01-09'!E54+'08-09'!E54+'18-09'!E54</f>
        <v>31345081.149999999</v>
      </c>
      <c r="F56" s="8">
        <f>+'03-07'!F54+'10-07'!F54+'17-07'!F54+'24-07'!F54+'01-08'!F54+'08-08'!F54+'15-08'!F54+'23-08'!F54+'01-09'!F54+'08-09'!F54+'18-09'!F54</f>
        <v>3315628294.3099999</v>
      </c>
      <c r="G56" s="8">
        <f>+'03-07'!G54+'10-07'!G54+'17-07'!G54+'24-07'!G54+'01-08'!G54+'08-08'!G54+'15-08'!G54+'23-08'!G54+'01-09'!G54+'08-09'!G54+'18-09'!G54</f>
        <v>157851411.03999999</v>
      </c>
      <c r="H56" s="8">
        <f>+'03-07'!H54+'10-07'!H54+'17-07'!H54+'24-07'!H54+'01-08'!H54+'08-08'!H54+'15-08'!H54+'23-08'!H54+'01-09'!H54+'08-09'!H54+'18-09'!H54</f>
        <v>189754245.16</v>
      </c>
      <c r="I56" s="8">
        <f>+'03-07'!I54+'10-07'!I54+'17-07'!I54+'24-07'!I54+'01-08'!I54+'08-08'!I54+'15-08'!I54+'23-08'!I54+'01-09'!I54+'08-09'!I54+'18-09'!I54</f>
        <v>1193337298.0599999</v>
      </c>
      <c r="J56" s="8">
        <f>+'03-07'!J54+'10-07'!J54+'17-07'!J54+'24-07'!J54+'01-08'!J54+'08-08'!J54+'15-08'!J54+'23-08'!J54+'01-09'!J54+'08-09'!J54+'18-09'!J54</f>
        <v>190933967.66000003</v>
      </c>
      <c r="K56" s="8">
        <f>+'03-07'!K54+'10-07'!K54+'17-07'!K54+'24-07'!K54+'01-08'!K54+'08-08'!K54+'15-08'!K54+'23-08'!K54+'01-09'!K54+'08-09'!K54+'18-09'!K54</f>
        <v>10374070207</v>
      </c>
      <c r="L56" s="8"/>
    </row>
    <row r="57" spans="1:12" hidden="1" x14ac:dyDescent="0.2">
      <c r="B57" s="8">
        <f>+B54-B56</f>
        <v>326663856.61999989</v>
      </c>
      <c r="C57" s="8">
        <f t="shared" ref="C57:K57" si="2">+C54-C56</f>
        <v>26743760.019999862</v>
      </c>
      <c r="D57" s="8">
        <f t="shared" si="2"/>
        <v>4435746.4799999818</v>
      </c>
      <c r="E57" s="8">
        <f t="shared" si="2"/>
        <v>309622.45000000298</v>
      </c>
      <c r="F57" s="8">
        <f t="shared" si="2"/>
        <v>1732777492.7400002</v>
      </c>
      <c r="G57" s="8">
        <f t="shared" si="2"/>
        <v>93747706.969999999</v>
      </c>
      <c r="H57" s="8">
        <f t="shared" si="2"/>
        <v>0</v>
      </c>
      <c r="I57" s="8">
        <f t="shared" si="2"/>
        <v>655589530.18000031</v>
      </c>
      <c r="J57" s="8">
        <f t="shared" si="2"/>
        <v>104894324.81999999</v>
      </c>
      <c r="K57" s="8">
        <f t="shared" si="2"/>
        <v>2945162040.2799988</v>
      </c>
    </row>
    <row r="58" spans="1:12" x14ac:dyDescent="0.2">
      <c r="F58" s="8"/>
      <c r="G58" s="8"/>
      <c r="H58" s="8"/>
      <c r="I58" s="8"/>
      <c r="J58" s="8"/>
    </row>
    <row r="59" spans="1:12" x14ac:dyDescent="0.2">
      <c r="F59" s="8"/>
      <c r="G59" s="8"/>
      <c r="H59" s="8"/>
      <c r="I59" s="8"/>
      <c r="J59" s="8"/>
    </row>
    <row r="60" spans="1:12" x14ac:dyDescent="0.2">
      <c r="F60" s="8"/>
      <c r="G60" s="8"/>
      <c r="H60" s="8"/>
      <c r="I60" s="8"/>
      <c r="J60" s="8"/>
    </row>
    <row r="61" spans="1:12" x14ac:dyDescent="0.2">
      <c r="F61" s="8"/>
      <c r="G61" s="8"/>
      <c r="H61" s="8"/>
      <c r="I61" s="8"/>
      <c r="J61" s="8"/>
    </row>
    <row r="62" spans="1:12" x14ac:dyDescent="0.2">
      <c r="F62" s="8"/>
      <c r="G62" s="8"/>
      <c r="H62" s="8"/>
      <c r="I62" s="8"/>
      <c r="J62" s="8"/>
    </row>
    <row r="63" spans="1:12" x14ac:dyDescent="0.2">
      <c r="G63" s="8"/>
      <c r="H63" s="8"/>
      <c r="I63" s="8"/>
      <c r="J63" s="8"/>
    </row>
    <row r="64" spans="1:12" x14ac:dyDescent="0.2">
      <c r="G64" s="8"/>
      <c r="H64" s="8"/>
      <c r="I64" s="8"/>
      <c r="J64" s="8"/>
    </row>
    <row r="65" spans="7:10" x14ac:dyDescent="0.2">
      <c r="G65" s="8"/>
      <c r="H65" s="8"/>
      <c r="I65" s="8"/>
      <c r="J65" s="8"/>
    </row>
    <row r="66" spans="7:10" x14ac:dyDescent="0.2">
      <c r="G66" s="8"/>
      <c r="H66" s="8"/>
      <c r="I66" s="8"/>
      <c r="J66" s="8"/>
    </row>
  </sheetData>
  <mergeCells count="12">
    <mergeCell ref="J5:J6"/>
    <mergeCell ref="K5:K6"/>
    <mergeCell ref="A1:K1"/>
    <mergeCell ref="A2:K2"/>
    <mergeCell ref="B4:K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workbookViewId="0">
      <pane xSplit="1" ySplit="6" topLeftCell="D7" activePane="bottomRight" state="frozen"/>
      <selection pane="topRight" activeCell="B1" sqref="B1"/>
      <selection pane="bottomLeft" activeCell="A7" sqref="A7"/>
      <selection pane="bottomRight" activeCell="F54" sqref="F54"/>
    </sheetView>
  </sheetViews>
  <sheetFormatPr baseColWidth="10" defaultRowHeight="12.75" x14ac:dyDescent="0.2"/>
  <cols>
    <col min="1" max="1" width="44.7109375" style="3" customWidth="1"/>
    <col min="2" max="4" width="17.140625" style="8" customWidth="1"/>
    <col min="5" max="5" width="17.7109375" style="8" customWidth="1"/>
    <col min="6" max="6" width="16" style="6" customWidth="1"/>
    <col min="7" max="7" width="18" style="6" bestFit="1" customWidth="1"/>
    <col min="8" max="8" width="15.28515625" style="6" customWidth="1"/>
    <col min="9" max="10" width="17.140625" style="6" customWidth="1"/>
    <col min="11" max="11" width="17.42578125" style="6" customWidth="1"/>
    <col min="12" max="16384" width="11.42578125" style="6"/>
  </cols>
  <sheetData>
    <row r="1" spans="1:11" x14ac:dyDescent="0.2">
      <c r="A1" s="270" t="s">
        <v>14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x14ac:dyDescent="0.2">
      <c r="A2" s="272" t="s">
        <v>62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</row>
    <row r="3" spans="1:11" ht="11.25" x14ac:dyDescent="0.2">
      <c r="A3" s="7"/>
      <c r="B3" s="6"/>
      <c r="C3" s="6"/>
      <c r="E3" s="6"/>
    </row>
    <row r="4" spans="1:11" ht="13.5" customHeight="1" thickBot="1" x14ac:dyDescent="0.25">
      <c r="A4" s="7"/>
      <c r="B4" s="273"/>
      <c r="C4" s="273"/>
      <c r="D4" s="273"/>
      <c r="E4" s="273"/>
      <c r="F4" s="273"/>
      <c r="G4" s="273"/>
      <c r="H4" s="273"/>
      <c r="I4" s="273"/>
      <c r="J4" s="273"/>
      <c r="K4" s="273"/>
    </row>
    <row r="5" spans="1:11" ht="12.75" customHeight="1" x14ac:dyDescent="0.2">
      <c r="A5" s="274" t="s">
        <v>0</v>
      </c>
      <c r="B5" s="276" t="s">
        <v>9</v>
      </c>
      <c r="C5" s="9" t="s">
        <v>10</v>
      </c>
      <c r="D5" s="9" t="s">
        <v>10</v>
      </c>
      <c r="E5" s="276" t="s">
        <v>1</v>
      </c>
      <c r="F5" s="268" t="s">
        <v>7</v>
      </c>
      <c r="G5" s="268" t="s">
        <v>8</v>
      </c>
      <c r="H5" s="268" t="s">
        <v>2</v>
      </c>
      <c r="I5" s="268" t="s">
        <v>3</v>
      </c>
      <c r="J5" s="268" t="s">
        <v>4</v>
      </c>
      <c r="K5" s="268" t="s">
        <v>5</v>
      </c>
    </row>
    <row r="6" spans="1:11" ht="23.25" customHeight="1" thickBot="1" x14ac:dyDescent="0.25">
      <c r="A6" s="275"/>
      <c r="B6" s="277"/>
      <c r="C6" s="10" t="s">
        <v>11</v>
      </c>
      <c r="D6" s="10" t="s">
        <v>12</v>
      </c>
      <c r="E6" s="277" t="s">
        <v>6</v>
      </c>
      <c r="F6" s="269" t="s">
        <v>6</v>
      </c>
      <c r="G6" s="269" t="s">
        <v>6</v>
      </c>
      <c r="H6" s="269"/>
      <c r="I6" s="269"/>
      <c r="J6" s="269"/>
      <c r="K6" s="269" t="s">
        <v>6</v>
      </c>
    </row>
    <row r="7" spans="1:11" x14ac:dyDescent="0.2">
      <c r="A7" s="1" t="s">
        <v>15</v>
      </c>
      <c r="B7" s="11">
        <f>+'Total Trimestre'!B7+'[1]Total Acumulado 2023'!B7</f>
        <v>83912346.530000001</v>
      </c>
      <c r="C7" s="11">
        <f>+'Total Trimestre'!C7+'[1]Total Acumulado 2023'!C7</f>
        <v>13109286.210000001</v>
      </c>
      <c r="D7" s="11">
        <f>+'Total Trimestre'!D7+'[1]Total Acumulado 2023'!D7</f>
        <v>1402456.94</v>
      </c>
      <c r="E7" s="11">
        <f>+'Total Trimestre'!E7+'[1]Total Acumulado 2023'!E7</f>
        <v>438644.32999999996</v>
      </c>
      <c r="F7" s="11">
        <f>+'Total Trimestre'!F7+'[1]Total Acumulado 2023'!F7</f>
        <v>93109830.310000002</v>
      </c>
      <c r="G7" s="11">
        <f>+'Total Trimestre'!G7+'[1]Total Acumulado 2023'!G7</f>
        <v>3630384.1100000003</v>
      </c>
      <c r="H7" s="11">
        <f>+'Total Trimestre'!H7+'[1]Total Acumulado 2023'!H7</f>
        <v>5965622.1100000003</v>
      </c>
      <c r="I7" s="11">
        <f>+'Total Trimestre'!I7+'[1]Total Acumulado 2023'!I7</f>
        <v>0</v>
      </c>
      <c r="J7" s="11">
        <f>+'Total Trimestre'!J7+'[1]Total Acumulado 2023'!J7</f>
        <v>5483865.379999999</v>
      </c>
      <c r="K7" s="12">
        <f>SUM(B7:J7)</f>
        <v>207052435.92000002</v>
      </c>
    </row>
    <row r="8" spans="1:11" x14ac:dyDescent="0.2">
      <c r="A8" s="2" t="s">
        <v>16</v>
      </c>
      <c r="B8" s="11">
        <f>+'Total Trimestre'!B8+'[1]Total Acumulado 2023'!B8</f>
        <v>79312984.280000001</v>
      </c>
      <c r="C8" s="11">
        <f>+'Total Trimestre'!C8+'[1]Total Acumulado 2023'!C8</f>
        <v>12390746.48</v>
      </c>
      <c r="D8" s="11">
        <f>+'Total Trimestre'!D8+'[1]Total Acumulado 2023'!D8</f>
        <v>1325586.1400000001</v>
      </c>
      <c r="E8" s="11">
        <f>+'Total Trimestre'!E8+'[1]Total Acumulado 2023'!E8</f>
        <v>413236.91000000003</v>
      </c>
      <c r="F8" s="11">
        <f>+'Total Trimestre'!F8+'[1]Total Acumulado 2023'!F8</f>
        <v>69190106.959999993</v>
      </c>
      <c r="G8" s="11">
        <f>+'Total Trimestre'!G8+'[1]Total Acumulado 2023'!G8</f>
        <v>2697745.93</v>
      </c>
      <c r="H8" s="11">
        <f>+'Total Trimestre'!H8+'[1]Total Acumulado 2023'!H8</f>
        <v>5824380.2700000005</v>
      </c>
      <c r="I8" s="11">
        <f>+'Total Trimestre'!I8+'[1]Total Acumulado 2023'!I8</f>
        <v>0</v>
      </c>
      <c r="J8" s="11">
        <f>+'Total Trimestre'!J8+'[1]Total Acumulado 2023'!J8</f>
        <v>4075071.6799999997</v>
      </c>
      <c r="K8" s="12">
        <f t="shared" ref="K8:K53" si="0">SUM(B8:J8)</f>
        <v>175229858.65000001</v>
      </c>
    </row>
    <row r="9" spans="1:11" x14ac:dyDescent="0.2">
      <c r="A9" s="2" t="s">
        <v>17</v>
      </c>
      <c r="B9" s="11">
        <f>+'Total Trimestre'!B9+'[1]Total Acumulado 2023'!B9</f>
        <v>0</v>
      </c>
      <c r="C9" s="11">
        <f>+'Total Trimestre'!C9+'[1]Total Acumulado 2023'!C9</f>
        <v>0</v>
      </c>
      <c r="D9" s="11">
        <f>+'Total Trimestre'!D9+'[1]Total Acumulado 2023'!D9</f>
        <v>0</v>
      </c>
      <c r="E9" s="11">
        <f>+'Total Trimestre'!E9+'[1]Total Acumulado 2023'!E9</f>
        <v>0</v>
      </c>
      <c r="F9" s="11">
        <f>+'Total Trimestre'!F9+'[1]Total Acumulado 2023'!F9</f>
        <v>26526199.969999999</v>
      </c>
      <c r="G9" s="11">
        <f>+'Total Trimestre'!G9+'[1]Total Acumulado 2023'!G9</f>
        <v>1034265.6200000001</v>
      </c>
      <c r="H9" s="11">
        <f>+'Total Trimestre'!H9+'[1]Total Acumulado 2023'!H9</f>
        <v>0</v>
      </c>
      <c r="I9" s="11">
        <f>+'Total Trimestre'!I9+'[1]Total Acumulado 2023'!I9</f>
        <v>2763600.7800000003</v>
      </c>
      <c r="J9" s="11">
        <f>+'Total Trimestre'!J9+'[1]Total Acumulado 2023'!J9</f>
        <v>1562306.69</v>
      </c>
      <c r="K9" s="12">
        <f t="shared" si="0"/>
        <v>31886373.060000002</v>
      </c>
    </row>
    <row r="10" spans="1:11" x14ac:dyDescent="0.2">
      <c r="A10" s="2" t="s">
        <v>18</v>
      </c>
      <c r="B10" s="11">
        <f>+'Total Trimestre'!B10+'[1]Total Acumulado 2023'!B10</f>
        <v>0</v>
      </c>
      <c r="C10" s="11">
        <f>+'Total Trimestre'!C10+'[1]Total Acumulado 2023'!C10</f>
        <v>0</v>
      </c>
      <c r="D10" s="11">
        <f>+'Total Trimestre'!D10+'[1]Total Acumulado 2023'!D10</f>
        <v>0</v>
      </c>
      <c r="E10" s="11">
        <f>+'Total Trimestre'!E10+'[1]Total Acumulado 2023'!E10</f>
        <v>0</v>
      </c>
      <c r="F10" s="11">
        <f>+'Total Trimestre'!F10+'[1]Total Acumulado 2023'!F10</f>
        <v>29818591.530000001</v>
      </c>
      <c r="G10" s="11">
        <f>+'Total Trimestre'!G10+'[1]Total Acumulado 2023'!G10</f>
        <v>1162637.08</v>
      </c>
      <c r="H10" s="11">
        <f>+'Total Trimestre'!H10+'[1]Total Acumulado 2023'!H10</f>
        <v>0</v>
      </c>
      <c r="I10" s="11">
        <f>+'Total Trimestre'!I10+'[1]Total Acumulado 2023'!I10</f>
        <v>5655741.1600000001</v>
      </c>
      <c r="J10" s="11">
        <f>+'Total Trimestre'!J10+'[1]Total Acumulado 2023'!J10</f>
        <v>1756217.81</v>
      </c>
      <c r="K10" s="12">
        <f t="shared" si="0"/>
        <v>38393187.579999998</v>
      </c>
    </row>
    <row r="11" spans="1:11" x14ac:dyDescent="0.2">
      <c r="A11" s="2" t="s">
        <v>19</v>
      </c>
      <c r="B11" s="11">
        <f>+'Total Trimestre'!B11+'[1]Total Acumulado 2023'!B11</f>
        <v>0</v>
      </c>
      <c r="C11" s="11">
        <f>+'Total Trimestre'!C11+'[1]Total Acumulado 2023'!C11</f>
        <v>0</v>
      </c>
      <c r="D11" s="11">
        <f>+'Total Trimestre'!D11+'[1]Total Acumulado 2023'!D11</f>
        <v>0</v>
      </c>
      <c r="E11" s="11">
        <f>+'Total Trimestre'!E11+'[1]Total Acumulado 2023'!E11</f>
        <v>0</v>
      </c>
      <c r="F11" s="11">
        <f>+'Total Trimestre'!F11+'[1]Total Acumulado 2023'!F11</f>
        <v>29643995.010000005</v>
      </c>
      <c r="G11" s="11">
        <f>+'Total Trimestre'!G11+'[1]Total Acumulado 2023'!G11</f>
        <v>1155829.51</v>
      </c>
      <c r="H11" s="11">
        <f>+'Total Trimestre'!H11+'[1]Total Acumulado 2023'!H11</f>
        <v>0</v>
      </c>
      <c r="I11" s="11">
        <f>+'Total Trimestre'!I11+'[1]Total Acumulado 2023'!I11</f>
        <v>0</v>
      </c>
      <c r="J11" s="11">
        <f>+'Total Trimestre'!J11+'[1]Total Acumulado 2023'!J11</f>
        <v>1745934.6600000001</v>
      </c>
      <c r="K11" s="12">
        <f t="shared" si="0"/>
        <v>32545759.180000007</v>
      </c>
    </row>
    <row r="12" spans="1:11" x14ac:dyDescent="0.2">
      <c r="A12" s="2" t="s">
        <v>20</v>
      </c>
      <c r="B12" s="11">
        <f>+'Total Trimestre'!B12+'[1]Total Acumulado 2023'!B12</f>
        <v>0</v>
      </c>
      <c r="C12" s="11">
        <f>+'Total Trimestre'!C12+'[1]Total Acumulado 2023'!C12</f>
        <v>0</v>
      </c>
      <c r="D12" s="11">
        <f>+'Total Trimestre'!D12+'[1]Total Acumulado 2023'!D12</f>
        <v>0</v>
      </c>
      <c r="E12" s="11">
        <f>+'Total Trimestre'!E12+'[1]Total Acumulado 2023'!E12</f>
        <v>0</v>
      </c>
      <c r="F12" s="11">
        <f>+'Total Trimestre'!F12+'[1]Total Acumulado 2023'!F12</f>
        <v>26002410.41</v>
      </c>
      <c r="G12" s="11">
        <f>+'Total Trimestre'!G12+'[1]Total Acumulado 2023'!G12</f>
        <v>1013842.8500000001</v>
      </c>
      <c r="H12" s="11">
        <f>+'Total Trimestre'!H12+'[1]Total Acumulado 2023'!H12</f>
        <v>0</v>
      </c>
      <c r="I12" s="11">
        <f>+'Total Trimestre'!I12+'[1]Total Acumulado 2023'!I12</f>
        <v>2299940.1799999997</v>
      </c>
      <c r="J12" s="11">
        <f>+'Total Trimestre'!J12+'[1]Total Acumulado 2023'!J12</f>
        <v>1531457.17</v>
      </c>
      <c r="K12" s="12">
        <f t="shared" si="0"/>
        <v>30847650.609999999</v>
      </c>
    </row>
    <row r="13" spans="1:11" x14ac:dyDescent="0.2">
      <c r="A13" s="2" t="s">
        <v>21</v>
      </c>
      <c r="B13" s="11">
        <f>+'Total Trimestre'!B13+'[1]Total Acumulado 2023'!B13</f>
        <v>0</v>
      </c>
      <c r="C13" s="11">
        <f>+'Total Trimestre'!C13+'[1]Total Acumulado 2023'!C13</f>
        <v>0</v>
      </c>
      <c r="D13" s="11">
        <f>+'Total Trimestre'!D13+'[1]Total Acumulado 2023'!D13</f>
        <v>0</v>
      </c>
      <c r="E13" s="11">
        <f>+'Total Trimestre'!E13+'[1]Total Acumulado 2023'!E13</f>
        <v>0</v>
      </c>
      <c r="F13" s="11">
        <f>+'Total Trimestre'!F13+'[1]Total Acumulado 2023'!F13</f>
        <v>31290190.760000002</v>
      </c>
      <c r="G13" s="11">
        <f>+'Total Trimestre'!G13+'[1]Total Acumulado 2023'!G13</f>
        <v>1220015.26</v>
      </c>
      <c r="H13" s="11">
        <f>+'Total Trimestre'!H13+'[1]Total Acumulado 2023'!H13</f>
        <v>0</v>
      </c>
      <c r="I13" s="11">
        <f>+'Total Trimestre'!I13+'[1]Total Acumulado 2023'!I13</f>
        <v>0</v>
      </c>
      <c r="J13" s="11">
        <f>+'Total Trimestre'!J13+'[1]Total Acumulado 2023'!J13</f>
        <v>1842890.22</v>
      </c>
      <c r="K13" s="12">
        <f t="shared" si="0"/>
        <v>34353096.240000002</v>
      </c>
    </row>
    <row r="14" spans="1:11" x14ac:dyDescent="0.2">
      <c r="A14" s="2" t="s">
        <v>22</v>
      </c>
      <c r="B14" s="11">
        <f>+'Total Trimestre'!B14+'[1]Total Acumulado 2023'!B14</f>
        <v>0</v>
      </c>
      <c r="C14" s="11">
        <f>+'Total Trimestre'!C14+'[1]Total Acumulado 2023'!C14</f>
        <v>0</v>
      </c>
      <c r="D14" s="11">
        <f>+'Total Trimestre'!D14+'[1]Total Acumulado 2023'!D14</f>
        <v>0</v>
      </c>
      <c r="E14" s="11">
        <f>+'Total Trimestre'!E14+'[1]Total Acumulado 2023'!E14</f>
        <v>0</v>
      </c>
      <c r="F14" s="11">
        <f>+'Total Trimestre'!F14+'[1]Total Acumulado 2023'!F14</f>
        <v>30043072.740000002</v>
      </c>
      <c r="G14" s="11">
        <f>+'Total Trimestre'!G14+'[1]Total Acumulado 2023'!G14</f>
        <v>1171389.67</v>
      </c>
      <c r="H14" s="11">
        <f>+'Total Trimestre'!H14+'[1]Total Acumulado 2023'!H14</f>
        <v>0</v>
      </c>
      <c r="I14" s="11">
        <f>+'Total Trimestre'!I14+'[1]Total Acumulado 2023'!I14</f>
        <v>0</v>
      </c>
      <c r="J14" s="11">
        <f>+'Total Trimestre'!J14+'[1]Total Acumulado 2023'!J14</f>
        <v>1769439</v>
      </c>
      <c r="K14" s="12">
        <f t="shared" si="0"/>
        <v>32983901.410000004</v>
      </c>
    </row>
    <row r="15" spans="1:11" x14ac:dyDescent="0.2">
      <c r="A15" s="2" t="s">
        <v>23</v>
      </c>
      <c r="B15" s="11">
        <f>+'Total Trimestre'!B15+'[1]Total Acumulado 2023'!B15</f>
        <v>0</v>
      </c>
      <c r="C15" s="11">
        <f>+'Total Trimestre'!C15+'[1]Total Acumulado 2023'!C15</f>
        <v>0</v>
      </c>
      <c r="D15" s="11">
        <f>+'Total Trimestre'!D15+'[1]Total Acumulado 2023'!D15</f>
        <v>0</v>
      </c>
      <c r="E15" s="11">
        <f>+'Total Trimestre'!E15+'[1]Total Acumulado 2023'!E15</f>
        <v>0</v>
      </c>
      <c r="F15" s="11">
        <f>+'Total Trimestre'!F15+'[1]Total Acumulado 2023'!F15</f>
        <v>30055543.940000001</v>
      </c>
      <c r="G15" s="11">
        <f>+'Total Trimestre'!G15+'[1]Total Acumulado 2023'!G15</f>
        <v>1171875.94</v>
      </c>
      <c r="H15" s="11">
        <f>+'Total Trimestre'!H15+'[1]Total Acumulado 2023'!H15</f>
        <v>0</v>
      </c>
      <c r="I15" s="11">
        <f>+'Total Trimestre'!I15+'[1]Total Acumulado 2023'!I15</f>
        <v>0</v>
      </c>
      <c r="J15" s="11">
        <f>+'Total Trimestre'!J15+'[1]Total Acumulado 2023'!J15</f>
        <v>1770173.53</v>
      </c>
      <c r="K15" s="12">
        <f t="shared" si="0"/>
        <v>32997593.410000004</v>
      </c>
    </row>
    <row r="16" spans="1:11" x14ac:dyDescent="0.2">
      <c r="A16" s="2" t="s">
        <v>24</v>
      </c>
      <c r="B16" s="11">
        <f>+'Total Trimestre'!B16+'[1]Total Acumulado 2023'!B16</f>
        <v>0</v>
      </c>
      <c r="C16" s="11">
        <f>+'Total Trimestre'!C16+'[1]Total Acumulado 2023'!C16</f>
        <v>0</v>
      </c>
      <c r="D16" s="11">
        <f>+'Total Trimestre'!D16+'[1]Total Acumulado 2023'!D16</f>
        <v>0</v>
      </c>
      <c r="E16" s="11">
        <f>+'Total Trimestre'!E16+'[1]Total Acumulado 2023'!E16</f>
        <v>0</v>
      </c>
      <c r="F16" s="11">
        <f>+'Total Trimestre'!F16+'[1]Total Acumulado 2023'!F16</f>
        <v>41840809.109999999</v>
      </c>
      <c r="G16" s="11">
        <f>+'Total Trimestre'!G16+'[1]Total Acumulado 2023'!G16</f>
        <v>1631387.46</v>
      </c>
      <c r="H16" s="11">
        <f>+'Total Trimestre'!H16+'[1]Total Acumulado 2023'!H16</f>
        <v>0</v>
      </c>
      <c r="I16" s="11">
        <f>+'Total Trimestre'!I16+'[1]Total Acumulado 2023'!I16</f>
        <v>0</v>
      </c>
      <c r="J16" s="11">
        <f>+'Total Trimestre'!J16+'[1]Total Acumulado 2023'!J16</f>
        <v>2464287.21</v>
      </c>
      <c r="K16" s="12">
        <f t="shared" si="0"/>
        <v>45936483.780000001</v>
      </c>
    </row>
    <row r="17" spans="1:11" x14ac:dyDescent="0.2">
      <c r="A17" s="2" t="s">
        <v>25</v>
      </c>
      <c r="B17" s="11">
        <f>+'Total Trimestre'!B17+'[1]Total Acumulado 2023'!B17</f>
        <v>0</v>
      </c>
      <c r="C17" s="11">
        <f>+'Total Trimestre'!C17+'[1]Total Acumulado 2023'!C17</f>
        <v>0</v>
      </c>
      <c r="D17" s="11">
        <f>+'Total Trimestre'!D17+'[1]Total Acumulado 2023'!D17</f>
        <v>0</v>
      </c>
      <c r="E17" s="11">
        <f>+'Total Trimestre'!E17+'[1]Total Acumulado 2023'!E17</f>
        <v>0</v>
      </c>
      <c r="F17" s="11">
        <f>+'Total Trimestre'!F17+'[1]Total Acumulado 2023'!F17</f>
        <v>27286941.969999999</v>
      </c>
      <c r="G17" s="11">
        <f>+'Total Trimestre'!G17+'[1]Total Acumulado 2023'!G17</f>
        <v>1063927.18</v>
      </c>
      <c r="H17" s="11">
        <f>+'Total Trimestre'!H17+'[1]Total Acumulado 2023'!H17</f>
        <v>0</v>
      </c>
      <c r="I17" s="11">
        <f>+'Total Trimestre'!I17+'[1]Total Acumulado 2023'!I17</f>
        <v>0</v>
      </c>
      <c r="J17" s="11">
        <f>+'Total Trimestre'!J17+'[1]Total Acumulado 2023'!J17</f>
        <v>1607111.9000000001</v>
      </c>
      <c r="K17" s="12">
        <f t="shared" si="0"/>
        <v>29957981.049999997</v>
      </c>
    </row>
    <row r="18" spans="1:11" x14ac:dyDescent="0.2">
      <c r="A18" s="2" t="s">
        <v>26</v>
      </c>
      <c r="B18" s="11">
        <f>+'Total Trimestre'!B18+'[1]Total Acumulado 2023'!B18</f>
        <v>0</v>
      </c>
      <c r="C18" s="11">
        <f>+'Total Trimestre'!C18+'[1]Total Acumulado 2023'!C18</f>
        <v>0</v>
      </c>
      <c r="D18" s="11">
        <f>+'Total Trimestre'!D18+'[1]Total Acumulado 2023'!D18</f>
        <v>0</v>
      </c>
      <c r="E18" s="11">
        <f>+'Total Trimestre'!E18+'[1]Total Acumulado 2023'!E18</f>
        <v>0</v>
      </c>
      <c r="F18" s="11">
        <f>+'Total Trimestre'!F18+'[1]Total Acumulado 2023'!F18</f>
        <v>24480926.450000003</v>
      </c>
      <c r="G18" s="11">
        <f>+'Total Trimestre'!G18+'[1]Total Acumulado 2023'!G18</f>
        <v>954519.66999999993</v>
      </c>
      <c r="H18" s="11">
        <f>+'Total Trimestre'!H18+'[1]Total Acumulado 2023'!H18</f>
        <v>0</v>
      </c>
      <c r="I18" s="11">
        <f>+'Total Trimestre'!I18+'[1]Total Acumulado 2023'!I18</f>
        <v>964046.78</v>
      </c>
      <c r="J18" s="11">
        <f>+'Total Trimestre'!J18+'[1]Total Acumulado 2023'!J18</f>
        <v>1441846.7200000002</v>
      </c>
      <c r="K18" s="12">
        <f t="shared" si="0"/>
        <v>27841339.620000005</v>
      </c>
    </row>
    <row r="19" spans="1:11" x14ac:dyDescent="0.2">
      <c r="A19" s="2" t="s">
        <v>27</v>
      </c>
      <c r="B19" s="11">
        <f>+'Total Trimestre'!B19+'[1]Total Acumulado 2023'!B19</f>
        <v>0</v>
      </c>
      <c r="C19" s="11">
        <f>+'Total Trimestre'!C19+'[1]Total Acumulado 2023'!C19</f>
        <v>0</v>
      </c>
      <c r="D19" s="11">
        <f>+'Total Trimestre'!D19+'[1]Total Acumulado 2023'!D19</f>
        <v>0</v>
      </c>
      <c r="E19" s="11">
        <f>+'Total Trimestre'!E19+'[1]Total Acumulado 2023'!E19</f>
        <v>0</v>
      </c>
      <c r="F19" s="11">
        <f>+'Total Trimestre'!F19+'[1]Total Acumulado 2023'!F19</f>
        <v>27997799.210000001</v>
      </c>
      <c r="G19" s="11">
        <f>+'Total Trimestre'!G19+'[1]Total Acumulado 2023'!G19</f>
        <v>1091643.73</v>
      </c>
      <c r="H19" s="11">
        <f>+'Total Trimestre'!H19+'[1]Total Acumulado 2023'!H19</f>
        <v>0</v>
      </c>
      <c r="I19" s="11">
        <f>+'Total Trimestre'!I19+'[1]Total Acumulado 2023'!I19</f>
        <v>4053587.2199999997</v>
      </c>
      <c r="J19" s="11">
        <f>+'Total Trimestre'!J19+'[1]Total Acumulado 2023'!J19</f>
        <v>1648979.09</v>
      </c>
      <c r="K19" s="12">
        <f t="shared" si="0"/>
        <v>34792009.25</v>
      </c>
    </row>
    <row r="20" spans="1:11" x14ac:dyDescent="0.2">
      <c r="A20" s="2" t="s">
        <v>28</v>
      </c>
      <c r="B20" s="11">
        <f>+'Total Trimestre'!B20+'[1]Total Acumulado 2023'!B20</f>
        <v>0</v>
      </c>
      <c r="C20" s="11">
        <f>+'Total Trimestre'!C20+'[1]Total Acumulado 2023'!C20</f>
        <v>0</v>
      </c>
      <c r="D20" s="11">
        <f>+'Total Trimestre'!D20+'[1]Total Acumulado 2023'!D20</f>
        <v>0</v>
      </c>
      <c r="E20" s="11">
        <f>+'Total Trimestre'!E20+'[1]Total Acumulado 2023'!E20</f>
        <v>0</v>
      </c>
      <c r="F20" s="11">
        <f>+'Total Trimestre'!F20+'[1]Total Acumulado 2023'!F20</f>
        <v>39882833.829999998</v>
      </c>
      <c r="G20" s="11">
        <f>+'Total Trimestre'!G20+'[1]Total Acumulado 2023'!G20</f>
        <v>1555045.28</v>
      </c>
      <c r="H20" s="11">
        <f>+'Total Trimestre'!H20+'[1]Total Acumulado 2023'!H20</f>
        <v>0</v>
      </c>
      <c r="I20" s="11">
        <f>+'Total Trimestre'!I20+'[1]Total Acumulado 2023'!I20</f>
        <v>0</v>
      </c>
      <c r="J20" s="11">
        <f>+'Total Trimestre'!J20+'[1]Total Acumulado 2023'!J20</f>
        <v>2348968.8600000003</v>
      </c>
      <c r="K20" s="12">
        <f t="shared" si="0"/>
        <v>43786847.969999999</v>
      </c>
    </row>
    <row r="21" spans="1:11" x14ac:dyDescent="0.2">
      <c r="A21" s="2" t="s">
        <v>29</v>
      </c>
      <c r="B21" s="11">
        <f>+'Total Trimestre'!B21+'[1]Total Acumulado 2023'!B21</f>
        <v>0</v>
      </c>
      <c r="C21" s="11">
        <f>+'Total Trimestre'!C21+'[1]Total Acumulado 2023'!C21</f>
        <v>0</v>
      </c>
      <c r="D21" s="11">
        <f>+'Total Trimestre'!D21+'[1]Total Acumulado 2023'!D21</f>
        <v>0</v>
      </c>
      <c r="E21" s="11">
        <f>+'Total Trimestre'!E21+'[1]Total Acumulado 2023'!E21</f>
        <v>0</v>
      </c>
      <c r="F21" s="11">
        <f>+'Total Trimestre'!F21+'[1]Total Acumulado 2023'!F21</f>
        <v>38398763.410000004</v>
      </c>
      <c r="G21" s="11">
        <f>+'Total Trimestre'!G21+'[1]Total Acumulado 2023'!G21</f>
        <v>1497180.9</v>
      </c>
      <c r="H21" s="11">
        <f>+'Total Trimestre'!H21+'[1]Total Acumulado 2023'!H21</f>
        <v>0</v>
      </c>
      <c r="I21" s="11">
        <f>+'Total Trimestre'!I21+'[1]Total Acumulado 2023'!I21</f>
        <v>0</v>
      </c>
      <c r="J21" s="11">
        <f>+'Total Trimestre'!J21+'[1]Total Acumulado 2023'!J21</f>
        <v>2261561.96</v>
      </c>
      <c r="K21" s="12">
        <f t="shared" si="0"/>
        <v>42157506.270000003</v>
      </c>
    </row>
    <row r="22" spans="1:11" x14ac:dyDescent="0.2">
      <c r="A22" s="2" t="s">
        <v>30</v>
      </c>
      <c r="B22" s="11">
        <f>+'Total Trimestre'!B22+'[1]Total Acumulado 2023'!B22</f>
        <v>0</v>
      </c>
      <c r="C22" s="11">
        <f>+'Total Trimestre'!C22+'[1]Total Acumulado 2023'!C22</f>
        <v>0</v>
      </c>
      <c r="D22" s="11">
        <f>+'Total Trimestre'!D22+'[1]Total Acumulado 2023'!D22</f>
        <v>0</v>
      </c>
      <c r="E22" s="11">
        <f>+'Total Trimestre'!E22+'[1]Total Acumulado 2023'!E22</f>
        <v>0</v>
      </c>
      <c r="F22" s="11">
        <f>+'Total Trimestre'!F22+'[1]Total Acumulado 2023'!F22</f>
        <v>28222280.449999996</v>
      </c>
      <c r="G22" s="11">
        <f>+'Total Trimestre'!G22+'[1]Total Acumulado 2023'!G22</f>
        <v>1100396.3700000001</v>
      </c>
      <c r="H22" s="11">
        <f>+'Total Trimestre'!H22+'[1]Total Acumulado 2023'!H22</f>
        <v>0</v>
      </c>
      <c r="I22" s="11">
        <f>+'Total Trimestre'!I22+'[1]Total Acumulado 2023'!I22</f>
        <v>4250987.26</v>
      </c>
      <c r="J22" s="11">
        <f>+'Total Trimestre'!J22+'[1]Total Acumulado 2023'!J22</f>
        <v>1662200.2999999998</v>
      </c>
      <c r="K22" s="12">
        <f t="shared" si="0"/>
        <v>35235864.379999995</v>
      </c>
    </row>
    <row r="23" spans="1:11" x14ac:dyDescent="0.2">
      <c r="A23" s="2" t="s">
        <v>31</v>
      </c>
      <c r="B23" s="11">
        <f>+'Total Trimestre'!B23+'[1]Total Acumulado 2023'!B23</f>
        <v>0</v>
      </c>
      <c r="C23" s="11">
        <f>+'Total Trimestre'!C23+'[1]Total Acumulado 2023'!C23</f>
        <v>0</v>
      </c>
      <c r="D23" s="11">
        <f>+'Total Trimestre'!D23+'[1]Total Acumulado 2023'!D23</f>
        <v>0</v>
      </c>
      <c r="E23" s="11">
        <f>+'Total Trimestre'!E23+'[1]Total Acumulado 2023'!E23</f>
        <v>0</v>
      </c>
      <c r="F23" s="11">
        <f>+'Total Trimestre'!F23+'[1]Total Acumulado 2023'!F23</f>
        <v>26601027.060000002</v>
      </c>
      <c r="G23" s="11">
        <f>+'Total Trimestre'!G23+'[1]Total Acumulado 2023'!G23</f>
        <v>1037183.1699999999</v>
      </c>
      <c r="H23" s="11">
        <f>+'Total Trimestre'!H23+'[1]Total Acumulado 2023'!H23</f>
        <v>0</v>
      </c>
      <c r="I23" s="11">
        <f>+'Total Trimestre'!I23+'[1]Total Acumulado 2023'!I23</f>
        <v>0</v>
      </c>
      <c r="J23" s="11">
        <f>+'Total Trimestre'!J23+'[1]Total Acumulado 2023'!J23</f>
        <v>1566713.77</v>
      </c>
      <c r="K23" s="12">
        <f t="shared" si="0"/>
        <v>29204924.000000004</v>
      </c>
    </row>
    <row r="24" spans="1:11" x14ac:dyDescent="0.2">
      <c r="A24" s="2" t="s">
        <v>32</v>
      </c>
      <c r="B24" s="11">
        <f>+'Total Trimestre'!B24+'[1]Total Acumulado 2023'!B24</f>
        <v>0</v>
      </c>
      <c r="C24" s="11">
        <f>+'Total Trimestre'!C24+'[1]Total Acumulado 2023'!C24</f>
        <v>0</v>
      </c>
      <c r="D24" s="11">
        <f>+'Total Trimestre'!D24+'[1]Total Acumulado 2023'!D24</f>
        <v>0</v>
      </c>
      <c r="E24" s="11">
        <f>+'Total Trimestre'!E24+'[1]Total Acumulado 2023'!E24</f>
        <v>0</v>
      </c>
      <c r="F24" s="11">
        <f>+'Total Trimestre'!F24+'[1]Total Acumulado 2023'!F24</f>
        <v>35368266.640000001</v>
      </c>
      <c r="G24" s="11">
        <f>+'Total Trimestre'!G24+'[1]Total Acumulado 2023'!G24</f>
        <v>1379020.8399999999</v>
      </c>
      <c r="H24" s="11">
        <f>+'Total Trimestre'!H24+'[1]Total Acumulado 2023'!H24</f>
        <v>0</v>
      </c>
      <c r="I24" s="11">
        <f>+'Total Trimestre'!I24+'[1]Total Acumulado 2023'!I24</f>
        <v>0</v>
      </c>
      <c r="J24" s="11">
        <f>+'Total Trimestre'!J24+'[1]Total Acumulado 2023'!J24</f>
        <v>2083075.5700000003</v>
      </c>
      <c r="K24" s="12">
        <f t="shared" si="0"/>
        <v>38830363.050000004</v>
      </c>
    </row>
    <row r="25" spans="1:11" x14ac:dyDescent="0.2">
      <c r="A25" s="2" t="s">
        <v>33</v>
      </c>
      <c r="B25" s="11">
        <f>+'Total Trimestre'!B25+'[1]Total Acumulado 2023'!B25</f>
        <v>0</v>
      </c>
      <c r="C25" s="11">
        <f>+'Total Trimestre'!C25+'[1]Total Acumulado 2023'!C25</f>
        <v>0</v>
      </c>
      <c r="D25" s="11">
        <f>+'Total Trimestre'!D25+'[1]Total Acumulado 2023'!D25</f>
        <v>0</v>
      </c>
      <c r="E25" s="11">
        <f>+'Total Trimestre'!E25+'[1]Total Acumulado 2023'!E25</f>
        <v>0</v>
      </c>
      <c r="F25" s="11">
        <f>+'Total Trimestre'!F25+'[1]Total Acumulado 2023'!F25</f>
        <v>29132676.600000001</v>
      </c>
      <c r="G25" s="11">
        <f>+'Total Trimestre'!G25+'[1]Total Acumulado 2023'!G25</f>
        <v>1135892.9900000002</v>
      </c>
      <c r="H25" s="11">
        <f>+'Total Trimestre'!H25+'[1]Total Acumulado 2023'!H25</f>
        <v>0</v>
      </c>
      <c r="I25" s="11">
        <f>+'Total Trimestre'!I25+'[1]Total Acumulado 2023'!I25</f>
        <v>0</v>
      </c>
      <c r="J25" s="11">
        <f>+'Total Trimestre'!J25+'[1]Total Acumulado 2023'!J25</f>
        <v>1715819.66</v>
      </c>
      <c r="K25" s="12">
        <f t="shared" si="0"/>
        <v>31984389.250000004</v>
      </c>
    </row>
    <row r="26" spans="1:11" x14ac:dyDescent="0.2">
      <c r="A26" s="2" t="s">
        <v>34</v>
      </c>
      <c r="B26" s="11">
        <f>+'Total Trimestre'!B26+'[1]Total Acumulado 2023'!B26</f>
        <v>0</v>
      </c>
      <c r="C26" s="11">
        <f>+'Total Trimestre'!C26+'[1]Total Acumulado 2023'!C26</f>
        <v>0</v>
      </c>
      <c r="D26" s="11">
        <f>+'Total Trimestre'!D26+'[1]Total Acumulado 2023'!D26</f>
        <v>0</v>
      </c>
      <c r="E26" s="11">
        <f>+'Total Trimestre'!E26+'[1]Total Acumulado 2023'!E26</f>
        <v>0</v>
      </c>
      <c r="F26" s="11">
        <f>+'Total Trimestre'!F26+'[1]Total Acumulado 2023'!F26</f>
        <v>35156256.590000004</v>
      </c>
      <c r="G26" s="11">
        <f>+'Total Trimestre'!G26+'[1]Total Acumulado 2023'!G26</f>
        <v>1370754.4699999997</v>
      </c>
      <c r="H26" s="11">
        <f>+'Total Trimestre'!H26+'[1]Total Acumulado 2023'!H26</f>
        <v>0</v>
      </c>
      <c r="I26" s="11">
        <f>+'Total Trimestre'!I26+'[1]Total Acumulado 2023'!I26</f>
        <v>0</v>
      </c>
      <c r="J26" s="11">
        <f>+'Total Trimestre'!J26+'[1]Total Acumulado 2023'!J26</f>
        <v>2070588.87</v>
      </c>
      <c r="K26" s="12">
        <f t="shared" si="0"/>
        <v>38597599.93</v>
      </c>
    </row>
    <row r="27" spans="1:11" x14ac:dyDescent="0.2">
      <c r="A27" s="2" t="s">
        <v>35</v>
      </c>
      <c r="B27" s="11">
        <f>+'Total Trimestre'!B27+'[1]Total Acumulado 2023'!B27</f>
        <v>0</v>
      </c>
      <c r="C27" s="11">
        <f>+'Total Trimestre'!C27+'[1]Total Acumulado 2023'!C27</f>
        <v>0</v>
      </c>
      <c r="D27" s="11">
        <f>+'Total Trimestre'!D27+'[1]Total Acumulado 2023'!D27</f>
        <v>0</v>
      </c>
      <c r="E27" s="11">
        <f>+'Total Trimestre'!E27+'[1]Total Acumulado 2023'!E27</f>
        <v>0</v>
      </c>
      <c r="F27" s="11">
        <f>+'Total Trimestre'!F27+'[1]Total Acumulado 2023'!F27</f>
        <v>28858310.659999996</v>
      </c>
      <c r="G27" s="11">
        <f>+'Total Trimestre'!G27+'[1]Total Acumulado 2023'!G27</f>
        <v>1125195.42</v>
      </c>
      <c r="H27" s="11">
        <f>+'Total Trimestre'!H27+'[1]Total Acumulado 2023'!H27</f>
        <v>0</v>
      </c>
      <c r="I27" s="11">
        <f>+'Total Trimestre'!I27+'[1]Total Acumulado 2023'!I27</f>
        <v>4801871.1500000004</v>
      </c>
      <c r="J27" s="11">
        <f>+'Total Trimestre'!J27+'[1]Total Acumulado 2023'!J27</f>
        <v>1699660.4100000001</v>
      </c>
      <c r="K27" s="12">
        <f t="shared" si="0"/>
        <v>36485037.640000001</v>
      </c>
    </row>
    <row r="28" spans="1:11" x14ac:dyDescent="0.2">
      <c r="A28" s="2" t="s">
        <v>36</v>
      </c>
      <c r="B28" s="11">
        <f>+'Total Trimestre'!B28+'[1]Total Acumulado 2023'!B28</f>
        <v>0</v>
      </c>
      <c r="C28" s="11">
        <f>+'Total Trimestre'!C28+'[1]Total Acumulado 2023'!C28</f>
        <v>0</v>
      </c>
      <c r="D28" s="11">
        <f>+'Total Trimestre'!D28+'[1]Total Acumulado 2023'!D28</f>
        <v>0</v>
      </c>
      <c r="E28" s="11">
        <f>+'Total Trimestre'!E28+'[1]Total Acumulado 2023'!E28</f>
        <v>0</v>
      </c>
      <c r="F28" s="11">
        <f>+'Total Trimestre'!F28+'[1]Total Acumulado 2023'!F28</f>
        <v>36952106.530000001</v>
      </c>
      <c r="G28" s="11">
        <f>+'Total Trimestre'!G28+'[1]Total Acumulado 2023'!G28</f>
        <v>1440775.29</v>
      </c>
      <c r="H28" s="11">
        <f>+'Total Trimestre'!H28+'[1]Total Acumulado 2023'!H28</f>
        <v>0</v>
      </c>
      <c r="I28" s="11">
        <f>+'Total Trimestre'!I28+'[1]Total Acumulado 2023'!I28</f>
        <v>0</v>
      </c>
      <c r="J28" s="11">
        <f>+'Total Trimestre'!J28+'[1]Total Acumulado 2023'!J28</f>
        <v>2176358.58</v>
      </c>
      <c r="K28" s="12">
        <f t="shared" si="0"/>
        <v>40569240.399999999</v>
      </c>
    </row>
    <row r="29" spans="1:11" x14ac:dyDescent="0.2">
      <c r="A29" s="2" t="s">
        <v>37</v>
      </c>
      <c r="B29" s="11">
        <f>+'Total Trimestre'!B29+'[1]Total Acumulado 2023'!B29</f>
        <v>92018462.340000004</v>
      </c>
      <c r="C29" s="11">
        <f>+'Total Trimestre'!C29+'[1]Total Acumulado 2023'!C29</f>
        <v>14375671.859999999</v>
      </c>
      <c r="D29" s="11">
        <f>+'Total Trimestre'!D29+'[1]Total Acumulado 2023'!D29</f>
        <v>1537937.3399999999</v>
      </c>
      <c r="E29" s="11">
        <f>+'Total Trimestre'!E29+'[1]Total Acumulado 2023'!E29</f>
        <v>481195.93</v>
      </c>
      <c r="F29" s="11">
        <f>+'Total Trimestre'!F29+'[1]Total Acumulado 2023'!F29</f>
        <v>76934709.780000001</v>
      </c>
      <c r="G29" s="11">
        <f>+'Total Trimestre'!G29+'[1]Total Acumulado 2023'!G29</f>
        <v>2999710.62</v>
      </c>
      <c r="H29" s="11">
        <f>+'Total Trimestre'!H29+'[1]Total Acumulado 2023'!H29</f>
        <v>6518778.3200000003</v>
      </c>
      <c r="I29" s="11">
        <f>+'Total Trimestre'!I29+'[1]Total Acumulado 2023'!I29</f>
        <v>28402654.670000002</v>
      </c>
      <c r="J29" s="11">
        <f>+'Total Trimestre'!J29+'[1]Total Acumulado 2023'!J29</f>
        <v>4531203.54</v>
      </c>
      <c r="K29" s="12">
        <f t="shared" si="0"/>
        <v>227800324.40000001</v>
      </c>
    </row>
    <row r="30" spans="1:11" x14ac:dyDescent="0.2">
      <c r="A30" s="2" t="s">
        <v>38</v>
      </c>
      <c r="B30" s="11">
        <f>+'Total Trimestre'!B30+'[1]Total Acumulado 2023'!B30</f>
        <v>116524114.13</v>
      </c>
      <c r="C30" s="11">
        <f>+'Total Trimestre'!C30+'[1]Total Acumulado 2023'!C30</f>
        <v>18204090.640000001</v>
      </c>
      <c r="D30" s="11">
        <f>+'Total Trimestre'!D30+'[1]Total Acumulado 2023'!D30</f>
        <v>1947509.04</v>
      </c>
      <c r="E30" s="11">
        <f>+'Total Trimestre'!E30+'[1]Total Acumulado 2023'!E30</f>
        <v>583443.27</v>
      </c>
      <c r="F30" s="11">
        <f>+'Total Trimestre'!F30+'[1]Total Acumulado 2023'!F30</f>
        <v>114335778.77000001</v>
      </c>
      <c r="G30" s="11">
        <f>+'Total Trimestre'!G30+'[1]Total Acumulado 2023'!G30</f>
        <v>4457991.08</v>
      </c>
      <c r="H30" s="11">
        <f>+'Total Trimestre'!H30+'[1]Total Acumulado 2023'!H30</f>
        <v>9142333.129999999</v>
      </c>
      <c r="I30" s="11">
        <f>+'Total Trimestre'!I30+'[1]Total Acumulado 2023'!I30</f>
        <v>0</v>
      </c>
      <c r="J30" s="11">
        <f>+'Total Trimestre'!J30+'[1]Total Acumulado 2023'!J30</f>
        <v>6734004.5200000005</v>
      </c>
      <c r="K30" s="12">
        <f t="shared" si="0"/>
        <v>271929264.57999998</v>
      </c>
    </row>
    <row r="31" spans="1:11" x14ac:dyDescent="0.2">
      <c r="A31" s="2" t="s">
        <v>39</v>
      </c>
      <c r="B31" s="11">
        <f>+'Total Trimestre'!B31+'[1]Total Acumulado 2023'!B31</f>
        <v>3167056327.1800003</v>
      </c>
      <c r="C31" s="11">
        <f>+'Total Trimestre'!C31+'[1]Total Acumulado 2023'!C31</f>
        <v>494776389.48000002</v>
      </c>
      <c r="D31" s="11">
        <f>+'Total Trimestre'!D31+'[1]Total Acumulado 2023'!D31</f>
        <v>52932140.519999996</v>
      </c>
      <c r="E31" s="11">
        <f>+'Total Trimestre'!E31+'[1]Total Acumulado 2023'!E31</f>
        <v>15768799.809999999</v>
      </c>
      <c r="F31" s="11">
        <f>+'Total Trimestre'!F31+'[1]Total Acumulado 2023'!F31</f>
        <v>4988472023.3800001</v>
      </c>
      <c r="G31" s="11">
        <f>+'Total Trimestre'!G31+'[1]Total Acumulado 2023'!G31</f>
        <v>194502229.32999998</v>
      </c>
      <c r="H31" s="11">
        <f>+'Total Trimestre'!H31+'[1]Total Acumulado 2023'!H31</f>
        <v>109024426.2</v>
      </c>
      <c r="I31" s="11">
        <f>+'Total Trimestre'!I31+'[1]Total Acumulado 2023'!I31</f>
        <v>3880150604.5599999</v>
      </c>
      <c r="J31" s="11">
        <f>+'Total Trimestre'!J31+'[1]Total Acumulado 2023'!J31</f>
        <v>293804735.65999997</v>
      </c>
      <c r="K31" s="12">
        <f t="shared" si="0"/>
        <v>13196487676.120001</v>
      </c>
    </row>
    <row r="32" spans="1:11" x14ac:dyDescent="0.2">
      <c r="A32" s="2" t="s">
        <v>40</v>
      </c>
      <c r="B32" s="11">
        <f>+'Total Trimestre'!B32+'[1]Total Acumulado 2023'!B32</f>
        <v>99073592.640000015</v>
      </c>
      <c r="C32" s="11">
        <f>+'Total Trimestre'!C32+'[1]Total Acumulado 2023'!C32</f>
        <v>15477866.299999997</v>
      </c>
      <c r="D32" s="11">
        <f>+'Total Trimestre'!D32+'[1]Total Acumulado 2023'!D32</f>
        <v>1655852.21</v>
      </c>
      <c r="E32" s="11">
        <f>+'Total Trimestre'!E32+'[1]Total Acumulado 2023'!E32</f>
        <v>523670.27999999997</v>
      </c>
      <c r="F32" s="11">
        <f>+'Total Trimestre'!F32+'[1]Total Acumulado 2023'!F32</f>
        <v>97961119.349999994</v>
      </c>
      <c r="G32" s="11">
        <f>+'Total Trimestre'!G32+'[1]Total Acumulado 2023'!G32</f>
        <v>3819537.5399999996</v>
      </c>
      <c r="H32" s="11">
        <f>+'Total Trimestre'!H32+'[1]Total Acumulado 2023'!H32</f>
        <v>8310630.3100000005</v>
      </c>
      <c r="I32" s="11">
        <f>+'Total Trimestre'!I32+'[1]Total Acumulado 2023'!I32</f>
        <v>0</v>
      </c>
      <c r="J32" s="11">
        <f>+'Total Trimestre'!J32+'[1]Total Acumulado 2023'!J32</f>
        <v>5769590.4800000004</v>
      </c>
      <c r="K32" s="12">
        <f t="shared" si="0"/>
        <v>232591859.10999998</v>
      </c>
    </row>
    <row r="33" spans="1:11" x14ac:dyDescent="0.2">
      <c r="A33" s="2" t="s">
        <v>41</v>
      </c>
      <c r="B33" s="11">
        <f>+'Total Trimestre'!B33+'[1]Total Acumulado 2023'!B33</f>
        <v>158761243.90000001</v>
      </c>
      <c r="C33" s="11">
        <f>+'Total Trimestre'!C33+'[1]Total Acumulado 2023'!C33</f>
        <v>24802626.469999999</v>
      </c>
      <c r="D33" s="11">
        <f>+'Total Trimestre'!D33+'[1]Total Acumulado 2023'!D33</f>
        <v>2653433.2000000002</v>
      </c>
      <c r="E33" s="11">
        <f>+'Total Trimestre'!E33+'[1]Total Acumulado 2023'!E33</f>
        <v>756738.67999999993</v>
      </c>
      <c r="F33" s="11">
        <f>+'Total Trimestre'!F33+'[1]Total Acumulado 2023'!F33</f>
        <v>157648187.12</v>
      </c>
      <c r="G33" s="11">
        <f>+'Total Trimestre'!G33+'[1]Total Acumulado 2023'!G33</f>
        <v>6146756.6999999993</v>
      </c>
      <c r="H33" s="11">
        <f>+'Total Trimestre'!H33+'[1]Total Acumulado 2023'!H33</f>
        <v>8557680.5</v>
      </c>
      <c r="I33" s="11">
        <f>+'Total Trimestre'!I33+'[1]Total Acumulado 2023'!I33</f>
        <v>0</v>
      </c>
      <c r="J33" s="11">
        <f>+'Total Trimestre'!J33+'[1]Total Acumulado 2023'!J33</f>
        <v>9284964.1500000004</v>
      </c>
      <c r="K33" s="12">
        <f t="shared" si="0"/>
        <v>368611630.71999997</v>
      </c>
    </row>
    <row r="34" spans="1:11" x14ac:dyDescent="0.2">
      <c r="A34" s="2" t="s">
        <v>42</v>
      </c>
      <c r="B34" s="11">
        <f>+'Total Trimestre'!B34+'[1]Total Acumulado 2023'!B34</f>
        <v>115920577.88999999</v>
      </c>
      <c r="C34" s="11">
        <f>+'Total Trimestre'!C34+'[1]Total Acumulado 2023'!C34</f>
        <v>18109802.59</v>
      </c>
      <c r="D34" s="11">
        <f>+'Total Trimestre'!D34+'[1]Total Acumulado 2023'!D34</f>
        <v>1937421.8800000001</v>
      </c>
      <c r="E34" s="11">
        <f>+'Total Trimestre'!E34+'[1]Total Acumulado 2023'!E34</f>
        <v>603985.41999999993</v>
      </c>
      <c r="F34" s="11">
        <f>+'Total Trimestre'!F34+'[1]Total Acumulado 2023'!F34</f>
        <v>143181618.26999998</v>
      </c>
      <c r="G34" s="11">
        <f>+'Total Trimestre'!G34+'[1]Total Acumulado 2023'!G34</f>
        <v>5582700.2300000004</v>
      </c>
      <c r="H34" s="11">
        <f>+'Total Trimestre'!H34+'[1]Total Acumulado 2023'!H34</f>
        <v>8421852.1099999994</v>
      </c>
      <c r="I34" s="11">
        <f>+'Total Trimestre'!I34+'[1]Total Acumulado 2023'!I34</f>
        <v>0</v>
      </c>
      <c r="J34" s="11">
        <f>+'Total Trimestre'!J34+'[1]Total Acumulado 2023'!J34</f>
        <v>8432930.4299999997</v>
      </c>
      <c r="K34" s="12">
        <f t="shared" si="0"/>
        <v>302190888.81999999</v>
      </c>
    </row>
    <row r="35" spans="1:11" x14ac:dyDescent="0.2">
      <c r="A35" s="2" t="s">
        <v>43</v>
      </c>
      <c r="B35" s="11">
        <f>+'Total Trimestre'!B35+'[1]Total Acumulado 2023'!B35</f>
        <v>164390780.00999999</v>
      </c>
      <c r="C35" s="11">
        <f>+'Total Trimestre'!C35+'[1]Total Acumulado 2023'!C35</f>
        <v>25682106.079999998</v>
      </c>
      <c r="D35" s="11">
        <f>+'Total Trimestre'!D35+'[1]Total Acumulado 2023'!D35</f>
        <v>2747521.6100000003</v>
      </c>
      <c r="E35" s="11">
        <f>+'Total Trimestre'!E35+'[1]Total Acumulado 2023'!E35</f>
        <v>798981.34999999986</v>
      </c>
      <c r="F35" s="11">
        <f>+'Total Trimestre'!F35+'[1]Total Acumulado 2023'!F35</f>
        <v>202357367.63999999</v>
      </c>
      <c r="G35" s="11">
        <f>+'Total Trimestre'!G35+'[1]Total Acumulado 2023'!G35</f>
        <v>7889982.9199999999</v>
      </c>
      <c r="H35" s="11">
        <f>+'Total Trimestre'!H35+'[1]Total Acumulado 2023'!H35</f>
        <v>11438620.26</v>
      </c>
      <c r="I35" s="11">
        <f>+'Total Trimestre'!I35+'[1]Total Acumulado 2023'!I35</f>
        <v>0</v>
      </c>
      <c r="J35" s="11">
        <f>+'Total Trimestre'!J35+'[1]Total Acumulado 2023'!J35</f>
        <v>11918189.110000001</v>
      </c>
      <c r="K35" s="12">
        <f t="shared" si="0"/>
        <v>427223548.97999996</v>
      </c>
    </row>
    <row r="36" spans="1:11" x14ac:dyDescent="0.2">
      <c r="A36" s="2" t="s">
        <v>44</v>
      </c>
      <c r="B36" s="11">
        <f>+'Total Trimestre'!B36+'[1]Total Acumulado 2023'!B36</f>
        <v>97512723.120000005</v>
      </c>
      <c r="C36" s="11">
        <f>+'Total Trimestre'!C36+'[1]Total Acumulado 2023'!C36</f>
        <v>15234017.989999998</v>
      </c>
      <c r="D36" s="11">
        <f>+'Total Trimestre'!D36+'[1]Total Acumulado 2023'!D36</f>
        <v>1629764.94</v>
      </c>
      <c r="E36" s="11">
        <f>+'Total Trimestre'!E36+'[1]Total Acumulado 2023'!E36</f>
        <v>508070.58999999997</v>
      </c>
      <c r="F36" s="11">
        <f>+'Total Trimestre'!F36+'[1]Total Acumulado 2023'!F36</f>
        <v>95117690.310000002</v>
      </c>
      <c r="G36" s="11">
        <f>+'Total Trimestre'!G36+'[1]Total Acumulado 2023'!G36</f>
        <v>3708671.27</v>
      </c>
      <c r="H36" s="11">
        <f>+'Total Trimestre'!H36+'[1]Total Acumulado 2023'!H36</f>
        <v>7579322.4000000004</v>
      </c>
      <c r="I36" s="11">
        <f>+'Total Trimestre'!I36+'[1]Total Acumulado 2023'!I36</f>
        <v>0</v>
      </c>
      <c r="J36" s="11">
        <f>+'Total Trimestre'!J36+'[1]Total Acumulado 2023'!J36</f>
        <v>5602121.8200000003</v>
      </c>
      <c r="K36" s="12">
        <f t="shared" si="0"/>
        <v>226892382.44</v>
      </c>
    </row>
    <row r="37" spans="1:11" x14ac:dyDescent="0.2">
      <c r="A37" s="2" t="s">
        <v>45</v>
      </c>
      <c r="B37" s="11">
        <f>+'Total Trimestre'!B37+'[1]Total Acumulado 2023'!B37</f>
        <v>624940946.74000001</v>
      </c>
      <c r="C37" s="11">
        <f>+'Total Trimestre'!C37+'[1]Total Acumulado 2023'!C37</f>
        <v>97631994.269999996</v>
      </c>
      <c r="D37" s="11">
        <f>+'Total Trimestre'!D37+'[1]Total Acumulado 2023'!D37</f>
        <v>10444860.58</v>
      </c>
      <c r="E37" s="11">
        <f>+'Total Trimestre'!E37+'[1]Total Acumulado 2023'!E37</f>
        <v>3183414.79</v>
      </c>
      <c r="F37" s="11">
        <f>+'Total Trimestre'!F37+'[1]Total Acumulado 2023'!F37</f>
        <v>553495913.35000002</v>
      </c>
      <c r="G37" s="11">
        <f>+'Total Trimestre'!G37+'[1]Total Acumulado 2023'!G37</f>
        <v>21580994.870000001</v>
      </c>
      <c r="H37" s="11">
        <f>+'Total Trimestre'!H37+'[1]Total Acumulado 2023'!H37</f>
        <v>35053074.25</v>
      </c>
      <c r="I37" s="11">
        <f>+'Total Trimestre'!I37+'[1]Total Acumulado 2023'!I37</f>
        <v>0</v>
      </c>
      <c r="J37" s="11">
        <f>+'Total Trimestre'!J37+'[1]Total Acumulado 2023'!J37</f>
        <v>32599104.460000001</v>
      </c>
      <c r="K37" s="12">
        <f t="shared" si="0"/>
        <v>1378930303.3099999</v>
      </c>
    </row>
    <row r="38" spans="1:11" x14ac:dyDescent="0.2">
      <c r="A38" s="2" t="s">
        <v>46</v>
      </c>
      <c r="B38" s="11">
        <f>+'Total Trimestre'!B38+'[1]Total Acumulado 2023'!B38</f>
        <v>204151330.13</v>
      </c>
      <c r="C38" s="11">
        <f>+'Total Trimestre'!C38+'[1]Total Acumulado 2023'!C38</f>
        <v>31893735.890000001</v>
      </c>
      <c r="D38" s="11">
        <f>+'Total Trimestre'!D38+'[1]Total Acumulado 2023'!D38</f>
        <v>3412053.9499999993</v>
      </c>
      <c r="E38" s="11">
        <f>+'Total Trimestre'!E38+'[1]Total Acumulado 2023'!E38</f>
        <v>993205.01</v>
      </c>
      <c r="F38" s="11">
        <f>+'Total Trimestre'!F38+'[1]Total Acumulado 2023'!F38</f>
        <v>205225739.06</v>
      </c>
      <c r="G38" s="11">
        <f>+'Total Trimestre'!G38+'[1]Total Acumulado 2023'!G38</f>
        <v>8001821.7199999988</v>
      </c>
      <c r="H38" s="11">
        <f>+'Total Trimestre'!H38+'[1]Total Acumulado 2023'!H38</f>
        <v>11529664.66</v>
      </c>
      <c r="I38" s="11">
        <f>+'Total Trimestre'!I38+'[1]Total Acumulado 2023'!I38</f>
        <v>0</v>
      </c>
      <c r="J38" s="11">
        <f>+'Total Trimestre'!J38+'[1]Total Acumulado 2023'!J38</f>
        <v>12087126.809999999</v>
      </c>
      <c r="K38" s="12">
        <f t="shared" si="0"/>
        <v>477294677.23000002</v>
      </c>
    </row>
    <row r="39" spans="1:11" x14ac:dyDescent="0.2">
      <c r="A39" s="2" t="s">
        <v>47</v>
      </c>
      <c r="B39" s="11">
        <f>+'Total Trimestre'!B39+'[1]Total Acumulado 2023'!B39</f>
        <v>125774867.58999999</v>
      </c>
      <c r="C39" s="11">
        <f>+'Total Trimestre'!C39+'[1]Total Acumulado 2023'!C39</f>
        <v>19649298.419999998</v>
      </c>
      <c r="D39" s="11">
        <f>+'Total Trimestre'!D39+'[1]Total Acumulado 2023'!D39</f>
        <v>2102120.14</v>
      </c>
      <c r="E39" s="11">
        <f>+'Total Trimestre'!E39+'[1]Total Acumulado 2023'!E39</f>
        <v>630010.62</v>
      </c>
      <c r="F39" s="11">
        <f>+'Total Trimestre'!F39+'[1]Total Acumulado 2023'!F39</f>
        <v>120197233.38</v>
      </c>
      <c r="G39" s="11">
        <f>+'Total Trimestre'!G39+'[1]Total Acumulado 2023'!G39</f>
        <v>4686531.2100000009</v>
      </c>
      <c r="H39" s="11">
        <f>+'Total Trimestre'!H39+'[1]Total Acumulado 2023'!H39</f>
        <v>8226967.8999999994</v>
      </c>
      <c r="I39" s="11">
        <f>+'Total Trimestre'!I39+'[1]Total Acumulado 2023'!I39</f>
        <v>52030982.420000002</v>
      </c>
      <c r="J39" s="11">
        <f>+'Total Trimestre'!J39+'[1]Total Acumulado 2023'!J39</f>
        <v>7079225.0800000001</v>
      </c>
      <c r="K39" s="12">
        <f t="shared" si="0"/>
        <v>340377236.75999993</v>
      </c>
    </row>
    <row r="40" spans="1:11" x14ac:dyDescent="0.2">
      <c r="A40" s="2" t="s">
        <v>48</v>
      </c>
      <c r="B40" s="11">
        <f>+'Total Trimestre'!B40+'[1]Total Acumulado 2023'!B40</f>
        <v>88803071.060000002</v>
      </c>
      <c r="C40" s="11">
        <f>+'Total Trimestre'!C40+'[1]Total Acumulado 2023'!C40</f>
        <v>13873344.289999999</v>
      </c>
      <c r="D40" s="11">
        <f>+'Total Trimestre'!D40+'[1]Total Acumulado 2023'!D40</f>
        <v>1484197.4300000002</v>
      </c>
      <c r="E40" s="11">
        <f>+'Total Trimestre'!E40+'[1]Total Acumulado 2023'!E40</f>
        <v>462738.86000000004</v>
      </c>
      <c r="F40" s="11">
        <f>+'Total Trimestre'!F40+'[1]Total Acumulado 2023'!F40</f>
        <v>132917837.08</v>
      </c>
      <c r="G40" s="11">
        <f>+'Total Trimestre'!G40+'[1]Total Acumulado 2023'!G40</f>
        <v>5182511.91</v>
      </c>
      <c r="H40" s="11">
        <f>+'Total Trimestre'!H40+'[1]Total Acumulado 2023'!H40</f>
        <v>7154120.4999999991</v>
      </c>
      <c r="I40" s="11">
        <f>+'Total Trimestre'!I40+'[1]Total Acumulado 2023'!I40</f>
        <v>0</v>
      </c>
      <c r="J40" s="11">
        <f>+'Total Trimestre'!J40+'[1]Total Acumulado 2023'!J40</f>
        <v>7828427.1799999997</v>
      </c>
      <c r="K40" s="12">
        <f t="shared" si="0"/>
        <v>257706248.31</v>
      </c>
    </row>
    <row r="41" spans="1:11" x14ac:dyDescent="0.2">
      <c r="A41" s="2" t="s">
        <v>49</v>
      </c>
      <c r="B41" s="11">
        <f>+'Total Trimestre'!B41+'[1]Total Acumulado 2023'!B41</f>
        <v>114713505.41</v>
      </c>
      <c r="C41" s="11">
        <f>+'Total Trimestre'!C41+'[1]Total Acumulado 2023'!C41</f>
        <v>17921226.579999998</v>
      </c>
      <c r="D41" s="11">
        <f>+'Total Trimestre'!D41+'[1]Total Acumulado 2023'!D41</f>
        <v>1917247.71</v>
      </c>
      <c r="E41" s="11">
        <f>+'Total Trimestre'!E41+'[1]Total Acumulado 2023'!E41</f>
        <v>571473.24</v>
      </c>
      <c r="F41" s="11">
        <f>+'Total Trimestre'!F41+'[1]Total Acumulado 2023'!F41</f>
        <v>89617899.900000006</v>
      </c>
      <c r="G41" s="11">
        <f>+'Total Trimestre'!G41+'[1]Total Acumulado 2023'!G41</f>
        <v>3494232.5300000003</v>
      </c>
      <c r="H41" s="11">
        <f>+'Total Trimestre'!H41+'[1]Total Acumulado 2023'!H41</f>
        <v>7949405.5300000003</v>
      </c>
      <c r="I41" s="11">
        <f>+'Total Trimestre'!I41+'[1]Total Acumulado 2023'!I41</f>
        <v>35330019.450000003</v>
      </c>
      <c r="J41" s="11">
        <f>+'Total Trimestre'!J41+'[1]Total Acumulado 2023'!J41</f>
        <v>5278202.08</v>
      </c>
      <c r="K41" s="12">
        <f t="shared" si="0"/>
        <v>276793212.43000001</v>
      </c>
    </row>
    <row r="42" spans="1:11" x14ac:dyDescent="0.2">
      <c r="A42" s="2" t="s">
        <v>50</v>
      </c>
      <c r="B42" s="11">
        <f>+'Total Trimestre'!B42+'[1]Total Acumulado 2023'!B42</f>
        <v>163423040.91000003</v>
      </c>
      <c r="C42" s="11">
        <f>+'Total Trimestre'!C42+'[1]Total Acumulado 2023'!C42</f>
        <v>25530920.149999999</v>
      </c>
      <c r="D42" s="11">
        <f>+'Total Trimestre'!D42+'[1]Total Acumulado 2023'!D42</f>
        <v>2731347.52</v>
      </c>
      <c r="E42" s="11">
        <f>+'Total Trimestre'!E42+'[1]Total Acumulado 2023'!E42</f>
        <v>851495.11</v>
      </c>
      <c r="F42" s="11">
        <f>+'Total Trimestre'!F42+'[1]Total Acumulado 2023'!F42</f>
        <v>267195032.76999998</v>
      </c>
      <c r="G42" s="11">
        <f>+'Total Trimestre'!G42+'[1]Total Acumulado 2023'!G42</f>
        <v>10418025.67</v>
      </c>
      <c r="H42" s="11">
        <f>+'Total Trimestre'!H42+'[1]Total Acumulado 2023'!H42</f>
        <v>9715174.5800000001</v>
      </c>
      <c r="I42" s="11">
        <f>+'Total Trimestre'!I42+'[1]Total Acumulado 2023'!I42</f>
        <v>0</v>
      </c>
      <c r="J42" s="11">
        <f>+'Total Trimestre'!J42+'[1]Total Acumulado 2023'!J42</f>
        <v>15736916.159999998</v>
      </c>
      <c r="K42" s="12">
        <f t="shared" si="0"/>
        <v>495601952.87000006</v>
      </c>
    </row>
    <row r="43" spans="1:11" x14ac:dyDescent="0.2">
      <c r="A43" s="2" t="s">
        <v>51</v>
      </c>
      <c r="B43" s="11">
        <f>+'Total Trimestre'!B43+'[1]Total Acumulado 2023'!B43</f>
        <v>91633447.810000002</v>
      </c>
      <c r="C43" s="11">
        <f>+'Total Trimestre'!C43+'[1]Total Acumulado 2023'!C43</f>
        <v>14315522.629999999</v>
      </c>
      <c r="D43" s="11">
        <f>+'Total Trimestre'!D43+'[1]Total Acumulado 2023'!D43</f>
        <v>1531502.46</v>
      </c>
      <c r="E43" s="11">
        <f>+'Total Trimestre'!E43+'[1]Total Acumulado 2023'!E43</f>
        <v>480037.49</v>
      </c>
      <c r="F43" s="11">
        <f>+'Total Trimestre'!F43+'[1]Total Acumulado 2023'!F43</f>
        <v>141273527.73000002</v>
      </c>
      <c r="G43" s="11">
        <f>+'Total Trimestre'!G43+'[1]Total Acumulado 2023'!G43</f>
        <v>5508303.0999999996</v>
      </c>
      <c r="H43" s="11">
        <f>+'Total Trimestre'!H43+'[1]Total Acumulado 2023'!H43</f>
        <v>6738761.209999999</v>
      </c>
      <c r="I43" s="11">
        <f>+'Total Trimestre'!I43+'[1]Total Acumulado 2023'!I43</f>
        <v>0</v>
      </c>
      <c r="J43" s="11">
        <f>+'Total Trimestre'!J43+'[1]Total Acumulado 2023'!J43</f>
        <v>8320550.1200000001</v>
      </c>
      <c r="K43" s="12">
        <f t="shared" si="0"/>
        <v>269801652.55000001</v>
      </c>
    </row>
    <row r="44" spans="1:11" x14ac:dyDescent="0.2">
      <c r="A44" s="2" t="s">
        <v>52</v>
      </c>
      <c r="B44" s="11">
        <f>+'Total Trimestre'!B44+'[1]Total Acumulado 2023'!B44</f>
        <v>1330693312.47</v>
      </c>
      <c r="C44" s="11">
        <f>+'Total Trimestre'!C44+'[1]Total Acumulado 2023'!C44</f>
        <v>207888829.42000002</v>
      </c>
      <c r="D44" s="11">
        <f>+'Total Trimestre'!D44+'[1]Total Acumulado 2023'!D44</f>
        <v>22240351.190000001</v>
      </c>
      <c r="E44" s="11">
        <f>+'Total Trimestre'!E44+'[1]Total Acumulado 2023'!E44</f>
        <v>6933360.3399999999</v>
      </c>
      <c r="F44" s="11">
        <f>+'Total Trimestre'!F44+'[1]Total Acumulado 2023'!F44</f>
        <v>1209691994.49</v>
      </c>
      <c r="G44" s="11">
        <f>+'Total Trimestre'!G44+'[1]Total Acumulado 2023'!G44</f>
        <v>47166304.370000005</v>
      </c>
      <c r="H44" s="11">
        <f>+'Total Trimestre'!H44+'[1]Total Acumulado 2023'!H44</f>
        <v>43861249.840000004</v>
      </c>
      <c r="I44" s="11">
        <f>+'Total Trimestre'!I44+'[1]Total Acumulado 2023'!I44</f>
        <v>0</v>
      </c>
      <c r="J44" s="11">
        <f>+'Total Trimestre'!J44+'[1]Total Acumulado 2023'!J44</f>
        <v>71246913.889999986</v>
      </c>
      <c r="K44" s="12">
        <f t="shared" si="0"/>
        <v>2939722316.0099998</v>
      </c>
    </row>
    <row r="45" spans="1:11" x14ac:dyDescent="0.2">
      <c r="A45" s="2" t="s">
        <v>53</v>
      </c>
      <c r="B45" s="11">
        <f>+'Total Trimestre'!B45+'[1]Total Acumulado 2023'!B45</f>
        <v>210478054.66000003</v>
      </c>
      <c r="C45" s="11">
        <f>+'Total Trimestre'!C45+'[1]Total Acumulado 2023'!C45</f>
        <v>32882134.460000001</v>
      </c>
      <c r="D45" s="11">
        <f>+'Total Trimestre'!D45+'[1]Total Acumulado 2023'!D45</f>
        <v>3517794.75</v>
      </c>
      <c r="E45" s="11">
        <f>+'Total Trimestre'!E45+'[1]Total Acumulado 2023'!E45</f>
        <v>1096610.78</v>
      </c>
      <c r="F45" s="11">
        <f>+'Total Trimestre'!F45+'[1]Total Acumulado 2023'!F45</f>
        <v>238199539.10999998</v>
      </c>
      <c r="G45" s="11">
        <f>+'Total Trimestre'!G45+'[1]Total Acumulado 2023'!G45</f>
        <v>9287481.4399999995</v>
      </c>
      <c r="H45" s="11">
        <f>+'Total Trimestre'!H45+'[1]Total Acumulado 2023'!H45</f>
        <v>6228420.5299999993</v>
      </c>
      <c r="I45" s="11">
        <f>+'Total Trimestre'!I45+'[1]Total Acumulado 2023'!I45</f>
        <v>199442917.84999999</v>
      </c>
      <c r="J45" s="11">
        <f>+'Total Trimestre'!J45+'[1]Total Acumulado 2023'!J45</f>
        <v>14029176.130000001</v>
      </c>
      <c r="K45" s="12">
        <f t="shared" si="0"/>
        <v>715162129.70999992</v>
      </c>
    </row>
    <row r="46" spans="1:11" x14ac:dyDescent="0.2">
      <c r="A46" s="2" t="s">
        <v>54</v>
      </c>
      <c r="B46" s="11">
        <f>+'Total Trimestre'!B46+'[1]Total Acumulado 2023'!B46</f>
        <v>559113875.30999994</v>
      </c>
      <c r="C46" s="11">
        <f>+'Total Trimestre'!C46+'[1]Total Acumulado 2023'!C46</f>
        <v>87348097.399999976</v>
      </c>
      <c r="D46" s="11">
        <f>+'Total Trimestre'!D46+'[1]Total Acumulado 2023'!D46</f>
        <v>9344669.3200000003</v>
      </c>
      <c r="E46" s="11">
        <f>+'Total Trimestre'!E46+'[1]Total Acumulado 2023'!E46</f>
        <v>2913200.63</v>
      </c>
      <c r="F46" s="11">
        <f>+'Total Trimestre'!F46+'[1]Total Acumulado 2023'!F46</f>
        <v>540550828.48000002</v>
      </c>
      <c r="G46" s="11">
        <f>+'Total Trimestre'!G46+'[1]Total Acumulado 2023'!G46</f>
        <v>21076261.549999997</v>
      </c>
      <c r="H46" s="11">
        <f>+'Total Trimestre'!H46+'[1]Total Acumulado 2023'!H46</f>
        <v>34449228.490000002</v>
      </c>
      <c r="I46" s="11">
        <f>+'Total Trimestre'!I46+'[1]Total Acumulado 2023'!I46</f>
        <v>0</v>
      </c>
      <c r="J46" s="11">
        <f>+'Total Trimestre'!J46+'[1]Total Acumulado 2023'!J46</f>
        <v>31836681.140000001</v>
      </c>
      <c r="K46" s="12">
        <f t="shared" si="0"/>
        <v>1286632842.3199999</v>
      </c>
    </row>
    <row r="47" spans="1:11" x14ac:dyDescent="0.2">
      <c r="A47" s="2" t="s">
        <v>55</v>
      </c>
      <c r="B47" s="11">
        <f>+'Total Trimestre'!B47+'[1]Total Acumulado 2023'!B47</f>
        <v>128636461.73999999</v>
      </c>
      <c r="C47" s="11">
        <f>+'Total Trimestre'!C47+'[1]Total Acumulado 2023'!C47</f>
        <v>20096353.719999999</v>
      </c>
      <c r="D47" s="11">
        <f>+'Total Trimestre'!D47+'[1]Total Acumulado 2023'!D47</f>
        <v>2149947.0199999996</v>
      </c>
      <c r="E47" s="11">
        <f>+'Total Trimestre'!E47+'[1]Total Acumulado 2023'!E47</f>
        <v>680516.52</v>
      </c>
      <c r="F47" s="11">
        <f>+'Total Trimestre'!F47+'[1]Total Acumulado 2023'!F47</f>
        <v>136908614.69</v>
      </c>
      <c r="G47" s="11">
        <f>+'Total Trimestre'!G47+'[1]Total Acumulado 2023'!G47</f>
        <v>5338113.7</v>
      </c>
      <c r="H47" s="11">
        <f>+'Total Trimestre'!H47+'[1]Total Acumulado 2023'!H47</f>
        <v>7921354.0300000003</v>
      </c>
      <c r="I47" s="11">
        <f>+'Total Trimestre'!I47+'[1]Total Acumulado 2023'!I47</f>
        <v>61171064.120000005</v>
      </c>
      <c r="J47" s="11">
        <f>+'Total Trimestre'!J47+'[1]Total Acumulado 2023'!J47</f>
        <v>8063470.9699999988</v>
      </c>
      <c r="K47" s="12">
        <f t="shared" si="0"/>
        <v>370965896.50999999</v>
      </c>
    </row>
    <row r="48" spans="1:11" x14ac:dyDescent="0.2">
      <c r="A48" s="2" t="s">
        <v>56</v>
      </c>
      <c r="B48" s="11">
        <f>+'Total Trimestre'!B48+'[1]Total Acumulado 2023'!B48</f>
        <v>100218230.35000001</v>
      </c>
      <c r="C48" s="11">
        <f>+'Total Trimestre'!C48+'[1]Total Acumulado 2023'!C48</f>
        <v>15656688.410000002</v>
      </c>
      <c r="D48" s="11">
        <f>+'Total Trimestre'!D48+'[1]Total Acumulado 2023'!D48</f>
        <v>1674982.94</v>
      </c>
      <c r="E48" s="11">
        <f>+'Total Trimestre'!E48+'[1]Total Acumulado 2023'!E48</f>
        <v>523747.49000000005</v>
      </c>
      <c r="F48" s="11">
        <f>+'Total Trimestre'!F48+'[1]Total Acumulado 2023'!F48</f>
        <v>77059421.579999998</v>
      </c>
      <c r="G48" s="11">
        <f>+'Total Trimestre'!G48+'[1]Total Acumulado 2023'!G48</f>
        <v>3004573.1799999997</v>
      </c>
      <c r="H48" s="11">
        <f>+'Total Trimestre'!H48+'[1]Total Acumulado 2023'!H48</f>
        <v>7557176.4699999997</v>
      </c>
      <c r="I48" s="11">
        <f>+'Total Trimestre'!I48+'[1]Total Acumulado 2023'!I48</f>
        <v>28471515.169999994</v>
      </c>
      <c r="J48" s="11">
        <f>+'Total Trimestre'!J48+'[1]Total Acumulado 2023'!J48</f>
        <v>4538548.66</v>
      </c>
      <c r="K48" s="12">
        <f t="shared" si="0"/>
        <v>238704884.24999997</v>
      </c>
    </row>
    <row r="49" spans="1:11" x14ac:dyDescent="0.2">
      <c r="A49" s="2" t="s">
        <v>57</v>
      </c>
      <c r="B49" s="11">
        <f>+'Total Trimestre'!B49+'[1]Total Acumulado 2023'!B49</f>
        <v>116898722.81</v>
      </c>
      <c r="C49" s="11">
        <f>+'Total Trimestre'!C49+'[1]Total Acumulado 2023'!C49</f>
        <v>18262614.240000002</v>
      </c>
      <c r="D49" s="11">
        <f>+'Total Trimestre'!D49+'[1]Total Acumulado 2023'!D49</f>
        <v>1953770</v>
      </c>
      <c r="E49" s="11">
        <f>+'Total Trimestre'!E49+'[1]Total Acumulado 2023'!E49</f>
        <v>596880.63</v>
      </c>
      <c r="F49" s="11">
        <f>+'Total Trimestre'!F49+'[1]Total Acumulado 2023'!F49</f>
        <v>92872877.909999996</v>
      </c>
      <c r="G49" s="11">
        <f>+'Total Trimestre'!G49+'[1]Total Acumulado 2023'!G49</f>
        <v>3621145.2399999998</v>
      </c>
      <c r="H49" s="11">
        <f>+'Total Trimestre'!H49+'[1]Total Acumulado 2023'!H49</f>
        <v>7200380.879999999</v>
      </c>
      <c r="I49" s="11">
        <f>+'Total Trimestre'!I49+'[1]Total Acumulado 2023'!I49</f>
        <v>37106619.979999997</v>
      </c>
      <c r="J49" s="11">
        <f>+'Total Trimestre'!J49+'[1]Total Acumulado 2023'!J49</f>
        <v>5469909.6799999997</v>
      </c>
      <c r="K49" s="12">
        <f t="shared" si="0"/>
        <v>283982921.37</v>
      </c>
    </row>
    <row r="50" spans="1:11" x14ac:dyDescent="0.2">
      <c r="A50" s="2" t="s">
        <v>58</v>
      </c>
      <c r="B50" s="11">
        <f>+'Total Trimestre'!B50+'[1]Total Acumulado 2023'!B50</f>
        <v>293880517.13999999</v>
      </c>
      <c r="C50" s="11">
        <f>+'Total Trimestre'!C50+'[1]Total Acumulado 2023'!C50</f>
        <v>45911763.529999994</v>
      </c>
      <c r="D50" s="11">
        <f>+'Total Trimestre'!D50+'[1]Total Acumulado 2023'!D50</f>
        <v>4911729.6899999995</v>
      </c>
      <c r="E50" s="11">
        <f>+'Total Trimestre'!E50+'[1]Total Acumulado 2023'!E50</f>
        <v>1376555.49</v>
      </c>
      <c r="F50" s="11">
        <f>+'Total Trimestre'!F50+'[1]Total Acumulado 2023'!F50</f>
        <v>265174701.59</v>
      </c>
      <c r="G50" s="11">
        <f>+'Total Trimestre'!G50+'[1]Total Acumulado 2023'!G50</f>
        <v>10339252.280000001</v>
      </c>
      <c r="H50" s="11">
        <f>+'Total Trimestre'!H50+'[1]Total Acumulado 2023'!H50</f>
        <v>19685273.43</v>
      </c>
      <c r="I50" s="11">
        <f>+'Total Trimestre'!I50+'[1]Total Acumulado 2023'!I50</f>
        <v>243802842.23000002</v>
      </c>
      <c r="J50" s="11">
        <f>+'Total Trimestre'!J50+'[1]Total Acumulado 2023'!J50</f>
        <v>15617925.219999999</v>
      </c>
      <c r="K50" s="12">
        <f t="shared" si="0"/>
        <v>900700560.5999999</v>
      </c>
    </row>
    <row r="51" spans="1:11" x14ac:dyDescent="0.2">
      <c r="A51" s="2" t="s">
        <v>59</v>
      </c>
      <c r="B51" s="11">
        <f>+'Total Trimestre'!B51+'[1]Total Acumulado 2023'!B51</f>
        <v>103454433.17</v>
      </c>
      <c r="C51" s="11">
        <f>+'Total Trimestre'!C51+'[1]Total Acumulado 2023'!C51</f>
        <v>16162267.27</v>
      </c>
      <c r="D51" s="11">
        <f>+'Total Trimestre'!D51+'[1]Total Acumulado 2023'!D51</f>
        <v>1729070.75</v>
      </c>
      <c r="E51" s="11">
        <f>+'Total Trimestre'!E51+'[1]Total Acumulado 2023'!E51</f>
        <v>519731.74</v>
      </c>
      <c r="F51" s="11">
        <f>+'Total Trimestre'!F51+'[1]Total Acumulado 2023'!F51</f>
        <v>74577656.75</v>
      </c>
      <c r="G51" s="11">
        <f>+'Total Trimestre'!G51+'[1]Total Acumulado 2023'!G51</f>
        <v>2907808.31</v>
      </c>
      <c r="H51" s="11">
        <f>+'Total Trimestre'!H51+'[1]Total Acumulado 2023'!H51</f>
        <v>6934137.5700000003</v>
      </c>
      <c r="I51" s="11">
        <f>+'Total Trimestre'!I51+'[1]Total Acumulado 2023'!I51</f>
        <v>0</v>
      </c>
      <c r="J51" s="11">
        <f>+'Total Trimestre'!J51+'[1]Total Acumulado 2023'!J51</f>
        <v>4392380.8099999996</v>
      </c>
      <c r="K51" s="12">
        <f t="shared" si="0"/>
        <v>210677486.37</v>
      </c>
    </row>
    <row r="52" spans="1:11" x14ac:dyDescent="0.2">
      <c r="A52" s="2" t="s">
        <v>60</v>
      </c>
      <c r="B52" s="11">
        <f>+'Total Trimestre'!B52+'[1]Total Acumulado 2023'!B52</f>
        <v>1782346522.79</v>
      </c>
      <c r="C52" s="11">
        <f>+'Total Trimestre'!C52+'[1]Total Acumulado 2023'!C52</f>
        <v>278448782.13</v>
      </c>
      <c r="D52" s="11">
        <f>+'Total Trimestre'!D52+'[1]Total Acumulado 2023'!D52</f>
        <v>29788992.309999999</v>
      </c>
      <c r="E52" s="11">
        <f>+'Total Trimestre'!E52+'[1]Total Acumulado 2023'!E52</f>
        <v>9458345.3000000007</v>
      </c>
      <c r="F52" s="11">
        <f>+'Total Trimestre'!F52+'[1]Total Acumulado 2023'!F52</f>
        <v>1442042550.1700001</v>
      </c>
      <c r="G52" s="11">
        <f>+'Total Trimestre'!G52+'[1]Total Acumulado 2023'!G52</f>
        <v>56225731.949999996</v>
      </c>
      <c r="H52" s="11">
        <f>+'Total Trimestre'!H52+'[1]Total Acumulado 2023'!H52</f>
        <v>76633785.170000002</v>
      </c>
      <c r="I52" s="11">
        <f>+'Total Trimestre'!I52+'[1]Total Acumulado 2023'!I52</f>
        <v>0</v>
      </c>
      <c r="J52" s="11">
        <f>+'Total Trimestre'!J52+'[1]Total Acumulado 2023'!J52</f>
        <v>84931603.949999988</v>
      </c>
      <c r="K52" s="12">
        <f t="shared" si="0"/>
        <v>3759876313.7699995</v>
      </c>
    </row>
    <row r="53" spans="1:11" ht="13.5" thickBot="1" x14ac:dyDescent="0.25">
      <c r="A53" s="4" t="s">
        <v>61</v>
      </c>
      <c r="B53" s="11">
        <f>+'Total Trimestre'!B53+'[1]Total Acumulado 2023'!B53</f>
        <v>192153446.25000003</v>
      </c>
      <c r="C53" s="11">
        <f>+'Total Trimestre'!C53+'[1]Total Acumulado 2023'!C53</f>
        <v>30019355.039999999</v>
      </c>
      <c r="D53" s="11">
        <f>+'Total Trimestre'!D53+'[1]Total Acumulado 2023'!D53</f>
        <v>3211529.04</v>
      </c>
      <c r="E53" s="11">
        <f>+'Total Trimestre'!E53+'[1]Total Acumulado 2023'!E53</f>
        <v>25078021.509999998</v>
      </c>
      <c r="F53" s="11">
        <f>+'Total Trimestre'!F53+'[1]Total Acumulado 2023'!F53</f>
        <v>222311255.73000002</v>
      </c>
      <c r="G53" s="11">
        <f>+'Total Trimestre'!G53+'[1]Total Acumulado 2023'!G53</f>
        <v>8667991.8599999994</v>
      </c>
      <c r="H53" s="11">
        <f>+'Total Trimestre'!H53+'[1]Total Acumulado 2023'!H53</f>
        <v>14510015.050000001</v>
      </c>
      <c r="I53" s="11">
        <f>+'Total Trimestre'!I53+'[1]Total Acumulado 2023'!I53</f>
        <v>0</v>
      </c>
      <c r="J53" s="11">
        <f>+'Total Trimestre'!J53+'[1]Total Acumulado 2023'!J53</f>
        <v>13093408.050000001</v>
      </c>
      <c r="K53" s="12">
        <f t="shared" si="0"/>
        <v>509045022.53000009</v>
      </c>
    </row>
    <row r="54" spans="1:11" s="14" customFormat="1" ht="13.5" thickBot="1" x14ac:dyDescent="0.25">
      <c r="A54" s="5" t="s">
        <v>13</v>
      </c>
      <c r="B54" s="13">
        <f t="shared" ref="B54:J54" si="1">SUM(B7:B53)</f>
        <v>10405796938.360001</v>
      </c>
      <c r="C54" s="13">
        <f t="shared" si="1"/>
        <v>1625655531.9500003</v>
      </c>
      <c r="D54" s="13">
        <f t="shared" si="1"/>
        <v>173915790.61999997</v>
      </c>
      <c r="E54" s="13">
        <f t="shared" si="1"/>
        <v>77226112.120000005</v>
      </c>
      <c r="F54" s="13">
        <f t="shared" si="1"/>
        <v>12471180058.530001</v>
      </c>
      <c r="G54" s="13">
        <f t="shared" si="1"/>
        <v>486255573.32000005</v>
      </c>
      <c r="H54" s="13">
        <f t="shared" si="1"/>
        <v>492131835.70000005</v>
      </c>
      <c r="I54" s="13">
        <f t="shared" si="1"/>
        <v>4590698994.9799995</v>
      </c>
      <c r="J54" s="13">
        <f t="shared" si="1"/>
        <v>734511839.13999987</v>
      </c>
      <c r="K54" s="13">
        <f>SUM(K7:K53)</f>
        <v>31057372674.71999</v>
      </c>
    </row>
    <row r="55" spans="1:11" x14ac:dyDescent="0.2">
      <c r="F55" s="8"/>
      <c r="G55" s="8"/>
      <c r="H55" s="8"/>
      <c r="I55" s="8"/>
      <c r="J55" s="8"/>
    </row>
    <row r="56" spans="1:11" x14ac:dyDescent="0.2">
      <c r="F56" s="8"/>
      <c r="G56" s="8"/>
      <c r="H56" s="8"/>
      <c r="I56" s="8"/>
      <c r="J56" s="8"/>
      <c r="K56" s="8"/>
    </row>
    <row r="57" spans="1:11" x14ac:dyDescent="0.2">
      <c r="F57" s="8"/>
      <c r="G57" s="8"/>
      <c r="H57" s="8"/>
      <c r="I57" s="8"/>
      <c r="J57" s="8"/>
    </row>
    <row r="58" spans="1:11" x14ac:dyDescent="0.2">
      <c r="F58" s="8"/>
      <c r="G58" s="8"/>
      <c r="H58" s="8"/>
      <c r="I58" s="8"/>
      <c r="J58" s="8"/>
    </row>
    <row r="59" spans="1:11" x14ac:dyDescent="0.2">
      <c r="F59" s="8"/>
      <c r="G59" s="8"/>
      <c r="H59" s="8"/>
      <c r="I59" s="8"/>
      <c r="J59" s="8"/>
    </row>
    <row r="60" spans="1:11" x14ac:dyDescent="0.2">
      <c r="F60" s="8"/>
      <c r="G60" s="8"/>
      <c r="H60" s="8"/>
      <c r="I60" s="8"/>
      <c r="J60" s="8"/>
    </row>
    <row r="61" spans="1:11" x14ac:dyDescent="0.2">
      <c r="F61" s="8"/>
      <c r="G61" s="8"/>
      <c r="H61" s="8"/>
      <c r="I61" s="8"/>
      <c r="J61" s="8"/>
    </row>
    <row r="62" spans="1:11" x14ac:dyDescent="0.2">
      <c r="F62" s="8"/>
      <c r="G62" s="8"/>
      <c r="H62" s="8"/>
      <c r="I62" s="8"/>
      <c r="J62" s="8"/>
    </row>
    <row r="63" spans="1:11" x14ac:dyDescent="0.2">
      <c r="G63" s="8"/>
      <c r="H63" s="8"/>
      <c r="I63" s="8"/>
      <c r="J63" s="8"/>
    </row>
    <row r="64" spans="1:11" x14ac:dyDescent="0.2">
      <c r="G64" s="8"/>
      <c r="H64" s="8"/>
      <c r="I64" s="8"/>
      <c r="J64" s="8"/>
    </row>
    <row r="65" spans="7:10" x14ac:dyDescent="0.2">
      <c r="G65" s="8"/>
      <c r="H65" s="8"/>
      <c r="I65" s="8"/>
      <c r="J65" s="8"/>
    </row>
    <row r="66" spans="7:10" x14ac:dyDescent="0.2">
      <c r="G66" s="8"/>
      <c r="H66" s="8"/>
      <c r="I66" s="8"/>
      <c r="J66" s="8"/>
    </row>
  </sheetData>
  <mergeCells count="12">
    <mergeCell ref="J5:J6"/>
    <mergeCell ref="K5:K6"/>
    <mergeCell ref="A1:K1"/>
    <mergeCell ref="A2:K2"/>
    <mergeCell ref="B4:K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50" sqref="B50"/>
    </sheetView>
  </sheetViews>
  <sheetFormatPr baseColWidth="10" defaultRowHeight="12.75" x14ac:dyDescent="0.2"/>
  <cols>
    <col min="1" max="1" width="44.7109375" style="3" customWidth="1"/>
    <col min="2" max="4" width="17.140625" style="29" customWidth="1"/>
    <col min="5" max="5" width="17.7109375" style="29" customWidth="1"/>
    <col min="6" max="6" width="14.28515625" style="27" bestFit="1" customWidth="1"/>
    <col min="7" max="7" width="12.7109375" style="27" bestFit="1" customWidth="1"/>
    <col min="8" max="8" width="12.7109375" style="27" customWidth="1"/>
    <col min="9" max="10" width="17.140625" style="27" customWidth="1"/>
    <col min="11" max="11" width="15.42578125" style="27" bestFit="1" customWidth="1"/>
    <col min="12" max="12" width="11.7109375" style="27" bestFit="1" customWidth="1"/>
    <col min="13" max="16384" width="11.42578125" style="27"/>
  </cols>
  <sheetData>
    <row r="1" spans="1:13" x14ac:dyDescent="0.2">
      <c r="A1" s="160" t="s">
        <v>14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3" x14ac:dyDescent="0.2">
      <c r="A2" s="162">
        <v>45117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</row>
    <row r="3" spans="1:13" ht="11.25" x14ac:dyDescent="0.2">
      <c r="A3" s="28"/>
      <c r="B3" s="27"/>
      <c r="C3" s="27"/>
      <c r="E3" s="27"/>
    </row>
    <row r="4" spans="1:13" ht="13.5" customHeight="1" thickBot="1" x14ac:dyDescent="0.25">
      <c r="A4" s="28"/>
      <c r="B4" s="27"/>
      <c r="C4" s="164"/>
      <c r="D4" s="164"/>
      <c r="E4" s="27"/>
    </row>
    <row r="5" spans="1:13" ht="12.75" customHeight="1" x14ac:dyDescent="0.2">
      <c r="A5" s="165" t="s">
        <v>0</v>
      </c>
      <c r="B5" s="167" t="s">
        <v>9</v>
      </c>
      <c r="C5" s="30" t="s">
        <v>10</v>
      </c>
      <c r="D5" s="30" t="s">
        <v>10</v>
      </c>
      <c r="E5" s="167" t="s">
        <v>1</v>
      </c>
      <c r="F5" s="158" t="s">
        <v>7</v>
      </c>
      <c r="G5" s="158" t="s">
        <v>8</v>
      </c>
      <c r="H5" s="158" t="s">
        <v>2</v>
      </c>
      <c r="I5" s="158" t="s">
        <v>3</v>
      </c>
      <c r="J5" s="158" t="s">
        <v>4</v>
      </c>
      <c r="K5" s="158" t="s">
        <v>5</v>
      </c>
    </row>
    <row r="6" spans="1:13" ht="23.25" customHeight="1" thickBot="1" x14ac:dyDescent="0.25">
      <c r="A6" s="166"/>
      <c r="B6" s="168"/>
      <c r="C6" s="31" t="s">
        <v>11</v>
      </c>
      <c r="D6" s="31" t="s">
        <v>12</v>
      </c>
      <c r="E6" s="168" t="s">
        <v>6</v>
      </c>
      <c r="F6" s="159" t="s">
        <v>6</v>
      </c>
      <c r="G6" s="159" t="s">
        <v>6</v>
      </c>
      <c r="H6" s="159"/>
      <c r="I6" s="159"/>
      <c r="J6" s="159"/>
      <c r="K6" s="159" t="s">
        <v>6</v>
      </c>
    </row>
    <row r="7" spans="1:13" x14ac:dyDescent="0.2">
      <c r="A7" s="1" t="s">
        <v>15</v>
      </c>
      <c r="B7" s="32">
        <v>566881.78</v>
      </c>
      <c r="C7" s="32">
        <v>96518.22</v>
      </c>
      <c r="D7" s="32">
        <v>44712.32</v>
      </c>
      <c r="E7" s="32">
        <v>38845.78</v>
      </c>
      <c r="F7" s="32">
        <v>1820360.33</v>
      </c>
      <c r="G7" s="32">
        <v>57484.06</v>
      </c>
      <c r="H7" s="33"/>
      <c r="I7" s="33"/>
      <c r="J7" s="33"/>
      <c r="K7" s="34">
        <v>2624802.4900000002</v>
      </c>
      <c r="L7" s="29"/>
      <c r="M7" s="29"/>
    </row>
    <row r="8" spans="1:13" x14ac:dyDescent="0.2">
      <c r="A8" s="2" t="s">
        <v>16</v>
      </c>
      <c r="B8" s="32">
        <v>535810.14</v>
      </c>
      <c r="C8" s="32">
        <v>91227.91</v>
      </c>
      <c r="D8" s="32">
        <v>42261.57</v>
      </c>
      <c r="E8" s="32">
        <v>36595.74</v>
      </c>
      <c r="F8" s="32">
        <v>1352713.52</v>
      </c>
      <c r="G8" s="32">
        <v>42716.52</v>
      </c>
      <c r="H8" s="33"/>
      <c r="I8" s="33"/>
      <c r="J8" s="33"/>
      <c r="K8" s="34">
        <v>2101325.4</v>
      </c>
      <c r="L8" s="29"/>
      <c r="M8" s="29"/>
    </row>
    <row r="9" spans="1:13" x14ac:dyDescent="0.2">
      <c r="A9" s="2" t="s">
        <v>17</v>
      </c>
      <c r="B9" s="32"/>
      <c r="C9" s="32"/>
      <c r="E9" s="32"/>
      <c r="F9" s="32">
        <v>518605.2</v>
      </c>
      <c r="G9" s="32">
        <v>16376.72</v>
      </c>
      <c r="H9" s="33"/>
      <c r="I9" s="33"/>
      <c r="J9" s="33"/>
      <c r="K9" s="34">
        <v>534981.92000000004</v>
      </c>
      <c r="L9" s="29"/>
      <c r="M9" s="29"/>
    </row>
    <row r="10" spans="1:13" x14ac:dyDescent="0.2">
      <c r="A10" s="2" t="s">
        <v>18</v>
      </c>
      <c r="B10" s="32"/>
      <c r="C10" s="32"/>
      <c r="D10" s="32"/>
      <c r="E10" s="32"/>
      <c r="F10" s="32">
        <v>582973.68999999994</v>
      </c>
      <c r="G10" s="32">
        <v>18409.37</v>
      </c>
      <c r="H10" s="33"/>
      <c r="I10" s="33"/>
      <c r="J10" s="33"/>
      <c r="K10" s="34">
        <v>601383.06000000006</v>
      </c>
      <c r="L10" s="29"/>
      <c r="M10" s="29"/>
    </row>
    <row r="11" spans="1:13" x14ac:dyDescent="0.2">
      <c r="A11" s="2" t="s">
        <v>19</v>
      </c>
      <c r="B11" s="32"/>
      <c r="C11" s="32"/>
      <c r="D11" s="32"/>
      <c r="E11" s="32"/>
      <c r="F11" s="32">
        <v>579560.21</v>
      </c>
      <c r="G11" s="32">
        <v>18301.580000000002</v>
      </c>
      <c r="H11" s="33"/>
      <c r="I11" s="33"/>
      <c r="J11" s="33"/>
      <c r="K11" s="34">
        <v>597861.79</v>
      </c>
      <c r="L11" s="29"/>
      <c r="M11" s="29"/>
    </row>
    <row r="12" spans="1:13" x14ac:dyDescent="0.2">
      <c r="A12" s="2" t="s">
        <v>20</v>
      </c>
      <c r="B12" s="32"/>
      <c r="C12" s="32"/>
      <c r="D12" s="32"/>
      <c r="E12" s="32"/>
      <c r="F12" s="32">
        <v>508364.76</v>
      </c>
      <c r="G12" s="32">
        <v>16053.34</v>
      </c>
      <c r="H12" s="33"/>
      <c r="I12" s="33"/>
      <c r="J12" s="33"/>
      <c r="K12" s="34">
        <v>524418.1</v>
      </c>
      <c r="L12" s="29"/>
      <c r="M12" s="29"/>
    </row>
    <row r="13" spans="1:13" x14ac:dyDescent="0.2">
      <c r="A13" s="2" t="s">
        <v>21</v>
      </c>
      <c r="B13" s="32"/>
      <c r="C13" s="32"/>
      <c r="D13" s="32"/>
      <c r="E13" s="32"/>
      <c r="F13" s="32">
        <v>611744.44999999995</v>
      </c>
      <c r="G13" s="32">
        <v>19317.91</v>
      </c>
      <c r="H13" s="33"/>
      <c r="I13" s="33"/>
      <c r="J13" s="33"/>
      <c r="K13" s="34">
        <v>631062.36</v>
      </c>
      <c r="L13" s="29"/>
      <c r="M13" s="29"/>
    </row>
    <row r="14" spans="1:13" x14ac:dyDescent="0.2">
      <c r="A14" s="2" t="s">
        <v>22</v>
      </c>
      <c r="B14" s="32"/>
      <c r="C14" s="32"/>
      <c r="D14" s="32"/>
      <c r="E14" s="32"/>
      <c r="F14" s="32">
        <v>587362.44999999995</v>
      </c>
      <c r="G14" s="32">
        <v>18547.96</v>
      </c>
      <c r="H14" s="33"/>
      <c r="I14" s="33"/>
      <c r="J14" s="33"/>
      <c r="K14" s="34">
        <v>605910.41</v>
      </c>
      <c r="L14" s="29"/>
      <c r="M14" s="29"/>
    </row>
    <row r="15" spans="1:13" x14ac:dyDescent="0.2">
      <c r="A15" s="2" t="s">
        <v>23</v>
      </c>
      <c r="B15" s="32"/>
      <c r="C15" s="32"/>
      <c r="D15" s="32"/>
      <c r="E15" s="32"/>
      <c r="F15" s="32">
        <v>587606.27</v>
      </c>
      <c r="G15" s="32">
        <v>18555.66</v>
      </c>
      <c r="H15" s="33"/>
      <c r="I15" s="33"/>
      <c r="J15" s="33"/>
      <c r="K15" s="34">
        <v>606161.93000000005</v>
      </c>
      <c r="L15" s="29"/>
      <c r="M15" s="29"/>
    </row>
    <row r="16" spans="1:13" x14ac:dyDescent="0.2">
      <c r="A16" s="2" t="s">
        <v>24</v>
      </c>
      <c r="B16" s="32"/>
      <c r="C16" s="32"/>
      <c r="D16" s="32"/>
      <c r="E16" s="32"/>
      <c r="F16" s="32">
        <v>818016.2</v>
      </c>
      <c r="G16" s="32">
        <v>25831.64</v>
      </c>
      <c r="H16" s="33"/>
      <c r="I16" s="33"/>
      <c r="J16" s="33"/>
      <c r="K16" s="34">
        <v>843847.84</v>
      </c>
      <c r="L16" s="29"/>
      <c r="M16" s="29"/>
    </row>
    <row r="17" spans="1:13" x14ac:dyDescent="0.2">
      <c r="A17" s="2" t="s">
        <v>25</v>
      </c>
      <c r="B17" s="32"/>
      <c r="C17" s="32"/>
      <c r="D17" s="32"/>
      <c r="E17" s="32"/>
      <c r="F17" s="32">
        <v>533478.22</v>
      </c>
      <c r="G17" s="32">
        <v>16846.39</v>
      </c>
      <c r="H17" s="33"/>
      <c r="I17" s="33"/>
      <c r="J17" s="33"/>
      <c r="K17" s="34">
        <v>550324.61</v>
      </c>
      <c r="L17" s="29"/>
      <c r="M17" s="29"/>
    </row>
    <row r="18" spans="1:13" x14ac:dyDescent="0.2">
      <c r="A18" s="2" t="s">
        <v>26</v>
      </c>
      <c r="B18" s="32"/>
      <c r="C18" s="32"/>
      <c r="D18" s="32"/>
      <c r="E18" s="32"/>
      <c r="F18" s="32">
        <v>478618.72</v>
      </c>
      <c r="G18" s="32">
        <v>15114.01</v>
      </c>
      <c r="H18" s="33"/>
      <c r="I18" s="33"/>
      <c r="J18" s="33"/>
      <c r="K18" s="34">
        <v>493732.73</v>
      </c>
      <c r="L18" s="29"/>
      <c r="M18" s="29"/>
    </row>
    <row r="19" spans="1:13" x14ac:dyDescent="0.2">
      <c r="A19" s="2" t="s">
        <v>27</v>
      </c>
      <c r="B19" s="32"/>
      <c r="C19" s="32"/>
      <c r="D19" s="32"/>
      <c r="E19" s="32"/>
      <c r="F19" s="32">
        <v>547375.96</v>
      </c>
      <c r="G19" s="32">
        <v>17285.25</v>
      </c>
      <c r="H19" s="33"/>
      <c r="I19" s="33"/>
      <c r="J19" s="33"/>
      <c r="K19" s="34">
        <v>564661.21</v>
      </c>
      <c r="L19" s="29"/>
      <c r="M19" s="29"/>
    </row>
    <row r="20" spans="1:13" x14ac:dyDescent="0.2">
      <c r="A20" s="2" t="s">
        <v>28</v>
      </c>
      <c r="B20" s="32"/>
      <c r="C20" s="32"/>
      <c r="D20" s="32"/>
      <c r="E20" s="32"/>
      <c r="F20" s="32">
        <v>779736.45</v>
      </c>
      <c r="G20" s="32">
        <v>24622.82</v>
      </c>
      <c r="H20" s="34"/>
      <c r="I20" s="34"/>
      <c r="J20" s="34"/>
      <c r="K20" s="34">
        <v>804359.27</v>
      </c>
      <c r="L20" s="29"/>
      <c r="M20" s="29"/>
    </row>
    <row r="21" spans="1:13" x14ac:dyDescent="0.2">
      <c r="A21" s="2" t="s">
        <v>29</v>
      </c>
      <c r="B21" s="32"/>
      <c r="C21" s="32"/>
      <c r="D21" s="32"/>
      <c r="E21" s="32"/>
      <c r="F21" s="32">
        <v>750721.87</v>
      </c>
      <c r="G21" s="32">
        <v>23706.59</v>
      </c>
      <c r="H21" s="34"/>
      <c r="I21" s="34"/>
      <c r="J21" s="34"/>
      <c r="K21" s="34">
        <v>774428.46</v>
      </c>
      <c r="L21" s="29"/>
      <c r="M21" s="29"/>
    </row>
    <row r="22" spans="1:13" x14ac:dyDescent="0.2">
      <c r="A22" s="2" t="s">
        <v>30</v>
      </c>
      <c r="B22" s="32"/>
      <c r="C22" s="32"/>
      <c r="D22" s="32"/>
      <c r="E22" s="32"/>
      <c r="F22" s="32">
        <v>551764.72</v>
      </c>
      <c r="G22" s="32">
        <v>17423.84</v>
      </c>
      <c r="H22" s="34"/>
      <c r="I22" s="34"/>
      <c r="J22" s="34"/>
      <c r="K22" s="34">
        <v>569188.56000000006</v>
      </c>
      <c r="L22" s="29"/>
      <c r="M22" s="29"/>
    </row>
    <row r="23" spans="1:13" x14ac:dyDescent="0.2">
      <c r="A23" s="2" t="s">
        <v>31</v>
      </c>
      <c r="B23" s="32"/>
      <c r="C23" s="32"/>
      <c r="D23" s="32"/>
      <c r="E23" s="32"/>
      <c r="F23" s="32">
        <v>520068.12</v>
      </c>
      <c r="G23" s="32">
        <v>16422.919999999998</v>
      </c>
      <c r="H23" s="34"/>
      <c r="I23" s="34"/>
      <c r="J23" s="34"/>
      <c r="K23" s="34">
        <v>536491.04</v>
      </c>
      <c r="L23" s="29"/>
      <c r="M23" s="29"/>
    </row>
    <row r="24" spans="1:13" x14ac:dyDescent="0.2">
      <c r="A24" s="2" t="s">
        <v>32</v>
      </c>
      <c r="B24" s="32"/>
      <c r="C24" s="32"/>
      <c r="D24" s="32"/>
      <c r="E24" s="32"/>
      <c r="F24" s="32">
        <v>691473.6</v>
      </c>
      <c r="G24" s="32">
        <v>21835.63</v>
      </c>
      <c r="H24" s="34"/>
      <c r="I24" s="34"/>
      <c r="J24" s="34"/>
      <c r="K24" s="34">
        <v>713309.23</v>
      </c>
      <c r="L24" s="29"/>
      <c r="M24" s="29"/>
    </row>
    <row r="25" spans="1:13" x14ac:dyDescent="0.2">
      <c r="A25" s="2" t="s">
        <v>33</v>
      </c>
      <c r="B25" s="32"/>
      <c r="C25" s="32"/>
      <c r="D25" s="32"/>
      <c r="E25" s="32"/>
      <c r="F25" s="32">
        <v>569563.59</v>
      </c>
      <c r="G25" s="32">
        <v>17985.900000000001</v>
      </c>
      <c r="H25" s="34"/>
      <c r="I25" s="34"/>
      <c r="J25" s="34"/>
      <c r="K25" s="34">
        <v>587549.49</v>
      </c>
      <c r="L25" s="29"/>
      <c r="M25" s="29"/>
    </row>
    <row r="26" spans="1:13" x14ac:dyDescent="0.2">
      <c r="A26" s="2" t="s">
        <v>34</v>
      </c>
      <c r="B26" s="32"/>
      <c r="C26" s="32"/>
      <c r="D26" s="32"/>
      <c r="E26" s="32"/>
      <c r="F26" s="32">
        <v>687328.66</v>
      </c>
      <c r="G26" s="32">
        <v>21704.74</v>
      </c>
      <c r="H26" s="34"/>
      <c r="I26" s="34"/>
      <c r="J26" s="34"/>
      <c r="K26" s="34">
        <v>709033.4</v>
      </c>
      <c r="L26" s="29"/>
      <c r="M26" s="29"/>
    </row>
    <row r="27" spans="1:13" x14ac:dyDescent="0.2">
      <c r="A27" s="2" t="s">
        <v>35</v>
      </c>
      <c r="B27" s="32"/>
      <c r="C27" s="32"/>
      <c r="D27" s="32"/>
      <c r="E27" s="32"/>
      <c r="F27" s="32">
        <v>564199.55000000005</v>
      </c>
      <c r="G27" s="32">
        <v>17816.52</v>
      </c>
      <c r="H27" s="34"/>
      <c r="I27" s="34"/>
      <c r="J27" s="34"/>
      <c r="K27" s="34">
        <v>582016.06999999995</v>
      </c>
      <c r="L27" s="29"/>
      <c r="M27" s="29"/>
    </row>
    <row r="28" spans="1:13" x14ac:dyDescent="0.2">
      <c r="A28" s="2" t="s">
        <v>36</v>
      </c>
      <c r="B28" s="32"/>
      <c r="C28" s="32"/>
      <c r="D28" s="32"/>
      <c r="E28" s="32"/>
      <c r="F28" s="32">
        <v>722438.74</v>
      </c>
      <c r="G28" s="32">
        <v>22813.46</v>
      </c>
      <c r="H28" s="34"/>
      <c r="I28" s="34"/>
      <c r="J28" s="34"/>
      <c r="K28" s="34">
        <v>745252.2</v>
      </c>
      <c r="L28" s="29"/>
      <c r="M28" s="29"/>
    </row>
    <row r="29" spans="1:13" x14ac:dyDescent="0.2">
      <c r="A29" s="2" t="s">
        <v>37</v>
      </c>
      <c r="B29" s="32">
        <v>621643.80000000005</v>
      </c>
      <c r="C29" s="32">
        <v>105842.09</v>
      </c>
      <c r="D29" s="32">
        <v>49031.63</v>
      </c>
      <c r="E29" s="32">
        <v>42614.1</v>
      </c>
      <c r="F29" s="32">
        <v>1504125.76</v>
      </c>
      <c r="G29" s="32">
        <v>47497.88</v>
      </c>
      <c r="H29" s="34"/>
      <c r="I29" s="34"/>
      <c r="J29" s="34"/>
      <c r="K29" s="34">
        <v>2370755.2599999998</v>
      </c>
      <c r="L29" s="29"/>
      <c r="M29" s="29"/>
    </row>
    <row r="30" spans="1:13" x14ac:dyDescent="0.2">
      <c r="A30" s="2" t="s">
        <v>38</v>
      </c>
      <c r="B30" s="32">
        <v>787195.21</v>
      </c>
      <c r="C30" s="32">
        <v>134029.15</v>
      </c>
      <c r="D30" s="32">
        <v>62089.36</v>
      </c>
      <c r="E30" s="32">
        <v>51668.99</v>
      </c>
      <c r="F30" s="32">
        <v>2235342.02</v>
      </c>
      <c r="G30" s="32">
        <v>70588.509999999995</v>
      </c>
      <c r="H30" s="34"/>
      <c r="I30" s="34"/>
      <c r="J30" s="34"/>
      <c r="K30" s="34">
        <v>3340913.24</v>
      </c>
      <c r="L30" s="29"/>
      <c r="M30" s="29"/>
    </row>
    <row r="31" spans="1:13" x14ac:dyDescent="0.2">
      <c r="A31" s="2" t="s">
        <v>39</v>
      </c>
      <c r="B31" s="32">
        <v>21395499.100000001</v>
      </c>
      <c r="C31" s="32">
        <v>3642832.75</v>
      </c>
      <c r="D31" s="32">
        <v>1687552.03</v>
      </c>
      <c r="E31" s="32">
        <v>1396464.83</v>
      </c>
      <c r="F31" s="32">
        <v>97528011.340000004</v>
      </c>
      <c r="G31" s="32">
        <v>3079777.97</v>
      </c>
      <c r="H31" s="34"/>
      <c r="I31" s="34"/>
      <c r="J31" s="34"/>
      <c r="K31" s="34">
        <v>128730138.02</v>
      </c>
      <c r="L31" s="29"/>
      <c r="M31" s="29"/>
    </row>
    <row r="32" spans="1:13" x14ac:dyDescent="0.2">
      <c r="A32" s="2" t="s">
        <v>40</v>
      </c>
      <c r="B32" s="32">
        <v>669305.74</v>
      </c>
      <c r="C32" s="32">
        <v>113957.09</v>
      </c>
      <c r="D32" s="32">
        <v>52790.93</v>
      </c>
      <c r="E32" s="32">
        <v>46375.57</v>
      </c>
      <c r="F32" s="32">
        <v>1915206.32</v>
      </c>
      <c r="G32" s="32">
        <v>60479.14</v>
      </c>
      <c r="H32" s="34"/>
      <c r="I32" s="34"/>
      <c r="J32" s="34"/>
      <c r="K32" s="34">
        <v>2858114.79</v>
      </c>
      <c r="L32" s="29"/>
      <c r="M32" s="29"/>
    </row>
    <row r="33" spans="1:13" x14ac:dyDescent="0.2">
      <c r="A33" s="2" t="s">
        <v>41</v>
      </c>
      <c r="B33" s="32">
        <v>1072534.1499999999</v>
      </c>
      <c r="C33" s="32">
        <v>182611.42</v>
      </c>
      <c r="D33" s="32">
        <v>84595.23</v>
      </c>
      <c r="E33" s="32">
        <v>67015.81</v>
      </c>
      <c r="F33" s="32">
        <v>3082128.98</v>
      </c>
      <c r="G33" s="32">
        <v>97328.68</v>
      </c>
      <c r="H33" s="34"/>
      <c r="I33" s="34"/>
      <c r="J33" s="34"/>
      <c r="K33" s="34">
        <v>4586214.2699999996</v>
      </c>
      <c r="L33" s="29"/>
      <c r="M33" s="29"/>
    </row>
    <row r="34" spans="1:13" x14ac:dyDescent="0.2">
      <c r="A34" s="2" t="s">
        <v>42</v>
      </c>
      <c r="B34" s="32">
        <v>783117.94</v>
      </c>
      <c r="C34" s="32">
        <v>133334.94</v>
      </c>
      <c r="D34" s="32">
        <v>61767.77</v>
      </c>
      <c r="E34" s="32">
        <v>53488.18</v>
      </c>
      <c r="F34" s="32">
        <v>2799297.75</v>
      </c>
      <c r="G34" s="32">
        <v>88397.33</v>
      </c>
      <c r="H34" s="34"/>
      <c r="I34" s="34"/>
      <c r="J34" s="34"/>
      <c r="K34" s="34">
        <v>3919403.91</v>
      </c>
      <c r="L34" s="29"/>
      <c r="M34" s="29"/>
    </row>
    <row r="35" spans="1:13" x14ac:dyDescent="0.2">
      <c r="A35" s="2" t="s">
        <v>43</v>
      </c>
      <c r="B35" s="32">
        <v>1110565.28</v>
      </c>
      <c r="C35" s="32">
        <v>189086.66</v>
      </c>
      <c r="D35" s="32">
        <v>87594.9</v>
      </c>
      <c r="E35" s="32">
        <v>70756.77</v>
      </c>
      <c r="F35" s="32">
        <v>3956223.78</v>
      </c>
      <c r="G35" s="32">
        <v>124931.19</v>
      </c>
      <c r="H35" s="34"/>
      <c r="I35" s="34"/>
      <c r="J35" s="34"/>
      <c r="K35" s="34">
        <v>5539158.5800000001</v>
      </c>
      <c r="L35" s="29"/>
      <c r="M35" s="29"/>
    </row>
    <row r="36" spans="1:13" x14ac:dyDescent="0.2">
      <c r="A36" s="2" t="s">
        <v>44</v>
      </c>
      <c r="B36" s="32">
        <v>658761.06000000006</v>
      </c>
      <c r="C36" s="32">
        <v>112161.74</v>
      </c>
      <c r="D36" s="32">
        <v>51959.23</v>
      </c>
      <c r="E36" s="32">
        <v>44994.080000000002</v>
      </c>
      <c r="F36" s="32">
        <v>1859615.36</v>
      </c>
      <c r="G36" s="32">
        <v>58723.67</v>
      </c>
      <c r="H36" s="34"/>
      <c r="I36" s="34"/>
      <c r="J36" s="34"/>
      <c r="K36" s="34">
        <v>2786215.14</v>
      </c>
      <c r="L36" s="29"/>
      <c r="M36" s="29"/>
    </row>
    <row r="37" spans="1:13" x14ac:dyDescent="0.2">
      <c r="A37" s="2" t="s">
        <v>45</v>
      </c>
      <c r="B37" s="32">
        <v>4221877.38</v>
      </c>
      <c r="C37" s="32">
        <v>718823.76</v>
      </c>
      <c r="D37" s="32">
        <v>332997.03000000003</v>
      </c>
      <c r="E37" s="32">
        <v>281919.15999999997</v>
      </c>
      <c r="F37" s="32">
        <v>10821220.5</v>
      </c>
      <c r="G37" s="32">
        <v>341716.77</v>
      </c>
      <c r="H37" s="33"/>
      <c r="I37" s="33"/>
      <c r="J37" s="33"/>
      <c r="K37" s="34">
        <v>16718554.6</v>
      </c>
      <c r="L37" s="29"/>
      <c r="M37" s="29"/>
    </row>
    <row r="38" spans="1:13" x14ac:dyDescent="0.2">
      <c r="A38" s="2" t="s">
        <v>46</v>
      </c>
      <c r="B38" s="32">
        <v>1379173.32</v>
      </c>
      <c r="C38" s="32">
        <v>234820.31</v>
      </c>
      <c r="D38" s="32">
        <v>108781.14</v>
      </c>
      <c r="E38" s="32">
        <v>87956.97</v>
      </c>
      <c r="F38" s="32">
        <v>4012302.39</v>
      </c>
      <c r="G38" s="32">
        <v>126702.07</v>
      </c>
      <c r="H38" s="33"/>
      <c r="I38" s="33"/>
      <c r="J38" s="33"/>
      <c r="K38" s="34">
        <v>5949736.2000000002</v>
      </c>
      <c r="L38" s="29"/>
      <c r="M38" s="29"/>
    </row>
    <row r="39" spans="1:13" x14ac:dyDescent="0.2">
      <c r="A39" s="2" t="s">
        <v>47</v>
      </c>
      <c r="B39" s="32">
        <v>849689.99</v>
      </c>
      <c r="C39" s="32">
        <v>144669.60999999999</v>
      </c>
      <c r="D39" s="32">
        <v>67018.58</v>
      </c>
      <c r="E39" s="32">
        <v>55792.94</v>
      </c>
      <c r="F39" s="32">
        <v>2349937.4300000002</v>
      </c>
      <c r="G39" s="35">
        <v>74207.25</v>
      </c>
      <c r="H39" s="33"/>
      <c r="I39" s="33"/>
      <c r="J39" s="33"/>
      <c r="K39" s="34">
        <v>3541315.8</v>
      </c>
      <c r="L39" s="29"/>
      <c r="M39" s="29"/>
    </row>
    <row r="40" spans="1:13" x14ac:dyDescent="0.2">
      <c r="A40" s="2" t="s">
        <v>48</v>
      </c>
      <c r="B40" s="32">
        <v>599921.77</v>
      </c>
      <c r="C40" s="32">
        <v>102143.66</v>
      </c>
      <c r="D40" s="32">
        <v>47318.33</v>
      </c>
      <c r="E40" s="32">
        <v>40979.56</v>
      </c>
      <c r="F40" s="32">
        <v>2598633.86</v>
      </c>
      <c r="G40" s="36">
        <v>82060.679999999993</v>
      </c>
      <c r="H40" s="33"/>
      <c r="I40" s="33"/>
      <c r="J40" s="33"/>
      <c r="K40" s="34">
        <v>3471057.86</v>
      </c>
      <c r="L40" s="29"/>
      <c r="M40" s="29"/>
    </row>
    <row r="41" spans="1:13" x14ac:dyDescent="0.2">
      <c r="A41" s="2" t="s">
        <v>49</v>
      </c>
      <c r="B41" s="32">
        <v>774963.39</v>
      </c>
      <c r="C41" s="32">
        <v>131946.54</v>
      </c>
      <c r="D41" s="32">
        <v>61124.59</v>
      </c>
      <c r="E41" s="32">
        <v>50608.94</v>
      </c>
      <c r="F41" s="32">
        <v>1752090.72</v>
      </c>
      <c r="G41" s="32">
        <v>55328.21</v>
      </c>
      <c r="H41" s="33"/>
      <c r="I41" s="33"/>
      <c r="J41" s="33"/>
      <c r="K41" s="34">
        <v>2826062.39</v>
      </c>
      <c r="L41" s="29"/>
      <c r="M41" s="29"/>
    </row>
    <row r="42" spans="1:13" x14ac:dyDescent="0.2">
      <c r="A42" s="2" t="s">
        <v>50</v>
      </c>
      <c r="B42" s="32">
        <v>1104027.58</v>
      </c>
      <c r="C42" s="32">
        <v>187973.54</v>
      </c>
      <c r="D42" s="32">
        <v>87079.25</v>
      </c>
      <c r="E42" s="32">
        <v>75407.320000000007</v>
      </c>
      <c r="F42" s="32">
        <v>5223844.1100000003</v>
      </c>
      <c r="G42" s="32">
        <v>164960.60999999999</v>
      </c>
      <c r="H42" s="33"/>
      <c r="I42" s="33"/>
      <c r="J42" s="33"/>
      <c r="K42" s="34">
        <v>6843292.4100000001</v>
      </c>
      <c r="L42" s="29"/>
      <c r="M42" s="29"/>
    </row>
    <row r="43" spans="1:13" x14ac:dyDescent="0.2">
      <c r="A43" s="2" t="s">
        <v>51</v>
      </c>
      <c r="B43" s="32">
        <v>619042.78</v>
      </c>
      <c r="C43" s="32">
        <v>105399.24</v>
      </c>
      <c r="D43" s="32">
        <v>48826.48</v>
      </c>
      <c r="E43" s="32">
        <v>42511.51</v>
      </c>
      <c r="F43" s="32">
        <v>2761993.28</v>
      </c>
      <c r="G43" s="32">
        <v>87219.31</v>
      </c>
      <c r="H43" s="33"/>
      <c r="I43" s="33"/>
      <c r="J43" s="33"/>
      <c r="K43" s="34">
        <v>3664992.6</v>
      </c>
      <c r="L43" s="29"/>
      <c r="M43" s="29"/>
    </row>
    <row r="44" spans="1:13" x14ac:dyDescent="0.2">
      <c r="A44" s="2" t="s">
        <v>52</v>
      </c>
      <c r="B44" s="32">
        <v>8989687.7899999991</v>
      </c>
      <c r="C44" s="32">
        <v>1530598.97</v>
      </c>
      <c r="D44" s="32">
        <v>709054.07</v>
      </c>
      <c r="E44" s="32">
        <v>614009.56000000006</v>
      </c>
      <c r="F44" s="32">
        <v>23650298.93</v>
      </c>
      <c r="G44" s="32">
        <v>746838.46</v>
      </c>
      <c r="H44" s="33"/>
      <c r="I44" s="33"/>
      <c r="J44" s="33"/>
      <c r="K44" s="34">
        <v>36240487.780000001</v>
      </c>
      <c r="L44" s="29"/>
      <c r="M44" s="29"/>
    </row>
    <row r="45" spans="1:13" x14ac:dyDescent="0.2">
      <c r="A45" s="2" t="s">
        <v>53</v>
      </c>
      <c r="B45" s="32">
        <v>1421914.41</v>
      </c>
      <c r="C45" s="32">
        <v>242097.48</v>
      </c>
      <c r="D45" s="32">
        <v>112152.31</v>
      </c>
      <c r="E45" s="32">
        <v>97114.46</v>
      </c>
      <c r="F45" s="32">
        <v>4656962.54</v>
      </c>
      <c r="G45" s="32">
        <v>147059.4</v>
      </c>
      <c r="H45" s="33"/>
      <c r="I45" s="33"/>
      <c r="J45" s="33"/>
      <c r="K45" s="34">
        <v>6677300.5999999996</v>
      </c>
      <c r="L45" s="29"/>
      <c r="M45" s="29"/>
    </row>
    <row r="46" spans="1:13" x14ac:dyDescent="0.2">
      <c r="A46" s="2" t="s">
        <v>54</v>
      </c>
      <c r="B46" s="32">
        <v>3777173.24</v>
      </c>
      <c r="C46" s="32">
        <v>643107.71</v>
      </c>
      <c r="D46" s="32">
        <v>297921.37</v>
      </c>
      <c r="E46" s="32">
        <v>257989.34</v>
      </c>
      <c r="F46" s="32">
        <v>10568135.310000001</v>
      </c>
      <c r="G46" s="32">
        <v>333724.74</v>
      </c>
      <c r="H46" s="33"/>
      <c r="I46" s="33"/>
      <c r="J46" s="33"/>
      <c r="K46" s="34">
        <v>15878051.710000001</v>
      </c>
      <c r="L46" s="29"/>
      <c r="M46" s="29"/>
    </row>
    <row r="47" spans="1:13" x14ac:dyDescent="0.2">
      <c r="A47" s="2" t="s">
        <v>55</v>
      </c>
      <c r="B47" s="32">
        <v>869021.9</v>
      </c>
      <c r="C47" s="32">
        <v>147961.09</v>
      </c>
      <c r="D47" s="32">
        <v>68543.37</v>
      </c>
      <c r="E47" s="32">
        <v>60265.67</v>
      </c>
      <c r="F47" s="32">
        <v>2676656.27</v>
      </c>
      <c r="G47" s="32">
        <v>84524.51</v>
      </c>
      <c r="H47" s="33"/>
      <c r="I47" s="33"/>
      <c r="J47" s="33"/>
      <c r="K47" s="34">
        <v>3906972.81</v>
      </c>
      <c r="L47" s="29"/>
      <c r="M47" s="29"/>
    </row>
    <row r="48" spans="1:13" x14ac:dyDescent="0.2">
      <c r="A48" s="2" t="s">
        <v>56</v>
      </c>
      <c r="B48" s="32">
        <v>677038.5</v>
      </c>
      <c r="C48" s="32">
        <v>115273.68</v>
      </c>
      <c r="D48" s="32">
        <v>53400.84</v>
      </c>
      <c r="E48" s="32">
        <v>46382.41</v>
      </c>
      <c r="F48" s="32">
        <v>1506563.96</v>
      </c>
      <c r="G48" s="32">
        <v>47574.87</v>
      </c>
      <c r="H48" s="33"/>
      <c r="I48" s="33"/>
      <c r="J48" s="33"/>
      <c r="K48" s="34">
        <v>2446234.2599999998</v>
      </c>
      <c r="L48" s="29"/>
      <c r="M48" s="29"/>
    </row>
    <row r="49" spans="1:13" x14ac:dyDescent="0.2">
      <c r="A49" s="2" t="s">
        <v>57</v>
      </c>
      <c r="B49" s="32">
        <v>789725.94</v>
      </c>
      <c r="C49" s="32">
        <v>134460.03</v>
      </c>
      <c r="D49" s="32">
        <v>62288.97</v>
      </c>
      <c r="E49" s="32">
        <v>52858.99</v>
      </c>
      <c r="F49" s="32">
        <v>1815727.75</v>
      </c>
      <c r="G49" s="32">
        <v>57337.77</v>
      </c>
      <c r="H49" s="33"/>
      <c r="I49" s="33"/>
      <c r="J49" s="33"/>
      <c r="K49" s="34">
        <v>2912399.45</v>
      </c>
      <c r="L49" s="29"/>
      <c r="M49" s="29"/>
    </row>
    <row r="50" spans="1:13" x14ac:dyDescent="0.2">
      <c r="A50" s="2" t="s">
        <v>58</v>
      </c>
      <c r="B50" s="32">
        <v>1985351.6</v>
      </c>
      <c r="C50" s="32">
        <v>338029.22</v>
      </c>
      <c r="D50" s="32">
        <v>156592.94</v>
      </c>
      <c r="E50" s="32">
        <v>121906</v>
      </c>
      <c r="F50" s="32">
        <v>5184345.26</v>
      </c>
      <c r="G50" s="32">
        <v>163713.29999999999</v>
      </c>
      <c r="H50" s="33"/>
      <c r="I50" s="33"/>
      <c r="J50" s="33"/>
      <c r="K50" s="34">
        <v>7949938.3200000003</v>
      </c>
      <c r="L50" s="29"/>
      <c r="M50" s="29"/>
    </row>
    <row r="51" spans="1:13" x14ac:dyDescent="0.2">
      <c r="A51" s="2" t="s">
        <v>59</v>
      </c>
      <c r="B51" s="32">
        <v>698901.13</v>
      </c>
      <c r="C51" s="32">
        <v>118996.05</v>
      </c>
      <c r="D51" s="32">
        <v>55125.24</v>
      </c>
      <c r="E51" s="32">
        <v>46026.78</v>
      </c>
      <c r="F51" s="32">
        <v>1458043.77</v>
      </c>
      <c r="G51" s="32">
        <v>46042.68</v>
      </c>
      <c r="H51" s="33"/>
      <c r="I51" s="33"/>
      <c r="J51" s="33"/>
      <c r="K51" s="34">
        <v>2423135.65</v>
      </c>
      <c r="L51" s="29"/>
      <c r="M51" s="29"/>
    </row>
    <row r="52" spans="1:13" x14ac:dyDescent="0.2">
      <c r="A52" s="2" t="s">
        <v>60</v>
      </c>
      <c r="B52" s="32">
        <v>12040895.23</v>
      </c>
      <c r="C52" s="32">
        <v>2050102.56</v>
      </c>
      <c r="D52" s="32">
        <v>949715.5</v>
      </c>
      <c r="E52" s="32">
        <v>837619.02</v>
      </c>
      <c r="F52" s="32">
        <v>28192909.870000001</v>
      </c>
      <c r="G52" s="32">
        <v>890286.81</v>
      </c>
      <c r="H52" s="33"/>
      <c r="I52" s="33"/>
      <c r="J52" s="33"/>
      <c r="K52" s="34">
        <v>44961528.990000002</v>
      </c>
      <c r="L52" s="29"/>
      <c r="M52" s="29"/>
    </row>
    <row r="53" spans="1:13" ht="13.5" thickBot="1" x14ac:dyDescent="0.25">
      <c r="A53" s="4" t="s">
        <v>61</v>
      </c>
      <c r="B53" s="32">
        <v>1298119.9099999999</v>
      </c>
      <c r="C53" s="32">
        <v>221020.02</v>
      </c>
      <c r="D53" s="32">
        <v>102388.12</v>
      </c>
      <c r="E53" s="32">
        <v>2220877.66</v>
      </c>
      <c r="F53" s="32">
        <v>4346335.83</v>
      </c>
      <c r="G53" s="32">
        <v>137250.31</v>
      </c>
      <c r="H53" s="33"/>
      <c r="I53" s="33"/>
      <c r="J53" s="33"/>
      <c r="K53" s="34">
        <v>8325991.8499999996</v>
      </c>
      <c r="L53" s="29"/>
      <c r="M53" s="29"/>
    </row>
    <row r="54" spans="1:13" s="38" customFormat="1" ht="13.5" thickBot="1" x14ac:dyDescent="0.25">
      <c r="A54" s="5" t="s">
        <v>13</v>
      </c>
      <c r="B54" s="37">
        <v>70297840.060000002</v>
      </c>
      <c r="C54" s="37">
        <v>11969025.439999999</v>
      </c>
      <c r="D54" s="37">
        <v>5544683.0999999996</v>
      </c>
      <c r="E54" s="37">
        <v>6839046.1399999997</v>
      </c>
      <c r="F54" s="37">
        <v>243820028.37</v>
      </c>
      <c r="G54" s="37">
        <v>7699444.9500000002</v>
      </c>
      <c r="H54" s="37">
        <v>0</v>
      </c>
      <c r="I54" s="37">
        <v>0</v>
      </c>
      <c r="J54" s="37">
        <v>0</v>
      </c>
      <c r="K54" s="37">
        <v>346170068.06</v>
      </c>
      <c r="L54" s="29"/>
      <c r="M54" s="29"/>
    </row>
    <row r="55" spans="1:13" x14ac:dyDescent="0.2">
      <c r="F55" s="29"/>
      <c r="G55" s="29"/>
      <c r="H55" s="29"/>
      <c r="I55" s="29"/>
      <c r="J55" s="29"/>
    </row>
    <row r="56" spans="1:13" x14ac:dyDescent="0.2">
      <c r="F56" s="29"/>
      <c r="G56" s="29"/>
      <c r="H56" s="29"/>
      <c r="I56" s="29"/>
      <c r="J56" s="29"/>
      <c r="K56" s="29"/>
    </row>
    <row r="57" spans="1:13" x14ac:dyDescent="0.2">
      <c r="F57" s="29"/>
      <c r="G57" s="29"/>
      <c r="H57" s="29"/>
      <c r="I57" s="29"/>
      <c r="J57" s="29"/>
    </row>
    <row r="58" spans="1:13" x14ac:dyDescent="0.2">
      <c r="F58" s="29"/>
      <c r="G58" s="29"/>
      <c r="H58" s="29"/>
      <c r="I58" s="29"/>
      <c r="J58" s="29"/>
    </row>
    <row r="59" spans="1:13" x14ac:dyDescent="0.2">
      <c r="F59" s="29"/>
      <c r="G59" s="29"/>
      <c r="H59" s="29"/>
      <c r="I59" s="29"/>
      <c r="J59" s="29"/>
    </row>
    <row r="60" spans="1:13" x14ac:dyDescent="0.2">
      <c r="G60" s="29"/>
      <c r="H60" s="29"/>
      <c r="I60" s="29"/>
      <c r="J60" s="29"/>
    </row>
    <row r="61" spans="1:13" x14ac:dyDescent="0.2">
      <c r="G61" s="29"/>
      <c r="H61" s="29"/>
      <c r="I61" s="29"/>
      <c r="J61" s="29"/>
    </row>
    <row r="62" spans="1:13" x14ac:dyDescent="0.2">
      <c r="G62" s="29"/>
      <c r="H62" s="29"/>
      <c r="I62" s="29"/>
      <c r="J62" s="29"/>
    </row>
    <row r="63" spans="1:13" x14ac:dyDescent="0.2">
      <c r="G63" s="29"/>
      <c r="H63" s="29"/>
      <c r="I63" s="29"/>
      <c r="J63" s="29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L13" sqref="L13:O13"/>
    </sheetView>
  </sheetViews>
  <sheetFormatPr baseColWidth="10" defaultRowHeight="12.75" x14ac:dyDescent="0.2"/>
  <cols>
    <col min="1" max="1" width="44.7109375" style="3" customWidth="1"/>
    <col min="2" max="4" width="17.140625" style="41" customWidth="1"/>
    <col min="5" max="5" width="17.7109375" style="41" customWidth="1"/>
    <col min="6" max="6" width="14.28515625" style="39" bestFit="1" customWidth="1"/>
    <col min="7" max="7" width="12.7109375" style="39" bestFit="1" customWidth="1"/>
    <col min="8" max="8" width="12.7109375" style="39" customWidth="1"/>
    <col min="9" max="10" width="17.140625" style="39" customWidth="1"/>
    <col min="11" max="11" width="15.42578125" style="39" bestFit="1" customWidth="1"/>
    <col min="12" max="12" width="11.7109375" style="39" bestFit="1" customWidth="1"/>
    <col min="13" max="16384" width="11.42578125" style="39"/>
  </cols>
  <sheetData>
    <row r="1" spans="1:13" x14ac:dyDescent="0.2">
      <c r="A1" s="171" t="s">
        <v>14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</row>
    <row r="2" spans="1:13" x14ac:dyDescent="0.2">
      <c r="A2" s="173">
        <v>45124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</row>
    <row r="3" spans="1:13" ht="11.25" x14ac:dyDescent="0.2">
      <c r="A3" s="40"/>
      <c r="B3" s="39"/>
      <c r="C3" s="39"/>
      <c r="E3" s="39"/>
    </row>
    <row r="4" spans="1:13" ht="13.5" customHeight="1" thickBot="1" x14ac:dyDescent="0.25">
      <c r="A4" s="40"/>
      <c r="B4" s="39"/>
      <c r="C4" s="175"/>
      <c r="D4" s="175"/>
      <c r="E4" s="39"/>
    </row>
    <row r="5" spans="1:13" ht="12.75" customHeight="1" x14ac:dyDescent="0.2">
      <c r="A5" s="176" t="s">
        <v>0</v>
      </c>
      <c r="B5" s="178" t="s">
        <v>9</v>
      </c>
      <c r="C5" s="42" t="s">
        <v>10</v>
      </c>
      <c r="D5" s="42" t="s">
        <v>10</v>
      </c>
      <c r="E5" s="178" t="s">
        <v>1</v>
      </c>
      <c r="F5" s="169" t="s">
        <v>7</v>
      </c>
      <c r="G5" s="169" t="s">
        <v>8</v>
      </c>
      <c r="H5" s="169" t="s">
        <v>2</v>
      </c>
      <c r="I5" s="169" t="s">
        <v>3</v>
      </c>
      <c r="J5" s="169" t="s">
        <v>4</v>
      </c>
      <c r="K5" s="169" t="s">
        <v>5</v>
      </c>
    </row>
    <row r="6" spans="1:13" ht="23.25" customHeight="1" thickBot="1" x14ac:dyDescent="0.25">
      <c r="A6" s="177"/>
      <c r="B6" s="179"/>
      <c r="C6" s="43" t="s">
        <v>11</v>
      </c>
      <c r="D6" s="43" t="s">
        <v>12</v>
      </c>
      <c r="E6" s="179" t="s">
        <v>6</v>
      </c>
      <c r="F6" s="170" t="s">
        <v>6</v>
      </c>
      <c r="G6" s="170" t="s">
        <v>6</v>
      </c>
      <c r="H6" s="170"/>
      <c r="I6" s="170"/>
      <c r="J6" s="170"/>
      <c r="K6" s="170" t="s">
        <v>6</v>
      </c>
    </row>
    <row r="7" spans="1:13" x14ac:dyDescent="0.2">
      <c r="A7" s="1" t="s">
        <v>15</v>
      </c>
      <c r="B7" s="44">
        <v>3342095.52</v>
      </c>
      <c r="C7" s="44">
        <v>686668.54</v>
      </c>
      <c r="D7" s="44">
        <v>44712.32</v>
      </c>
      <c r="E7" s="44"/>
      <c r="F7" s="44"/>
      <c r="G7" s="44"/>
      <c r="H7" s="45"/>
      <c r="I7" s="45"/>
      <c r="J7" s="45">
        <v>162.81</v>
      </c>
      <c r="K7" s="46">
        <v>4073639.19</v>
      </c>
      <c r="L7" s="41"/>
      <c r="M7" s="41"/>
    </row>
    <row r="8" spans="1:13" x14ac:dyDescent="0.2">
      <c r="A8" s="2" t="s">
        <v>16</v>
      </c>
      <c r="B8" s="44">
        <v>3158910.22</v>
      </c>
      <c r="C8" s="44">
        <v>649031.19999999995</v>
      </c>
      <c r="D8" s="44">
        <v>42261.57</v>
      </c>
      <c r="E8" s="44"/>
      <c r="F8" s="44"/>
      <c r="G8" s="44"/>
      <c r="H8" s="45"/>
      <c r="I8" s="45"/>
      <c r="J8" s="45">
        <v>120.99</v>
      </c>
      <c r="K8" s="46">
        <v>3850323.98</v>
      </c>
      <c r="L8" s="41"/>
      <c r="M8" s="41"/>
    </row>
    <row r="9" spans="1:13" x14ac:dyDescent="0.2">
      <c r="A9" s="2" t="s">
        <v>17</v>
      </c>
      <c r="B9" s="44"/>
      <c r="C9" s="44"/>
      <c r="E9" s="44"/>
      <c r="F9" s="44"/>
      <c r="G9" s="44"/>
      <c r="H9" s="45"/>
      <c r="I9" s="45">
        <v>82.05</v>
      </c>
      <c r="J9" s="45">
        <v>46.38</v>
      </c>
      <c r="K9" s="46">
        <v>128.43</v>
      </c>
      <c r="L9" s="41"/>
      <c r="M9" s="41"/>
    </row>
    <row r="10" spans="1:13" x14ac:dyDescent="0.2">
      <c r="A10" s="2" t="s">
        <v>18</v>
      </c>
      <c r="B10" s="44"/>
      <c r="C10" s="44"/>
      <c r="D10" s="44"/>
      <c r="E10" s="44"/>
      <c r="F10" s="44"/>
      <c r="G10" s="44"/>
      <c r="H10" s="45"/>
      <c r="I10" s="45">
        <v>167.92</v>
      </c>
      <c r="J10" s="45">
        <v>52.14</v>
      </c>
      <c r="K10" s="46">
        <v>220.06</v>
      </c>
      <c r="L10" s="41"/>
      <c r="M10" s="41"/>
    </row>
    <row r="11" spans="1:13" x14ac:dyDescent="0.2">
      <c r="A11" s="2" t="s">
        <v>19</v>
      </c>
      <c r="B11" s="44"/>
      <c r="C11" s="44"/>
      <c r="D11" s="44"/>
      <c r="E11" s="44"/>
      <c r="F11" s="44"/>
      <c r="G11" s="44"/>
      <c r="H11" s="45"/>
      <c r="I11" s="45"/>
      <c r="J11" s="45">
        <v>51.84</v>
      </c>
      <c r="K11" s="46">
        <v>51.84</v>
      </c>
      <c r="L11" s="41"/>
      <c r="M11" s="41"/>
    </row>
    <row r="12" spans="1:13" x14ac:dyDescent="0.2">
      <c r="A12" s="2" t="s">
        <v>20</v>
      </c>
      <c r="B12" s="44"/>
      <c r="C12" s="44"/>
      <c r="D12" s="44"/>
      <c r="E12" s="44"/>
      <c r="F12" s="44"/>
      <c r="G12" s="44"/>
      <c r="H12" s="45"/>
      <c r="I12" s="45">
        <v>68.28</v>
      </c>
      <c r="J12" s="45">
        <v>45.47</v>
      </c>
      <c r="K12" s="46">
        <v>113.75</v>
      </c>
      <c r="L12" s="41"/>
      <c r="M12" s="41"/>
    </row>
    <row r="13" spans="1:13" x14ac:dyDescent="0.2">
      <c r="A13" s="2" t="s">
        <v>21</v>
      </c>
      <c r="B13" s="44"/>
      <c r="C13" s="44"/>
      <c r="D13" s="44"/>
      <c r="E13" s="44"/>
      <c r="F13" s="44"/>
      <c r="G13" s="44"/>
      <c r="H13" s="45"/>
      <c r="I13" s="45"/>
      <c r="J13" s="45">
        <v>54.72</v>
      </c>
      <c r="K13" s="46">
        <v>54.72</v>
      </c>
      <c r="L13" s="41"/>
      <c r="M13" s="41"/>
    </row>
    <row r="14" spans="1:13" x14ac:dyDescent="0.2">
      <c r="A14" s="2" t="s">
        <v>22</v>
      </c>
      <c r="B14" s="44"/>
      <c r="C14" s="44"/>
      <c r="D14" s="44"/>
      <c r="E14" s="44"/>
      <c r="F14" s="44"/>
      <c r="G14" s="44"/>
      <c r="H14" s="45"/>
      <c r="I14" s="45"/>
      <c r="J14" s="45">
        <v>52.53</v>
      </c>
      <c r="K14" s="46">
        <v>52.53</v>
      </c>
      <c r="L14" s="41"/>
      <c r="M14" s="41"/>
    </row>
    <row r="15" spans="1:13" x14ac:dyDescent="0.2">
      <c r="A15" s="2" t="s">
        <v>23</v>
      </c>
      <c r="B15" s="44"/>
      <c r="C15" s="44"/>
      <c r="D15" s="44"/>
      <c r="E15" s="44"/>
      <c r="F15" s="44"/>
      <c r="G15" s="44"/>
      <c r="H15" s="45"/>
      <c r="I15" s="45"/>
      <c r="J15" s="45">
        <v>52.56</v>
      </c>
      <c r="K15" s="46">
        <v>52.56</v>
      </c>
      <c r="L15" s="41"/>
      <c r="M15" s="41"/>
    </row>
    <row r="16" spans="1:13" x14ac:dyDescent="0.2">
      <c r="A16" s="2" t="s">
        <v>24</v>
      </c>
      <c r="B16" s="44"/>
      <c r="C16" s="44"/>
      <c r="D16" s="44"/>
      <c r="E16" s="44"/>
      <c r="F16" s="44"/>
      <c r="G16" s="44"/>
      <c r="H16" s="45"/>
      <c r="I16" s="45"/>
      <c r="J16" s="45">
        <v>73.16</v>
      </c>
      <c r="K16" s="46">
        <v>73.16</v>
      </c>
      <c r="L16" s="41"/>
      <c r="M16" s="41"/>
    </row>
    <row r="17" spans="1:13" x14ac:dyDescent="0.2">
      <c r="A17" s="2" t="s">
        <v>25</v>
      </c>
      <c r="B17" s="44"/>
      <c r="C17" s="44"/>
      <c r="D17" s="44"/>
      <c r="E17" s="44"/>
      <c r="F17" s="44"/>
      <c r="G17" s="44"/>
      <c r="H17" s="45"/>
      <c r="I17" s="45"/>
      <c r="J17" s="45">
        <v>47.71</v>
      </c>
      <c r="K17" s="46">
        <v>47.71</v>
      </c>
      <c r="L17" s="41"/>
      <c r="M17" s="41"/>
    </row>
    <row r="18" spans="1:13" x14ac:dyDescent="0.2">
      <c r="A18" s="2" t="s">
        <v>26</v>
      </c>
      <c r="B18" s="44"/>
      <c r="C18" s="44"/>
      <c r="D18" s="44"/>
      <c r="E18" s="44"/>
      <c r="F18" s="44"/>
      <c r="G18" s="44"/>
      <c r="H18" s="45"/>
      <c r="I18" s="45">
        <v>28.62</v>
      </c>
      <c r="J18" s="45">
        <v>42.81</v>
      </c>
      <c r="K18" s="46">
        <v>71.430000000000007</v>
      </c>
      <c r="L18" s="41"/>
      <c r="M18" s="41"/>
    </row>
    <row r="19" spans="1:13" x14ac:dyDescent="0.2">
      <c r="A19" s="2" t="s">
        <v>27</v>
      </c>
      <c r="B19" s="44"/>
      <c r="C19" s="44"/>
      <c r="D19" s="44"/>
      <c r="E19" s="44"/>
      <c r="F19" s="44"/>
      <c r="G19" s="44"/>
      <c r="H19" s="45"/>
      <c r="I19" s="45">
        <v>120.35</v>
      </c>
      <c r="J19" s="45">
        <v>48.96</v>
      </c>
      <c r="K19" s="46">
        <v>169.31</v>
      </c>
      <c r="L19" s="41"/>
      <c r="M19" s="41"/>
    </row>
    <row r="20" spans="1:13" x14ac:dyDescent="0.2">
      <c r="A20" s="2" t="s">
        <v>28</v>
      </c>
      <c r="B20" s="44"/>
      <c r="C20" s="44"/>
      <c r="D20" s="44"/>
      <c r="E20" s="44"/>
      <c r="F20" s="44"/>
      <c r="G20" s="44"/>
      <c r="H20" s="46"/>
      <c r="I20" s="46"/>
      <c r="J20" s="46">
        <v>69.739999999999995</v>
      </c>
      <c r="K20" s="46">
        <v>69.739999999999995</v>
      </c>
      <c r="L20" s="41"/>
      <c r="M20" s="41"/>
    </row>
    <row r="21" spans="1:13" x14ac:dyDescent="0.2">
      <c r="A21" s="2" t="s">
        <v>29</v>
      </c>
      <c r="B21" s="44"/>
      <c r="C21" s="44"/>
      <c r="D21" s="44"/>
      <c r="E21" s="44"/>
      <c r="F21" s="44"/>
      <c r="G21" s="44"/>
      <c r="H21" s="46"/>
      <c r="I21" s="46"/>
      <c r="J21" s="46">
        <v>67.150000000000006</v>
      </c>
      <c r="K21" s="46">
        <v>67.150000000000006</v>
      </c>
      <c r="L21" s="41"/>
      <c r="M21" s="41"/>
    </row>
    <row r="22" spans="1:13" x14ac:dyDescent="0.2">
      <c r="A22" s="2" t="s">
        <v>30</v>
      </c>
      <c r="B22" s="44"/>
      <c r="C22" s="44"/>
      <c r="D22" s="44"/>
      <c r="E22" s="44"/>
      <c r="F22" s="44"/>
      <c r="G22" s="44"/>
      <c r="H22" s="46"/>
      <c r="I22" s="46">
        <v>126.21</v>
      </c>
      <c r="J22" s="46">
        <v>49.35</v>
      </c>
      <c r="K22" s="46">
        <v>175.56</v>
      </c>
      <c r="L22" s="41"/>
      <c r="M22" s="41"/>
    </row>
    <row r="23" spans="1:13" x14ac:dyDescent="0.2">
      <c r="A23" s="2" t="s">
        <v>31</v>
      </c>
      <c r="B23" s="44"/>
      <c r="C23" s="44"/>
      <c r="D23" s="44"/>
      <c r="E23" s="44"/>
      <c r="F23" s="44"/>
      <c r="G23" s="44"/>
      <c r="H23" s="46"/>
      <c r="I23" s="46"/>
      <c r="J23" s="46">
        <v>46.52</v>
      </c>
      <c r="K23" s="46">
        <v>46.52</v>
      </c>
      <c r="L23" s="41"/>
      <c r="M23" s="41"/>
    </row>
    <row r="24" spans="1:13" x14ac:dyDescent="0.2">
      <c r="A24" s="2" t="s">
        <v>32</v>
      </c>
      <c r="B24" s="44"/>
      <c r="C24" s="44"/>
      <c r="D24" s="44"/>
      <c r="E24" s="44"/>
      <c r="F24" s="44"/>
      <c r="G24" s="44"/>
      <c r="H24" s="46"/>
      <c r="I24" s="46"/>
      <c r="J24" s="46">
        <v>61.85</v>
      </c>
      <c r="K24" s="46">
        <v>61.85</v>
      </c>
      <c r="L24" s="41"/>
      <c r="M24" s="41"/>
    </row>
    <row r="25" spans="1:13" x14ac:dyDescent="0.2">
      <c r="A25" s="2" t="s">
        <v>33</v>
      </c>
      <c r="B25" s="44"/>
      <c r="C25" s="44"/>
      <c r="D25" s="44"/>
      <c r="E25" s="44"/>
      <c r="F25" s="44"/>
      <c r="G25" s="44"/>
      <c r="H25" s="46"/>
      <c r="I25" s="46"/>
      <c r="J25" s="46">
        <v>50.94</v>
      </c>
      <c r="K25" s="46">
        <v>50.94</v>
      </c>
      <c r="L25" s="41"/>
      <c r="M25" s="41"/>
    </row>
    <row r="26" spans="1:13" x14ac:dyDescent="0.2">
      <c r="A26" s="2" t="s">
        <v>34</v>
      </c>
      <c r="B26" s="44"/>
      <c r="C26" s="44"/>
      <c r="D26" s="44"/>
      <c r="E26" s="44"/>
      <c r="F26" s="44"/>
      <c r="G26" s="44"/>
      <c r="H26" s="46"/>
      <c r="I26" s="46"/>
      <c r="J26" s="46">
        <v>61.48</v>
      </c>
      <c r="K26" s="46">
        <v>61.48</v>
      </c>
      <c r="L26" s="41"/>
      <c r="M26" s="41"/>
    </row>
    <row r="27" spans="1:13" x14ac:dyDescent="0.2">
      <c r="A27" s="2" t="s">
        <v>35</v>
      </c>
      <c r="B27" s="44"/>
      <c r="C27" s="44"/>
      <c r="D27" s="44"/>
      <c r="E27" s="44"/>
      <c r="F27" s="44"/>
      <c r="G27" s="44"/>
      <c r="H27" s="46"/>
      <c r="I27" s="46">
        <v>142.57</v>
      </c>
      <c r="J27" s="46">
        <v>50.46</v>
      </c>
      <c r="K27" s="46">
        <v>193.03</v>
      </c>
      <c r="L27" s="41"/>
      <c r="M27" s="41"/>
    </row>
    <row r="28" spans="1:13" x14ac:dyDescent="0.2">
      <c r="A28" s="2" t="s">
        <v>36</v>
      </c>
      <c r="B28" s="44"/>
      <c r="C28" s="44"/>
      <c r="D28" s="44"/>
      <c r="E28" s="44"/>
      <c r="F28" s="44"/>
      <c r="G28" s="44"/>
      <c r="H28" s="46"/>
      <c r="I28" s="46"/>
      <c r="J28" s="46">
        <v>64.62</v>
      </c>
      <c r="K28" s="46">
        <v>64.62</v>
      </c>
      <c r="L28" s="41"/>
      <c r="M28" s="41"/>
    </row>
    <row r="29" spans="1:13" x14ac:dyDescent="0.2">
      <c r="A29" s="2" t="s">
        <v>37</v>
      </c>
      <c r="B29" s="44">
        <v>3664949.24</v>
      </c>
      <c r="C29" s="44">
        <v>753002.22</v>
      </c>
      <c r="D29" s="44">
        <v>49031.63</v>
      </c>
      <c r="E29" s="44"/>
      <c r="F29" s="44"/>
      <c r="G29" s="44"/>
      <c r="H29" s="46"/>
      <c r="I29" s="46">
        <v>843.27</v>
      </c>
      <c r="J29" s="46">
        <v>134.53</v>
      </c>
      <c r="K29" s="46">
        <v>4467960.8899999997</v>
      </c>
      <c r="L29" s="41"/>
      <c r="M29" s="41"/>
    </row>
    <row r="30" spans="1:13" x14ac:dyDescent="0.2">
      <c r="A30" s="2" t="s">
        <v>38</v>
      </c>
      <c r="B30" s="44">
        <v>4640970.4400000004</v>
      </c>
      <c r="C30" s="44">
        <v>953536</v>
      </c>
      <c r="D30" s="44">
        <v>62089.36</v>
      </c>
      <c r="E30" s="44"/>
      <c r="F30" s="44"/>
      <c r="G30" s="44"/>
      <c r="H30" s="46"/>
      <c r="I30" s="46"/>
      <c r="J30" s="46">
        <v>199.93</v>
      </c>
      <c r="K30" s="46">
        <v>5656795.7300000004</v>
      </c>
      <c r="L30" s="41"/>
      <c r="M30" s="41"/>
    </row>
    <row r="31" spans="1:13" x14ac:dyDescent="0.2">
      <c r="A31" s="2" t="s">
        <v>39</v>
      </c>
      <c r="B31" s="44">
        <v>126138824.53</v>
      </c>
      <c r="C31" s="44">
        <v>25916543.079999998</v>
      </c>
      <c r="D31" s="44">
        <v>1687552.03</v>
      </c>
      <c r="E31" s="44"/>
      <c r="F31" s="44"/>
      <c r="G31" s="44"/>
      <c r="H31" s="46"/>
      <c r="I31" s="46">
        <v>115200.89</v>
      </c>
      <c r="J31" s="46">
        <v>8723</v>
      </c>
      <c r="K31" s="46">
        <v>153866843.53</v>
      </c>
      <c r="L31" s="41"/>
      <c r="M31" s="41"/>
    </row>
    <row r="32" spans="1:13" x14ac:dyDescent="0.2">
      <c r="A32" s="2" t="s">
        <v>40</v>
      </c>
      <c r="B32" s="44">
        <v>3945943.88</v>
      </c>
      <c r="C32" s="44">
        <v>810735.51</v>
      </c>
      <c r="D32" s="44">
        <v>52790.93</v>
      </c>
      <c r="E32" s="44"/>
      <c r="F32" s="44"/>
      <c r="G32" s="44"/>
      <c r="H32" s="46"/>
      <c r="I32" s="46"/>
      <c r="J32" s="46">
        <v>171.3</v>
      </c>
      <c r="K32" s="46">
        <v>4809641.62</v>
      </c>
      <c r="L32" s="41"/>
      <c r="M32" s="41"/>
    </row>
    <row r="33" spans="1:13" x14ac:dyDescent="0.2">
      <c r="A33" s="2" t="s">
        <v>41</v>
      </c>
      <c r="B33" s="44">
        <v>6323208.25</v>
      </c>
      <c r="C33" s="44">
        <v>1299169.3799999999</v>
      </c>
      <c r="D33" s="44">
        <v>84595.23</v>
      </c>
      <c r="E33" s="44"/>
      <c r="F33" s="44"/>
      <c r="G33" s="44"/>
      <c r="H33" s="46"/>
      <c r="I33" s="46"/>
      <c r="J33" s="46">
        <v>275.67</v>
      </c>
      <c r="K33" s="46">
        <v>7707248.5300000003</v>
      </c>
      <c r="L33" s="41"/>
      <c r="M33" s="41"/>
    </row>
    <row r="34" spans="1:13" x14ac:dyDescent="0.2">
      <c r="A34" s="2" t="s">
        <v>42</v>
      </c>
      <c r="B34" s="44">
        <v>4616932.55</v>
      </c>
      <c r="C34" s="44">
        <v>948597.16</v>
      </c>
      <c r="D34" s="44">
        <v>61767.77</v>
      </c>
      <c r="E34" s="44"/>
      <c r="F34" s="44"/>
      <c r="G34" s="44"/>
      <c r="H34" s="46"/>
      <c r="I34" s="46"/>
      <c r="J34" s="46">
        <v>250.37</v>
      </c>
      <c r="K34" s="46">
        <v>5627547.8499999996</v>
      </c>
      <c r="L34" s="41"/>
      <c r="M34" s="41"/>
    </row>
    <row r="35" spans="1:13" x14ac:dyDescent="0.2">
      <c r="A35" s="2" t="s">
        <v>43</v>
      </c>
      <c r="B35" s="44">
        <v>6547423.7300000004</v>
      </c>
      <c r="C35" s="44">
        <v>1345236.8</v>
      </c>
      <c r="D35" s="44">
        <v>87594.9</v>
      </c>
      <c r="E35" s="44"/>
      <c r="F35" s="44"/>
      <c r="G35" s="44"/>
      <c r="H35" s="46"/>
      <c r="I35" s="46"/>
      <c r="J35" s="46">
        <v>353.85</v>
      </c>
      <c r="K35" s="46">
        <v>7980609.2800000003</v>
      </c>
      <c r="L35" s="41"/>
      <c r="M35" s="41"/>
    </row>
    <row r="36" spans="1:13" x14ac:dyDescent="0.2">
      <c r="A36" s="2" t="s">
        <v>44</v>
      </c>
      <c r="B36" s="44">
        <v>3883776.92</v>
      </c>
      <c r="C36" s="44">
        <v>797962.66</v>
      </c>
      <c r="D36" s="44">
        <v>51959.23</v>
      </c>
      <c r="E36" s="44"/>
      <c r="F36" s="44"/>
      <c r="G36" s="44"/>
      <c r="H36" s="46"/>
      <c r="I36" s="46"/>
      <c r="J36" s="46">
        <v>166.33</v>
      </c>
      <c r="K36" s="46">
        <v>4733865.1399999997</v>
      </c>
      <c r="L36" s="41"/>
      <c r="M36" s="41"/>
    </row>
    <row r="37" spans="1:13" x14ac:dyDescent="0.2">
      <c r="A37" s="2" t="s">
        <v>45</v>
      </c>
      <c r="B37" s="44">
        <v>24890405.559999999</v>
      </c>
      <c r="C37" s="44">
        <v>5113994.5999999996</v>
      </c>
      <c r="D37" s="44">
        <v>332997.03000000003</v>
      </c>
      <c r="E37" s="44"/>
      <c r="F37" s="44"/>
      <c r="G37" s="44"/>
      <c r="H37" s="45"/>
      <c r="I37" s="45"/>
      <c r="J37" s="45">
        <v>967.86</v>
      </c>
      <c r="K37" s="46">
        <v>30338365.050000001</v>
      </c>
      <c r="L37" s="41"/>
      <c r="M37" s="41"/>
    </row>
    <row r="38" spans="1:13" x14ac:dyDescent="0.2">
      <c r="A38" s="2" t="s">
        <v>46</v>
      </c>
      <c r="B38" s="44">
        <v>8131023.3099999996</v>
      </c>
      <c r="C38" s="44">
        <v>1670603.93</v>
      </c>
      <c r="D38" s="44">
        <v>108781.14</v>
      </c>
      <c r="E38" s="44"/>
      <c r="F38" s="44"/>
      <c r="G38" s="44"/>
      <c r="H38" s="45"/>
      <c r="I38" s="45"/>
      <c r="J38" s="45">
        <v>358.86</v>
      </c>
      <c r="K38" s="46">
        <v>9910767.2400000002</v>
      </c>
      <c r="L38" s="41"/>
      <c r="M38" s="41"/>
    </row>
    <row r="39" spans="1:13" x14ac:dyDescent="0.2">
      <c r="A39" s="2" t="s">
        <v>47</v>
      </c>
      <c r="B39" s="44">
        <v>5009413.26</v>
      </c>
      <c r="C39" s="44">
        <v>1029236.44</v>
      </c>
      <c r="D39" s="44">
        <v>67018.58</v>
      </c>
      <c r="E39" s="44"/>
      <c r="F39" s="44"/>
      <c r="G39" s="47"/>
      <c r="H39" s="45"/>
      <c r="I39" s="45">
        <v>1544.79</v>
      </c>
      <c r="J39" s="45">
        <v>210.18</v>
      </c>
      <c r="K39" s="46">
        <v>6107423.25</v>
      </c>
      <c r="L39" s="41"/>
      <c r="M39" s="41"/>
    </row>
    <row r="40" spans="1:13" x14ac:dyDescent="0.2">
      <c r="A40" s="2" t="s">
        <v>48</v>
      </c>
      <c r="B40" s="44">
        <v>3536885.31</v>
      </c>
      <c r="C40" s="44">
        <v>726690.14</v>
      </c>
      <c r="D40" s="44">
        <v>47318.33</v>
      </c>
      <c r="E40" s="44"/>
      <c r="F40" s="44"/>
      <c r="G40" s="48"/>
      <c r="H40" s="45"/>
      <c r="I40" s="45"/>
      <c r="J40" s="45">
        <v>232.42</v>
      </c>
      <c r="K40" s="46">
        <v>4311126.2</v>
      </c>
      <c r="L40" s="41"/>
      <c r="M40" s="41"/>
    </row>
    <row r="41" spans="1:13" x14ac:dyDescent="0.2">
      <c r="A41" s="2" t="s">
        <v>49</v>
      </c>
      <c r="B41" s="44">
        <v>4568856.7699999996</v>
      </c>
      <c r="C41" s="44">
        <v>938719.49</v>
      </c>
      <c r="D41" s="44">
        <v>61124.59</v>
      </c>
      <c r="E41" s="44"/>
      <c r="F41" s="44"/>
      <c r="G41" s="44"/>
      <c r="H41" s="45"/>
      <c r="I41" s="45">
        <v>1048.94</v>
      </c>
      <c r="J41" s="45">
        <v>156.71</v>
      </c>
      <c r="K41" s="46">
        <v>5569906.5</v>
      </c>
      <c r="L41" s="41"/>
      <c r="M41" s="41"/>
    </row>
    <row r="42" spans="1:13" x14ac:dyDescent="0.2">
      <c r="A42" s="2" t="s">
        <v>50</v>
      </c>
      <c r="B42" s="44">
        <v>6508880.2199999997</v>
      </c>
      <c r="C42" s="44">
        <v>1337317.6399999999</v>
      </c>
      <c r="D42" s="44">
        <v>87079.25</v>
      </c>
      <c r="E42" s="44"/>
      <c r="F42" s="44"/>
      <c r="G42" s="44"/>
      <c r="H42" s="45"/>
      <c r="I42" s="45"/>
      <c r="J42" s="45">
        <v>467.23</v>
      </c>
      <c r="K42" s="46">
        <v>7933744.3399999999</v>
      </c>
      <c r="L42" s="41"/>
      <c r="M42" s="41"/>
    </row>
    <row r="43" spans="1:13" x14ac:dyDescent="0.2">
      <c r="A43" s="2" t="s">
        <v>51</v>
      </c>
      <c r="B43" s="44">
        <v>3649614.72</v>
      </c>
      <c r="C43" s="44">
        <v>749851.58</v>
      </c>
      <c r="D43" s="44">
        <v>48826.48</v>
      </c>
      <c r="E43" s="44"/>
      <c r="F43" s="44"/>
      <c r="G43" s="44"/>
      <c r="H43" s="45"/>
      <c r="I43" s="45"/>
      <c r="J43" s="45">
        <v>247.04</v>
      </c>
      <c r="K43" s="46">
        <v>4448539.82</v>
      </c>
      <c r="L43" s="41"/>
      <c r="M43" s="41"/>
    </row>
    <row r="44" spans="1:13" x14ac:dyDescent="0.2">
      <c r="A44" s="2" t="s">
        <v>52</v>
      </c>
      <c r="B44" s="44">
        <v>52999401.619999997</v>
      </c>
      <c r="C44" s="44">
        <v>10889282.34</v>
      </c>
      <c r="D44" s="44">
        <v>709054.07</v>
      </c>
      <c r="E44" s="44"/>
      <c r="F44" s="44"/>
      <c r="G44" s="44"/>
      <c r="H44" s="45"/>
      <c r="I44" s="45"/>
      <c r="J44" s="45">
        <v>2115.31</v>
      </c>
      <c r="K44" s="46">
        <v>64599853.340000004</v>
      </c>
      <c r="L44" s="41"/>
      <c r="M44" s="41"/>
    </row>
    <row r="45" spans="1:13" x14ac:dyDescent="0.2">
      <c r="A45" s="2" t="s">
        <v>53</v>
      </c>
      <c r="B45" s="44">
        <v>8383006.7000000002</v>
      </c>
      <c r="C45" s="44">
        <v>1722376.56</v>
      </c>
      <c r="D45" s="44">
        <v>112152.31</v>
      </c>
      <c r="E45" s="44"/>
      <c r="F45" s="44"/>
      <c r="G45" s="44"/>
      <c r="H45" s="45"/>
      <c r="I45" s="45">
        <v>5921.42</v>
      </c>
      <c r="J45" s="45">
        <v>416.52</v>
      </c>
      <c r="K45" s="46">
        <v>10223873.51</v>
      </c>
      <c r="L45" s="41"/>
      <c r="M45" s="41"/>
    </row>
    <row r="46" spans="1:13" x14ac:dyDescent="0.2">
      <c r="A46" s="2" t="s">
        <v>54</v>
      </c>
      <c r="B46" s="44">
        <v>22268617.84</v>
      </c>
      <c r="C46" s="44">
        <v>4575320.84</v>
      </c>
      <c r="D46" s="44">
        <v>297921.37</v>
      </c>
      <c r="E46" s="44"/>
      <c r="F46" s="44"/>
      <c r="G46" s="44"/>
      <c r="H46" s="45"/>
      <c r="I46" s="45"/>
      <c r="J46" s="45">
        <v>945.22</v>
      </c>
      <c r="K46" s="46">
        <v>27142805.27</v>
      </c>
      <c r="L46" s="41"/>
      <c r="M46" s="41"/>
    </row>
    <row r="47" spans="1:13" x14ac:dyDescent="0.2">
      <c r="A47" s="2" t="s">
        <v>55</v>
      </c>
      <c r="B47" s="44">
        <v>5123386.01</v>
      </c>
      <c r="C47" s="44">
        <v>1052653.33</v>
      </c>
      <c r="D47" s="44">
        <v>68543.37</v>
      </c>
      <c r="E47" s="44"/>
      <c r="F47" s="44"/>
      <c r="G47" s="44"/>
      <c r="H47" s="45"/>
      <c r="I47" s="45">
        <v>1816.16</v>
      </c>
      <c r="J47" s="45">
        <v>239.4</v>
      </c>
      <c r="K47" s="46">
        <v>6246638.2699999996</v>
      </c>
      <c r="L47" s="41"/>
      <c r="M47" s="41"/>
    </row>
    <row r="48" spans="1:13" x14ac:dyDescent="0.2">
      <c r="A48" s="2" t="s">
        <v>56</v>
      </c>
      <c r="B48" s="44">
        <v>3991532.98</v>
      </c>
      <c r="C48" s="44">
        <v>820102.27</v>
      </c>
      <c r="D48" s="44">
        <v>53400.84</v>
      </c>
      <c r="E48" s="44"/>
      <c r="F48" s="44"/>
      <c r="G48" s="44"/>
      <c r="H48" s="45"/>
      <c r="I48" s="45">
        <v>845.31</v>
      </c>
      <c r="J48" s="45">
        <v>134.75</v>
      </c>
      <c r="K48" s="46">
        <v>4866016.1500000004</v>
      </c>
      <c r="L48" s="41"/>
      <c r="M48" s="41"/>
    </row>
    <row r="49" spans="1:13" x14ac:dyDescent="0.2">
      <c r="A49" s="2" t="s">
        <v>57</v>
      </c>
      <c r="B49" s="44">
        <v>4655890.51</v>
      </c>
      <c r="C49" s="44">
        <v>956601.48</v>
      </c>
      <c r="D49" s="44">
        <v>62288.97</v>
      </c>
      <c r="E49" s="44"/>
      <c r="F49" s="44"/>
      <c r="G49" s="44"/>
      <c r="H49" s="45"/>
      <c r="I49" s="45">
        <v>1101.69</v>
      </c>
      <c r="J49" s="45">
        <v>162.4</v>
      </c>
      <c r="K49" s="46">
        <v>5676045.0499999998</v>
      </c>
      <c r="L49" s="41"/>
      <c r="M49" s="41"/>
    </row>
    <row r="50" spans="1:13" x14ac:dyDescent="0.2">
      <c r="A50" s="2" t="s">
        <v>58</v>
      </c>
      <c r="B50" s="44">
        <v>11704794.34</v>
      </c>
      <c r="C50" s="44">
        <v>2404872.63</v>
      </c>
      <c r="D50" s="44">
        <v>156592.94</v>
      </c>
      <c r="E50" s="44"/>
      <c r="F50" s="44"/>
      <c r="G50" s="44"/>
      <c r="H50" s="45"/>
      <c r="I50" s="45">
        <v>7238.46</v>
      </c>
      <c r="J50" s="45">
        <v>463.69</v>
      </c>
      <c r="K50" s="46">
        <v>14273962.060000001</v>
      </c>
      <c r="L50" s="41"/>
      <c r="M50" s="41"/>
    </row>
    <row r="51" spans="1:13" x14ac:dyDescent="0.2">
      <c r="A51" s="2" t="s">
        <v>59</v>
      </c>
      <c r="B51" s="44">
        <v>4120425.8</v>
      </c>
      <c r="C51" s="44">
        <v>846584.65</v>
      </c>
      <c r="D51" s="44">
        <v>55125.24</v>
      </c>
      <c r="E51" s="44"/>
      <c r="F51" s="44"/>
      <c r="G51" s="44"/>
      <c r="H51" s="45"/>
      <c r="I51" s="45"/>
      <c r="J51" s="45">
        <v>130.41</v>
      </c>
      <c r="K51" s="46">
        <v>5022266.0999999996</v>
      </c>
      <c r="L51" s="41"/>
      <c r="M51" s="41"/>
    </row>
    <row r="52" spans="1:13" x14ac:dyDescent="0.2">
      <c r="A52" s="2" t="s">
        <v>60</v>
      </c>
      <c r="B52" s="44">
        <v>70988031.799999997</v>
      </c>
      <c r="C52" s="44">
        <v>14585234.890000001</v>
      </c>
      <c r="D52" s="44">
        <v>949715.5</v>
      </c>
      <c r="E52" s="44"/>
      <c r="F52" s="44"/>
      <c r="G52" s="44"/>
      <c r="H52" s="45"/>
      <c r="I52" s="45"/>
      <c r="J52" s="45">
        <v>2521.6</v>
      </c>
      <c r="K52" s="46">
        <v>86525503.790000007</v>
      </c>
      <c r="L52" s="41"/>
      <c r="M52" s="41"/>
    </row>
    <row r="53" spans="1:13" ht="13.5" thickBot="1" x14ac:dyDescent="0.25">
      <c r="A53" s="4" t="s">
        <v>61</v>
      </c>
      <c r="B53" s="44">
        <v>7653166.6399999997</v>
      </c>
      <c r="C53" s="44">
        <v>1572423.27</v>
      </c>
      <c r="D53" s="44">
        <v>102388.12</v>
      </c>
      <c r="E53" s="44"/>
      <c r="F53" s="44"/>
      <c r="G53" s="44"/>
      <c r="H53" s="45"/>
      <c r="I53" s="45"/>
      <c r="J53" s="45">
        <v>388.74</v>
      </c>
      <c r="K53" s="46">
        <v>9328366.7699999996</v>
      </c>
      <c r="L53" s="41"/>
      <c r="M53" s="41"/>
    </row>
    <row r="54" spans="1:13" s="50" customFormat="1" ht="13.5" thickBot="1" x14ac:dyDescent="0.25">
      <c r="A54" s="5" t="s">
        <v>13</v>
      </c>
      <c r="B54" s="49">
        <v>414446368.67000002</v>
      </c>
      <c r="C54" s="49">
        <v>85152348.629999995</v>
      </c>
      <c r="D54" s="49">
        <v>5544683.0999999996</v>
      </c>
      <c r="E54" s="49">
        <v>0</v>
      </c>
      <c r="F54" s="49">
        <v>0</v>
      </c>
      <c r="G54" s="49">
        <v>0</v>
      </c>
      <c r="H54" s="49">
        <v>0</v>
      </c>
      <c r="I54" s="49">
        <v>136296.93</v>
      </c>
      <c r="J54" s="49">
        <v>21807.51</v>
      </c>
      <c r="K54" s="49">
        <v>505301504.83999997</v>
      </c>
      <c r="L54" s="41"/>
      <c r="M54" s="41"/>
    </row>
    <row r="55" spans="1:13" x14ac:dyDescent="0.2">
      <c r="F55" s="41"/>
      <c r="G55" s="41"/>
      <c r="H55" s="41"/>
      <c r="I55" s="41"/>
      <c r="J55" s="41"/>
    </row>
    <row r="56" spans="1:13" x14ac:dyDescent="0.2">
      <c r="F56" s="41"/>
      <c r="G56" s="41"/>
      <c r="H56" s="41"/>
      <c r="I56" s="41"/>
      <c r="J56" s="41"/>
      <c r="K56" s="41"/>
    </row>
    <row r="57" spans="1:13" x14ac:dyDescent="0.2">
      <c r="F57" s="41"/>
      <c r="G57" s="41"/>
      <c r="H57" s="41"/>
      <c r="I57" s="41"/>
      <c r="J57" s="41"/>
    </row>
    <row r="58" spans="1:13" x14ac:dyDescent="0.2">
      <c r="F58" s="41"/>
      <c r="G58" s="41"/>
      <c r="H58" s="41"/>
      <c r="I58" s="41"/>
      <c r="J58" s="41"/>
    </row>
    <row r="59" spans="1:13" x14ac:dyDescent="0.2">
      <c r="F59" s="41"/>
      <c r="G59" s="41"/>
      <c r="H59" s="41"/>
      <c r="I59" s="41"/>
      <c r="J59" s="41"/>
    </row>
    <row r="60" spans="1:13" x14ac:dyDescent="0.2">
      <c r="G60" s="41"/>
      <c r="H60" s="41"/>
      <c r="I60" s="41"/>
      <c r="J60" s="41"/>
    </row>
    <row r="61" spans="1:13" x14ac:dyDescent="0.2">
      <c r="G61" s="41"/>
      <c r="H61" s="41"/>
      <c r="I61" s="41"/>
      <c r="J61" s="41"/>
    </row>
    <row r="62" spans="1:13" x14ac:dyDescent="0.2">
      <c r="G62" s="41"/>
      <c r="H62" s="41"/>
      <c r="I62" s="41"/>
      <c r="J62" s="41"/>
    </row>
    <row r="63" spans="1:13" x14ac:dyDescent="0.2">
      <c r="G63" s="41"/>
      <c r="H63" s="41"/>
      <c r="I63" s="41"/>
      <c r="J63" s="41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workbookViewId="0">
      <pane xSplit="1" ySplit="6" topLeftCell="B16" activePane="bottomRight" state="frozen"/>
      <selection pane="topRight" activeCell="B1" sqref="B1"/>
      <selection pane="bottomLeft" activeCell="A7" sqref="A7"/>
      <selection pane="bottomRight" activeCell="B47" sqref="B47"/>
    </sheetView>
  </sheetViews>
  <sheetFormatPr baseColWidth="10" defaultRowHeight="12.75" x14ac:dyDescent="0.2"/>
  <cols>
    <col min="1" max="1" width="44.7109375" style="3" customWidth="1"/>
    <col min="2" max="4" width="17.140625" style="53" customWidth="1"/>
    <col min="5" max="5" width="17.7109375" style="53" customWidth="1"/>
    <col min="6" max="6" width="15.28515625" style="51" customWidth="1"/>
    <col min="7" max="7" width="12.7109375" style="51" bestFit="1" customWidth="1"/>
    <col min="8" max="8" width="12.7109375" style="51" customWidth="1"/>
    <col min="9" max="10" width="17.140625" style="51" customWidth="1"/>
    <col min="11" max="11" width="15.42578125" style="51" bestFit="1" customWidth="1"/>
    <col min="12" max="12" width="11.7109375" style="51" bestFit="1" customWidth="1"/>
    <col min="13" max="16384" width="11.42578125" style="51"/>
  </cols>
  <sheetData>
    <row r="1" spans="1:13" x14ac:dyDescent="0.2">
      <c r="A1" s="182" t="s">
        <v>14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pans="1:13" x14ac:dyDescent="0.2">
      <c r="A2" s="184">
        <v>45131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</row>
    <row r="3" spans="1:13" ht="11.25" x14ac:dyDescent="0.2">
      <c r="A3" s="52"/>
      <c r="B3" s="51"/>
      <c r="C3" s="51"/>
      <c r="E3" s="51"/>
    </row>
    <row r="4" spans="1:13" ht="13.5" customHeight="1" thickBot="1" x14ac:dyDescent="0.25">
      <c r="A4" s="52"/>
      <c r="B4" s="51"/>
      <c r="C4" s="186"/>
      <c r="D4" s="186"/>
      <c r="E4" s="51"/>
    </row>
    <row r="5" spans="1:13" ht="12.75" customHeight="1" x14ac:dyDescent="0.2">
      <c r="A5" s="187" t="s">
        <v>0</v>
      </c>
      <c r="B5" s="189" t="s">
        <v>9</v>
      </c>
      <c r="C5" s="54" t="s">
        <v>10</v>
      </c>
      <c r="D5" s="54" t="s">
        <v>10</v>
      </c>
      <c r="E5" s="189" t="s">
        <v>1</v>
      </c>
      <c r="F5" s="180" t="s">
        <v>7</v>
      </c>
      <c r="G5" s="180" t="s">
        <v>8</v>
      </c>
      <c r="H5" s="180" t="s">
        <v>2</v>
      </c>
      <c r="I5" s="180" t="s">
        <v>3</v>
      </c>
      <c r="J5" s="180" t="s">
        <v>4</v>
      </c>
      <c r="K5" s="180" t="s">
        <v>5</v>
      </c>
    </row>
    <row r="6" spans="1:13" ht="23.25" customHeight="1" thickBot="1" x14ac:dyDescent="0.25">
      <c r="A6" s="188"/>
      <c r="B6" s="190"/>
      <c r="C6" s="55" t="s">
        <v>11</v>
      </c>
      <c r="D6" s="55" t="s">
        <v>12</v>
      </c>
      <c r="E6" s="190" t="s">
        <v>6</v>
      </c>
      <c r="F6" s="181" t="s">
        <v>6</v>
      </c>
      <c r="G6" s="181" t="s">
        <v>6</v>
      </c>
      <c r="H6" s="181"/>
      <c r="I6" s="181"/>
      <c r="J6" s="181"/>
      <c r="K6" s="181" t="s">
        <v>6</v>
      </c>
    </row>
    <row r="7" spans="1:13" x14ac:dyDescent="0.2">
      <c r="A7" s="1" t="s">
        <v>15</v>
      </c>
      <c r="B7" s="56">
        <v>2243952.15</v>
      </c>
      <c r="C7" s="56">
        <v>225472.67</v>
      </c>
      <c r="D7" s="56">
        <v>44712.32</v>
      </c>
      <c r="E7" s="56">
        <v>1889</v>
      </c>
      <c r="F7" s="56">
        <v>8421228.6899999995</v>
      </c>
      <c r="G7" s="56">
        <v>442875.13</v>
      </c>
      <c r="H7" s="57">
        <v>657556.89</v>
      </c>
      <c r="I7" s="57"/>
      <c r="J7" s="57">
        <v>596980.23</v>
      </c>
      <c r="K7" s="58">
        <v>12634667.08</v>
      </c>
      <c r="L7" s="53"/>
      <c r="M7" s="53"/>
    </row>
    <row r="8" spans="1:13" x14ac:dyDescent="0.2">
      <c r="A8" s="2" t="s">
        <v>16</v>
      </c>
      <c r="B8" s="56">
        <v>2120957.75</v>
      </c>
      <c r="C8" s="56">
        <v>213114.17</v>
      </c>
      <c r="D8" s="56">
        <v>42261.57</v>
      </c>
      <c r="E8" s="56">
        <v>1779.58</v>
      </c>
      <c r="F8" s="56">
        <v>6257832.4100000001</v>
      </c>
      <c r="G8" s="56">
        <v>329101.43</v>
      </c>
      <c r="H8" s="57">
        <v>641988.6</v>
      </c>
      <c r="I8" s="57"/>
      <c r="J8" s="57">
        <v>443617.24</v>
      </c>
      <c r="K8" s="58">
        <v>10050652.75</v>
      </c>
      <c r="L8" s="53"/>
      <c r="M8" s="53"/>
    </row>
    <row r="9" spans="1:13" x14ac:dyDescent="0.2">
      <c r="A9" s="2" t="s">
        <v>17</v>
      </c>
      <c r="B9" s="56"/>
      <c r="C9" s="56"/>
      <c r="E9" s="56"/>
      <c r="F9" s="56">
        <v>2399136.54</v>
      </c>
      <c r="G9" s="56">
        <v>126171.36</v>
      </c>
      <c r="H9" s="57"/>
      <c r="I9" s="57">
        <v>300848.93</v>
      </c>
      <c r="J9" s="57">
        <v>170074.6</v>
      </c>
      <c r="K9" s="58">
        <v>2996231.43</v>
      </c>
      <c r="L9" s="53"/>
      <c r="M9" s="53"/>
    </row>
    <row r="10" spans="1:13" x14ac:dyDescent="0.2">
      <c r="A10" s="2" t="s">
        <v>18</v>
      </c>
      <c r="B10" s="56"/>
      <c r="C10" s="56"/>
      <c r="D10" s="56"/>
      <c r="E10" s="56"/>
      <c r="F10" s="56">
        <v>2696913.71</v>
      </c>
      <c r="G10" s="56">
        <v>141831.56</v>
      </c>
      <c r="H10" s="57"/>
      <c r="I10" s="57">
        <v>615690.84</v>
      </c>
      <c r="J10" s="57">
        <v>191184</v>
      </c>
      <c r="K10" s="58">
        <v>3645620.11</v>
      </c>
      <c r="L10" s="53"/>
      <c r="M10" s="53"/>
    </row>
    <row r="11" spans="1:13" x14ac:dyDescent="0.2">
      <c r="A11" s="2" t="s">
        <v>19</v>
      </c>
      <c r="B11" s="56"/>
      <c r="C11" s="56"/>
      <c r="D11" s="56"/>
      <c r="E11" s="56"/>
      <c r="F11" s="56">
        <v>2681122.5</v>
      </c>
      <c r="G11" s="56">
        <v>141001.1</v>
      </c>
      <c r="H11" s="57"/>
      <c r="I11" s="57"/>
      <c r="J11" s="57">
        <v>190064.56</v>
      </c>
      <c r="K11" s="58">
        <v>3012188.1600000001</v>
      </c>
      <c r="L11" s="53"/>
      <c r="M11" s="53"/>
    </row>
    <row r="12" spans="1:13" x14ac:dyDescent="0.2">
      <c r="A12" s="2" t="s">
        <v>20</v>
      </c>
      <c r="B12" s="56"/>
      <c r="C12" s="56"/>
      <c r="D12" s="56"/>
      <c r="E12" s="56"/>
      <c r="F12" s="56">
        <v>2351762.9</v>
      </c>
      <c r="G12" s="56">
        <v>123679.97</v>
      </c>
      <c r="H12" s="57"/>
      <c r="I12" s="57">
        <v>250374.28</v>
      </c>
      <c r="J12" s="57">
        <v>166716.28</v>
      </c>
      <c r="K12" s="58">
        <v>2892533.43</v>
      </c>
      <c r="L12" s="53"/>
      <c r="M12" s="53"/>
    </row>
    <row r="13" spans="1:13" x14ac:dyDescent="0.2">
      <c r="A13" s="2" t="s">
        <v>21</v>
      </c>
      <c r="B13" s="56"/>
      <c r="C13" s="56"/>
      <c r="D13" s="56"/>
      <c r="E13" s="56"/>
      <c r="F13" s="56">
        <v>2830011.09</v>
      </c>
      <c r="G13" s="56">
        <v>148831.20000000001</v>
      </c>
      <c r="H13" s="57"/>
      <c r="I13" s="57"/>
      <c r="J13" s="57">
        <v>200619.26</v>
      </c>
      <c r="K13" s="58">
        <v>3179461.55</v>
      </c>
      <c r="L13" s="53"/>
      <c r="M13" s="53"/>
    </row>
    <row r="14" spans="1:13" x14ac:dyDescent="0.2">
      <c r="A14" s="2" t="s">
        <v>22</v>
      </c>
      <c r="B14" s="56"/>
      <c r="C14" s="56"/>
      <c r="D14" s="56"/>
      <c r="E14" s="56"/>
      <c r="F14" s="56">
        <v>2717216.7</v>
      </c>
      <c r="G14" s="56">
        <v>142899.29999999999</v>
      </c>
      <c r="H14" s="57"/>
      <c r="I14" s="57"/>
      <c r="J14" s="57">
        <v>192623.28</v>
      </c>
      <c r="K14" s="58">
        <v>3052739.28</v>
      </c>
      <c r="L14" s="53"/>
      <c r="M14" s="53"/>
    </row>
    <row r="15" spans="1:13" x14ac:dyDescent="0.2">
      <c r="A15" s="2" t="s">
        <v>23</v>
      </c>
      <c r="B15" s="56"/>
      <c r="C15" s="56"/>
      <c r="D15" s="56"/>
      <c r="E15" s="56"/>
      <c r="F15" s="56">
        <v>2718344.65</v>
      </c>
      <c r="G15" s="56">
        <v>142958.62</v>
      </c>
      <c r="H15" s="57"/>
      <c r="I15" s="57"/>
      <c r="J15" s="57">
        <v>192703.24</v>
      </c>
      <c r="K15" s="58">
        <v>3054006.51</v>
      </c>
      <c r="L15" s="53"/>
      <c r="M15" s="53"/>
    </row>
    <row r="16" spans="1:13" x14ac:dyDescent="0.2">
      <c r="A16" s="2" t="s">
        <v>24</v>
      </c>
      <c r="B16" s="56"/>
      <c r="C16" s="56"/>
      <c r="D16" s="56"/>
      <c r="E16" s="56"/>
      <c r="F16" s="56">
        <v>3784251.57</v>
      </c>
      <c r="G16" s="56">
        <v>199015.01</v>
      </c>
      <c r="H16" s="57"/>
      <c r="I16" s="57"/>
      <c r="J16" s="57">
        <v>268265.28999999998</v>
      </c>
      <c r="K16" s="58">
        <v>4251531.87</v>
      </c>
      <c r="L16" s="53"/>
      <c r="M16" s="53"/>
    </row>
    <row r="17" spans="1:13" x14ac:dyDescent="0.2">
      <c r="A17" s="2" t="s">
        <v>25</v>
      </c>
      <c r="B17" s="56"/>
      <c r="C17" s="56"/>
      <c r="D17" s="56"/>
      <c r="E17" s="56"/>
      <c r="F17" s="56">
        <v>2467941.12</v>
      </c>
      <c r="G17" s="56">
        <v>129789.82</v>
      </c>
      <c r="H17" s="57"/>
      <c r="I17" s="57"/>
      <c r="J17" s="57">
        <v>174952.15</v>
      </c>
      <c r="K17" s="58">
        <v>2772683.09</v>
      </c>
      <c r="L17" s="53"/>
      <c r="M17" s="53"/>
    </row>
    <row r="18" spans="1:13" x14ac:dyDescent="0.2">
      <c r="A18" s="2" t="s">
        <v>26</v>
      </c>
      <c r="B18" s="56"/>
      <c r="C18" s="56"/>
      <c r="D18" s="56"/>
      <c r="E18" s="56"/>
      <c r="F18" s="56">
        <v>2214153.75</v>
      </c>
      <c r="G18" s="56">
        <v>116443.06</v>
      </c>
      <c r="H18" s="57"/>
      <c r="I18" s="57">
        <v>104947.3</v>
      </c>
      <c r="J18" s="57">
        <v>156961.18</v>
      </c>
      <c r="K18" s="58">
        <v>2592505.29</v>
      </c>
      <c r="L18" s="53"/>
      <c r="M18" s="53"/>
    </row>
    <row r="19" spans="1:13" x14ac:dyDescent="0.2">
      <c r="A19" s="2" t="s">
        <v>27</v>
      </c>
      <c r="B19" s="56"/>
      <c r="C19" s="56"/>
      <c r="D19" s="56"/>
      <c r="E19" s="56"/>
      <c r="F19" s="56">
        <v>2532233.91</v>
      </c>
      <c r="G19" s="56">
        <v>133171</v>
      </c>
      <c r="H19" s="57"/>
      <c r="I19" s="57">
        <v>441278.42</v>
      </c>
      <c r="J19" s="57">
        <v>179509.86</v>
      </c>
      <c r="K19" s="58">
        <v>3286193.19</v>
      </c>
      <c r="L19" s="53"/>
      <c r="M19" s="53"/>
    </row>
    <row r="20" spans="1:13" x14ac:dyDescent="0.2">
      <c r="A20" s="2" t="s">
        <v>28</v>
      </c>
      <c r="B20" s="56"/>
      <c r="C20" s="56"/>
      <c r="D20" s="56"/>
      <c r="E20" s="56"/>
      <c r="F20" s="56">
        <v>3607164.39</v>
      </c>
      <c r="G20" s="56">
        <v>189701.94</v>
      </c>
      <c r="H20" s="58"/>
      <c r="I20" s="58"/>
      <c r="J20" s="58">
        <v>255711.6</v>
      </c>
      <c r="K20" s="58">
        <v>4052577.93</v>
      </c>
      <c r="L20" s="53"/>
      <c r="M20" s="53"/>
    </row>
    <row r="21" spans="1:13" x14ac:dyDescent="0.2">
      <c r="A21" s="2" t="s">
        <v>29</v>
      </c>
      <c r="B21" s="56"/>
      <c r="C21" s="56"/>
      <c r="D21" s="56"/>
      <c r="E21" s="56"/>
      <c r="F21" s="56">
        <v>3472939.07</v>
      </c>
      <c r="G21" s="56">
        <v>182642.99</v>
      </c>
      <c r="H21" s="58"/>
      <c r="I21" s="58"/>
      <c r="J21" s="58">
        <v>246196.37</v>
      </c>
      <c r="K21" s="58">
        <v>3901778.43</v>
      </c>
      <c r="L21" s="53"/>
      <c r="M21" s="53"/>
    </row>
    <row r="22" spans="1:13" x14ac:dyDescent="0.2">
      <c r="A22" s="2" t="s">
        <v>30</v>
      </c>
      <c r="B22" s="56"/>
      <c r="C22" s="56"/>
      <c r="D22" s="56"/>
      <c r="E22" s="56"/>
      <c r="F22" s="56">
        <v>2552536.9</v>
      </c>
      <c r="G22" s="56">
        <v>134238.74</v>
      </c>
      <c r="H22" s="58"/>
      <c r="I22" s="58">
        <v>462767.62</v>
      </c>
      <c r="J22" s="58">
        <v>180949.14</v>
      </c>
      <c r="K22" s="58">
        <v>3330492.4</v>
      </c>
      <c r="L22" s="53"/>
      <c r="M22" s="53"/>
    </row>
    <row r="23" spans="1:13" x14ac:dyDescent="0.2">
      <c r="A23" s="2" t="s">
        <v>31</v>
      </c>
      <c r="B23" s="56"/>
      <c r="C23" s="56"/>
      <c r="D23" s="56"/>
      <c r="E23" s="56"/>
      <c r="F23" s="56">
        <v>2405904.2000000002</v>
      </c>
      <c r="G23" s="56">
        <v>126527.28</v>
      </c>
      <c r="H23" s="58"/>
      <c r="I23" s="58"/>
      <c r="J23" s="58">
        <v>170554.36</v>
      </c>
      <c r="K23" s="58">
        <v>2702985.84</v>
      </c>
      <c r="L23" s="53"/>
      <c r="M23" s="53"/>
    </row>
    <row r="24" spans="1:13" x14ac:dyDescent="0.2">
      <c r="A24" s="2" t="s">
        <v>32</v>
      </c>
      <c r="B24" s="56"/>
      <c r="C24" s="56"/>
      <c r="D24" s="56"/>
      <c r="E24" s="56"/>
      <c r="F24" s="56">
        <v>3198848.72</v>
      </c>
      <c r="G24" s="56">
        <v>168228.49</v>
      </c>
      <c r="H24" s="58"/>
      <c r="I24" s="58"/>
      <c r="J24" s="58">
        <v>226766.13</v>
      </c>
      <c r="K24" s="58">
        <v>3593843.34</v>
      </c>
      <c r="L24" s="53"/>
      <c r="M24" s="53"/>
    </row>
    <row r="25" spans="1:13" x14ac:dyDescent="0.2">
      <c r="A25" s="2" t="s">
        <v>33</v>
      </c>
      <c r="B25" s="56"/>
      <c r="C25" s="56"/>
      <c r="D25" s="56"/>
      <c r="E25" s="56"/>
      <c r="F25" s="56">
        <v>2634876.7999999998</v>
      </c>
      <c r="G25" s="56">
        <v>138569.01999999999</v>
      </c>
      <c r="H25" s="58"/>
      <c r="I25" s="58"/>
      <c r="J25" s="58">
        <v>186786.21</v>
      </c>
      <c r="K25" s="58">
        <v>2960232.03</v>
      </c>
      <c r="L25" s="53"/>
      <c r="M25" s="53"/>
    </row>
    <row r="26" spans="1:13" x14ac:dyDescent="0.2">
      <c r="A26" s="2" t="s">
        <v>34</v>
      </c>
      <c r="B26" s="56"/>
      <c r="C26" s="56"/>
      <c r="D26" s="56"/>
      <c r="E26" s="56"/>
      <c r="F26" s="56">
        <v>3179673.68</v>
      </c>
      <c r="G26" s="56">
        <v>167220.06</v>
      </c>
      <c r="H26" s="58"/>
      <c r="I26" s="58"/>
      <c r="J26" s="58">
        <v>225406.81</v>
      </c>
      <c r="K26" s="58">
        <v>3572300.55</v>
      </c>
      <c r="L26" s="53"/>
      <c r="M26" s="53"/>
    </row>
    <row r="27" spans="1:13" x14ac:dyDescent="0.2">
      <c r="A27" s="2" t="s">
        <v>35</v>
      </c>
      <c r="B27" s="56"/>
      <c r="C27" s="56"/>
      <c r="D27" s="56"/>
      <c r="E27" s="56"/>
      <c r="F27" s="56">
        <v>2610062.04</v>
      </c>
      <c r="G27" s="56">
        <v>137264</v>
      </c>
      <c r="H27" s="58"/>
      <c r="I27" s="58">
        <v>522737.51</v>
      </c>
      <c r="J27" s="58">
        <v>185027.09</v>
      </c>
      <c r="K27" s="58">
        <v>3455090.64</v>
      </c>
      <c r="L27" s="53"/>
      <c r="M27" s="53"/>
    </row>
    <row r="28" spans="1:13" x14ac:dyDescent="0.2">
      <c r="A28" s="2" t="s">
        <v>36</v>
      </c>
      <c r="B28" s="56"/>
      <c r="C28" s="56"/>
      <c r="D28" s="56"/>
      <c r="E28" s="56"/>
      <c r="F28" s="56">
        <v>3342097.59</v>
      </c>
      <c r="G28" s="56">
        <v>175761.99</v>
      </c>
      <c r="H28" s="58"/>
      <c r="I28" s="58"/>
      <c r="J28" s="58">
        <v>236921.03</v>
      </c>
      <c r="K28" s="58">
        <v>3754780.61</v>
      </c>
      <c r="L28" s="53"/>
      <c r="M28" s="53"/>
    </row>
    <row r="29" spans="1:13" x14ac:dyDescent="0.2">
      <c r="A29" s="2" t="s">
        <v>37</v>
      </c>
      <c r="B29" s="56">
        <v>2460722.83</v>
      </c>
      <c r="C29" s="56">
        <v>247253.82</v>
      </c>
      <c r="D29" s="56">
        <v>49031.63</v>
      </c>
      <c r="E29" s="56">
        <v>2072.2399999999998</v>
      </c>
      <c r="F29" s="56">
        <v>6958285.5300000003</v>
      </c>
      <c r="G29" s="56">
        <v>365938.48</v>
      </c>
      <c r="H29" s="58">
        <v>718528.18</v>
      </c>
      <c r="I29" s="58">
        <v>3091947.4</v>
      </c>
      <c r="J29" s="58">
        <v>493272.31</v>
      </c>
      <c r="K29" s="58">
        <v>14387052.42</v>
      </c>
      <c r="L29" s="53"/>
      <c r="M29" s="53"/>
    </row>
    <row r="30" spans="1:13" x14ac:dyDescent="0.2">
      <c r="A30" s="2" t="s">
        <v>38</v>
      </c>
      <c r="B30" s="56">
        <v>3116043.67</v>
      </c>
      <c r="C30" s="56">
        <v>313100.57</v>
      </c>
      <c r="D30" s="56">
        <v>62089.36</v>
      </c>
      <c r="E30" s="56">
        <v>2512.5700000000002</v>
      </c>
      <c r="F30" s="56">
        <v>10340989.1</v>
      </c>
      <c r="G30" s="56">
        <v>543835.94999999995</v>
      </c>
      <c r="H30" s="58">
        <v>1007707.84</v>
      </c>
      <c r="I30" s="58"/>
      <c r="J30" s="58">
        <v>733071.89</v>
      </c>
      <c r="K30" s="58">
        <v>16119350.949999999</v>
      </c>
      <c r="L30" s="53"/>
      <c r="M30" s="53"/>
    </row>
    <row r="31" spans="1:13" x14ac:dyDescent="0.2">
      <c r="A31" s="2" t="s">
        <v>39</v>
      </c>
      <c r="B31" s="56">
        <v>84692219.349999994</v>
      </c>
      <c r="C31" s="56">
        <v>8509887.7599999998</v>
      </c>
      <c r="D31" s="56">
        <v>1687552.03</v>
      </c>
      <c r="E31" s="56">
        <v>67907.429999999993</v>
      </c>
      <c r="F31" s="56">
        <v>451177534.88999999</v>
      </c>
      <c r="G31" s="56">
        <v>23727572.16</v>
      </c>
      <c r="H31" s="58">
        <v>12017147.83</v>
      </c>
      <c r="I31" s="58">
        <v>422397896.23000002</v>
      </c>
      <c r="J31" s="58">
        <v>31983939.52</v>
      </c>
      <c r="K31" s="58">
        <v>1036261657.2</v>
      </c>
      <c r="L31" s="53"/>
      <c r="M31" s="53"/>
    </row>
    <row r="32" spans="1:13" x14ac:dyDescent="0.2">
      <c r="A32" s="2" t="s">
        <v>40</v>
      </c>
      <c r="B32" s="56">
        <v>2649388.4500000002</v>
      </c>
      <c r="C32" s="56">
        <v>266210.96999999997</v>
      </c>
      <c r="D32" s="56">
        <v>52790.93</v>
      </c>
      <c r="E32" s="56">
        <v>2255.16</v>
      </c>
      <c r="F32" s="56">
        <v>8859998.8399999999</v>
      </c>
      <c r="G32" s="56">
        <v>465950.2</v>
      </c>
      <c r="H32" s="58">
        <v>916033.93</v>
      </c>
      <c r="I32" s="58"/>
      <c r="J32" s="58">
        <v>628084.61</v>
      </c>
      <c r="K32" s="58">
        <v>13840713.09</v>
      </c>
      <c r="L32" s="53"/>
      <c r="M32" s="53"/>
    </row>
    <row r="33" spans="1:13" x14ac:dyDescent="0.2">
      <c r="A33" s="2" t="s">
        <v>41</v>
      </c>
      <c r="B33" s="56">
        <v>4245532.9800000004</v>
      </c>
      <c r="C33" s="56">
        <v>426591.83</v>
      </c>
      <c r="D33" s="56">
        <v>84595.23</v>
      </c>
      <c r="E33" s="56">
        <v>3258.85</v>
      </c>
      <c r="F33" s="56">
        <v>14258338.050000001</v>
      </c>
      <c r="G33" s="56">
        <v>749850.6</v>
      </c>
      <c r="H33" s="58">
        <v>943264.87</v>
      </c>
      <c r="I33" s="58"/>
      <c r="J33" s="58">
        <v>1010772.45</v>
      </c>
      <c r="K33" s="58">
        <v>21722204.859999999</v>
      </c>
      <c r="L33" s="53"/>
      <c r="M33" s="53"/>
    </row>
    <row r="34" spans="1:13" x14ac:dyDescent="0.2">
      <c r="A34" s="2" t="s">
        <v>42</v>
      </c>
      <c r="B34" s="56">
        <v>3099904.14</v>
      </c>
      <c r="C34" s="56">
        <v>311478.86</v>
      </c>
      <c r="D34" s="56">
        <v>61767.77</v>
      </c>
      <c r="E34" s="56">
        <v>2601.0300000000002</v>
      </c>
      <c r="F34" s="56">
        <v>12949923.199999999</v>
      </c>
      <c r="G34" s="56">
        <v>681040.64</v>
      </c>
      <c r="H34" s="58">
        <v>928293.28</v>
      </c>
      <c r="I34" s="58"/>
      <c r="J34" s="58">
        <v>918019.02</v>
      </c>
      <c r="K34" s="58">
        <v>18953027.940000001</v>
      </c>
      <c r="L34" s="53"/>
      <c r="M34" s="53"/>
    </row>
    <row r="35" spans="1:13" x14ac:dyDescent="0.2">
      <c r="A35" s="2" t="s">
        <v>43</v>
      </c>
      <c r="B35" s="56">
        <v>4396075.9000000004</v>
      </c>
      <c r="C35" s="56">
        <v>441718.41</v>
      </c>
      <c r="D35" s="56">
        <v>87594.9</v>
      </c>
      <c r="E35" s="56">
        <v>3440.77</v>
      </c>
      <c r="F35" s="56">
        <v>18302016.699999999</v>
      </c>
      <c r="G35" s="56">
        <v>962508.96</v>
      </c>
      <c r="H35" s="58">
        <v>1260814.6200000001</v>
      </c>
      <c r="I35" s="58"/>
      <c r="J35" s="58">
        <v>1297428.51</v>
      </c>
      <c r="K35" s="58">
        <v>26751598.77</v>
      </c>
      <c r="L35" s="53"/>
      <c r="M35" s="53"/>
    </row>
    <row r="36" spans="1:13" x14ac:dyDescent="0.2">
      <c r="A36" s="2" t="s">
        <v>44</v>
      </c>
      <c r="B36" s="56">
        <v>2607648.2599999998</v>
      </c>
      <c r="C36" s="56">
        <v>262016.91</v>
      </c>
      <c r="D36" s="56">
        <v>51959.23</v>
      </c>
      <c r="E36" s="56">
        <v>2187.98</v>
      </c>
      <c r="F36" s="56">
        <v>8602827.6500000004</v>
      </c>
      <c r="G36" s="56">
        <v>452425.48</v>
      </c>
      <c r="H36" s="58">
        <v>835425.98</v>
      </c>
      <c r="I36" s="58"/>
      <c r="J36" s="58">
        <v>609853.77</v>
      </c>
      <c r="K36" s="58">
        <v>13424345.26</v>
      </c>
      <c r="L36" s="53"/>
      <c r="M36" s="53"/>
    </row>
    <row r="37" spans="1:13" x14ac:dyDescent="0.2">
      <c r="A37" s="2" t="s">
        <v>45</v>
      </c>
      <c r="B37" s="56">
        <v>16711933.82</v>
      </c>
      <c r="C37" s="56">
        <v>1679217.78</v>
      </c>
      <c r="D37" s="56">
        <v>332997.03000000003</v>
      </c>
      <c r="E37" s="56">
        <v>13709.19</v>
      </c>
      <c r="F37" s="56">
        <v>50060403.380000003</v>
      </c>
      <c r="G37" s="56">
        <v>2632692.77</v>
      </c>
      <c r="H37" s="57">
        <v>3863702.75</v>
      </c>
      <c r="I37" s="57"/>
      <c r="J37" s="57">
        <v>3548778.01</v>
      </c>
      <c r="K37" s="58">
        <v>78843434.730000004</v>
      </c>
      <c r="L37" s="53"/>
      <c r="M37" s="53"/>
    </row>
    <row r="38" spans="1:13" x14ac:dyDescent="0.2">
      <c r="A38" s="2" t="s">
        <v>46</v>
      </c>
      <c r="B38" s="56">
        <v>5459337.46</v>
      </c>
      <c r="C38" s="56">
        <v>548555.1</v>
      </c>
      <c r="D38" s="56">
        <v>108781.14</v>
      </c>
      <c r="E38" s="56">
        <v>4277.18</v>
      </c>
      <c r="F38" s="56">
        <v>18561443.789999999</v>
      </c>
      <c r="G38" s="56">
        <v>976152.32</v>
      </c>
      <c r="H38" s="57">
        <v>1270849.93</v>
      </c>
      <c r="I38" s="57"/>
      <c r="J38" s="57">
        <v>1315819.27</v>
      </c>
      <c r="K38" s="58">
        <v>28245216.190000001</v>
      </c>
      <c r="L38" s="53"/>
      <c r="M38" s="53"/>
    </row>
    <row r="39" spans="1:13" x14ac:dyDescent="0.2">
      <c r="A39" s="2" t="s">
        <v>47</v>
      </c>
      <c r="B39" s="56">
        <v>3363423.82</v>
      </c>
      <c r="C39" s="56">
        <v>337957.36</v>
      </c>
      <c r="D39" s="56">
        <v>67018.58</v>
      </c>
      <c r="E39" s="56">
        <v>2713.1</v>
      </c>
      <c r="F39" s="56">
        <v>10871122.699999999</v>
      </c>
      <c r="G39" s="59">
        <v>571715.85</v>
      </c>
      <c r="H39" s="57">
        <v>906812.29</v>
      </c>
      <c r="I39" s="57">
        <v>5664155.79</v>
      </c>
      <c r="J39" s="57">
        <v>770653.02</v>
      </c>
      <c r="K39" s="58">
        <v>22555572.510000002</v>
      </c>
      <c r="L39" s="53"/>
      <c r="M39" s="53"/>
    </row>
    <row r="40" spans="1:13" x14ac:dyDescent="0.2">
      <c r="A40" s="2" t="s">
        <v>48</v>
      </c>
      <c r="B40" s="56">
        <v>2374738.0499999998</v>
      </c>
      <c r="C40" s="56">
        <v>238614.06</v>
      </c>
      <c r="D40" s="56">
        <v>47318.33</v>
      </c>
      <c r="E40" s="56">
        <v>1992.76</v>
      </c>
      <c r="F40" s="56">
        <v>12021625.42</v>
      </c>
      <c r="G40" s="60">
        <v>632221.16</v>
      </c>
      <c r="H40" s="57">
        <v>788558.37</v>
      </c>
      <c r="I40" s="57"/>
      <c r="J40" s="57">
        <v>852212.07</v>
      </c>
      <c r="K40" s="58">
        <v>16957280.219999999</v>
      </c>
      <c r="L40" s="53"/>
      <c r="M40" s="53"/>
    </row>
    <row r="41" spans="1:13" x14ac:dyDescent="0.2">
      <c r="A41" s="2" t="s">
        <v>49</v>
      </c>
      <c r="B41" s="56">
        <v>3067625.06</v>
      </c>
      <c r="C41" s="56">
        <v>308235.46000000002</v>
      </c>
      <c r="D41" s="56">
        <v>61124.59</v>
      </c>
      <c r="E41" s="56">
        <v>2461.02</v>
      </c>
      <c r="F41" s="56">
        <v>8105404.4100000001</v>
      </c>
      <c r="G41" s="56">
        <v>426265.83</v>
      </c>
      <c r="H41" s="57">
        <v>876218.16</v>
      </c>
      <c r="I41" s="57">
        <v>3846068.73</v>
      </c>
      <c r="J41" s="57">
        <v>574591.47</v>
      </c>
      <c r="K41" s="58">
        <v>17267994.73</v>
      </c>
      <c r="L41" s="53"/>
      <c r="M41" s="53"/>
    </row>
    <row r="42" spans="1:13" x14ac:dyDescent="0.2">
      <c r="A42" s="2" t="s">
        <v>50</v>
      </c>
      <c r="B42" s="56">
        <v>4370196.99</v>
      </c>
      <c r="C42" s="56">
        <v>439118.09</v>
      </c>
      <c r="D42" s="56">
        <v>87079.25</v>
      </c>
      <c r="E42" s="56">
        <v>3666.92</v>
      </c>
      <c r="F42" s="56">
        <v>24166196.710000001</v>
      </c>
      <c r="G42" s="56">
        <v>1270908.08</v>
      </c>
      <c r="H42" s="57">
        <v>1070848.92</v>
      </c>
      <c r="I42" s="57"/>
      <c r="J42" s="57">
        <v>1713139.76</v>
      </c>
      <c r="K42" s="58">
        <v>33121154.719999999</v>
      </c>
      <c r="L42" s="53"/>
      <c r="M42" s="53"/>
    </row>
    <row r="43" spans="1:13" x14ac:dyDescent="0.2">
      <c r="A43" s="2" t="s">
        <v>51</v>
      </c>
      <c r="B43" s="56">
        <v>2450426.91</v>
      </c>
      <c r="C43" s="56">
        <v>246219.29</v>
      </c>
      <c r="D43" s="56">
        <v>48826.48</v>
      </c>
      <c r="E43" s="56">
        <v>2067.25</v>
      </c>
      <c r="F43" s="56">
        <v>12777347.789999999</v>
      </c>
      <c r="G43" s="56">
        <v>671964.84</v>
      </c>
      <c r="H43" s="57">
        <v>742775.66</v>
      </c>
      <c r="I43" s="57"/>
      <c r="J43" s="57">
        <v>905785.17</v>
      </c>
      <c r="K43" s="58">
        <v>17845413.390000001</v>
      </c>
      <c r="L43" s="53"/>
      <c r="M43" s="53"/>
    </row>
    <row r="44" spans="1:13" x14ac:dyDescent="0.2">
      <c r="A44" s="2" t="s">
        <v>52</v>
      </c>
      <c r="B44" s="56">
        <v>35584895.960000001</v>
      </c>
      <c r="C44" s="56">
        <v>3575576.04</v>
      </c>
      <c r="D44" s="56">
        <v>709054.07</v>
      </c>
      <c r="E44" s="56">
        <v>29858.12</v>
      </c>
      <c r="F44" s="56">
        <v>109409424.27</v>
      </c>
      <c r="G44" s="56">
        <v>5753876.9400000004</v>
      </c>
      <c r="H44" s="57">
        <v>4834578.29</v>
      </c>
      <c r="I44" s="57"/>
      <c r="J44" s="57">
        <v>7756025.3700000001</v>
      </c>
      <c r="K44" s="58">
        <v>167653289.06</v>
      </c>
      <c r="L44" s="53"/>
      <c r="M44" s="53"/>
    </row>
    <row r="45" spans="1:13" x14ac:dyDescent="0.2">
      <c r="A45" s="2" t="s">
        <v>53</v>
      </c>
      <c r="B45" s="56">
        <v>5628524.3200000003</v>
      </c>
      <c r="C45" s="56">
        <v>565555.02</v>
      </c>
      <c r="D45" s="56">
        <v>112152.31</v>
      </c>
      <c r="E45" s="56">
        <v>4722.49</v>
      </c>
      <c r="F45" s="56">
        <v>21543727.289999999</v>
      </c>
      <c r="G45" s="56">
        <v>1132991.57</v>
      </c>
      <c r="H45" s="57">
        <v>686523.68</v>
      </c>
      <c r="I45" s="57">
        <v>21711597.690000001</v>
      </c>
      <c r="J45" s="57">
        <v>1527233.11</v>
      </c>
      <c r="K45" s="58">
        <v>52913027.479999997</v>
      </c>
      <c r="L45" s="53"/>
      <c r="M45" s="53"/>
    </row>
    <row r="46" spans="1:13" x14ac:dyDescent="0.2">
      <c r="A46" s="2" t="s">
        <v>54</v>
      </c>
      <c r="B46" s="56">
        <v>14951611.24</v>
      </c>
      <c r="C46" s="56">
        <v>1502340.29</v>
      </c>
      <c r="D46" s="56">
        <v>297921.37</v>
      </c>
      <c r="E46" s="56">
        <v>12545.53</v>
      </c>
      <c r="F46" s="56">
        <v>48889597.68</v>
      </c>
      <c r="G46" s="56">
        <v>2571119.7200000002</v>
      </c>
      <c r="H46" s="57">
        <v>3797144.24</v>
      </c>
      <c r="I46" s="57"/>
      <c r="J46" s="57">
        <v>3465779.69</v>
      </c>
      <c r="K46" s="58">
        <v>75488059.760000005</v>
      </c>
      <c r="L46" s="53"/>
      <c r="M46" s="53"/>
    </row>
    <row r="47" spans="1:13" x14ac:dyDescent="0.2">
      <c r="A47" s="2" t="s">
        <v>55</v>
      </c>
      <c r="B47" s="56">
        <v>3439947.48</v>
      </c>
      <c r="C47" s="56">
        <v>345646.47</v>
      </c>
      <c r="D47" s="56">
        <v>68543.37</v>
      </c>
      <c r="E47" s="56">
        <v>2930.61</v>
      </c>
      <c r="F47" s="56">
        <v>12382567.439999999</v>
      </c>
      <c r="G47" s="56">
        <v>651203.22</v>
      </c>
      <c r="H47" s="57">
        <v>873126.2</v>
      </c>
      <c r="I47" s="57">
        <v>6659156.1600000001</v>
      </c>
      <c r="J47" s="57">
        <v>877799.22</v>
      </c>
      <c r="K47" s="58">
        <v>25300920.170000002</v>
      </c>
      <c r="L47" s="53"/>
      <c r="M47" s="53"/>
    </row>
    <row r="48" spans="1:13" x14ac:dyDescent="0.2">
      <c r="A48" s="2" t="s">
        <v>56</v>
      </c>
      <c r="B48" s="56">
        <v>2679997.91</v>
      </c>
      <c r="C48" s="56">
        <v>269286.62</v>
      </c>
      <c r="D48" s="56">
        <v>53400.84</v>
      </c>
      <c r="E48" s="56">
        <v>2255.4899999999998</v>
      </c>
      <c r="F48" s="56">
        <v>6969564.9699999997</v>
      </c>
      <c r="G48" s="56">
        <v>366531.67</v>
      </c>
      <c r="H48" s="57">
        <v>832984.96</v>
      </c>
      <c r="I48" s="57">
        <v>3099443.64</v>
      </c>
      <c r="J48" s="57">
        <v>494071.91</v>
      </c>
      <c r="K48" s="58">
        <v>14767538.01</v>
      </c>
      <c r="L48" s="53"/>
      <c r="M48" s="53"/>
    </row>
    <row r="49" spans="1:13" x14ac:dyDescent="0.2">
      <c r="A49" s="2" t="s">
        <v>57</v>
      </c>
      <c r="B49" s="56">
        <v>3126061.32</v>
      </c>
      <c r="C49" s="56">
        <v>314107.14</v>
      </c>
      <c r="D49" s="56">
        <v>62288.97</v>
      </c>
      <c r="E49" s="56">
        <v>2570.4299999999998</v>
      </c>
      <c r="F49" s="56">
        <v>8399797.7599999998</v>
      </c>
      <c r="G49" s="56">
        <v>441748.07</v>
      </c>
      <c r="H49" s="57">
        <v>793657.39</v>
      </c>
      <c r="I49" s="57">
        <v>4039471.61</v>
      </c>
      <c r="J49" s="57">
        <v>595460.99</v>
      </c>
      <c r="K49" s="58">
        <v>17775163.68</v>
      </c>
      <c r="L49" s="53"/>
      <c r="M49" s="53"/>
    </row>
    <row r="50" spans="1:13" x14ac:dyDescent="0.2">
      <c r="A50" s="2" t="s">
        <v>58</v>
      </c>
      <c r="B50" s="56">
        <v>7858841.3499999996</v>
      </c>
      <c r="C50" s="56">
        <v>789657.64</v>
      </c>
      <c r="D50" s="56">
        <v>156592.94</v>
      </c>
      <c r="E50" s="56">
        <v>5928.06</v>
      </c>
      <c r="F50" s="56">
        <v>23983469.809999999</v>
      </c>
      <c r="G50" s="56">
        <v>1261298.42</v>
      </c>
      <c r="H50" s="57">
        <v>2169796.71</v>
      </c>
      <c r="I50" s="57">
        <v>26540672.809999999</v>
      </c>
      <c r="J50" s="57">
        <v>1700186.26</v>
      </c>
      <c r="K50" s="58">
        <v>64466444</v>
      </c>
      <c r="L50" s="53"/>
      <c r="M50" s="53"/>
    </row>
    <row r="51" spans="1:13" x14ac:dyDescent="0.2">
      <c r="A51" s="2" t="s">
        <v>59</v>
      </c>
      <c r="B51" s="56">
        <v>2766539.22</v>
      </c>
      <c r="C51" s="56">
        <v>277982.3</v>
      </c>
      <c r="D51" s="56">
        <v>55125.24</v>
      </c>
      <c r="E51" s="56">
        <v>2238.1999999999998</v>
      </c>
      <c r="F51" s="56">
        <v>6745104.1500000004</v>
      </c>
      <c r="G51" s="56">
        <v>354727.2</v>
      </c>
      <c r="H51" s="57">
        <v>764310.89</v>
      </c>
      <c r="I51" s="57"/>
      <c r="J51" s="57">
        <v>478159.9</v>
      </c>
      <c r="K51" s="58">
        <v>11444187.1</v>
      </c>
      <c r="L51" s="53"/>
      <c r="M51" s="53"/>
    </row>
    <row r="52" spans="1:13" x14ac:dyDescent="0.2">
      <c r="A52" s="2" t="s">
        <v>60</v>
      </c>
      <c r="B52" s="56">
        <v>47662834.850000001</v>
      </c>
      <c r="C52" s="56">
        <v>4789169.28</v>
      </c>
      <c r="D52" s="56">
        <v>949715.5</v>
      </c>
      <c r="E52" s="56">
        <v>40731.82</v>
      </c>
      <c r="F52" s="56">
        <v>130424145.91</v>
      </c>
      <c r="G52" s="56">
        <v>6859047.9299999997</v>
      </c>
      <c r="H52" s="57">
        <v>8446910.0800000001</v>
      </c>
      <c r="I52" s="57"/>
      <c r="J52" s="57">
        <v>9245757.3100000005</v>
      </c>
      <c r="K52" s="58">
        <v>208418312.68000001</v>
      </c>
      <c r="L52" s="53"/>
      <c r="M52" s="53"/>
    </row>
    <row r="53" spans="1:13" ht="13.5" thickBot="1" x14ac:dyDescent="0.25">
      <c r="A53" s="4" t="s">
        <v>61</v>
      </c>
      <c r="B53" s="56">
        <v>5138494.5999999996</v>
      </c>
      <c r="C53" s="56">
        <v>516316.76</v>
      </c>
      <c r="D53" s="56">
        <v>102388.12</v>
      </c>
      <c r="E53" s="56">
        <v>107997.06</v>
      </c>
      <c r="F53" s="56">
        <v>20106726.84</v>
      </c>
      <c r="G53" s="56">
        <v>1057419.25</v>
      </c>
      <c r="H53" s="57">
        <v>1599357.15</v>
      </c>
      <c r="I53" s="57"/>
      <c r="J53" s="57">
        <v>1425364.26</v>
      </c>
      <c r="K53" s="58">
        <v>30054064.039999999</v>
      </c>
      <c r="L53" s="53"/>
      <c r="M53" s="53"/>
    </row>
    <row r="54" spans="1:13" s="62" customFormat="1" ht="13.5" thickBot="1" x14ac:dyDescent="0.25">
      <c r="A54" s="5" t="s">
        <v>13</v>
      </c>
      <c r="B54" s="61">
        <v>278267875.83999997</v>
      </c>
      <c r="C54" s="61">
        <v>27960400.670000002</v>
      </c>
      <c r="D54" s="61">
        <v>5544683.0999999996</v>
      </c>
      <c r="E54" s="61">
        <v>332569.84000000003</v>
      </c>
      <c r="F54" s="61">
        <v>1127943837.21</v>
      </c>
      <c r="G54" s="61">
        <v>59318930.380000003</v>
      </c>
      <c r="H54" s="61">
        <v>54244917.689999998</v>
      </c>
      <c r="I54" s="61">
        <v>499749054.95999998</v>
      </c>
      <c r="J54" s="61">
        <v>79959848.780000001</v>
      </c>
      <c r="K54" s="61">
        <v>2133322118.47</v>
      </c>
      <c r="L54" s="53"/>
      <c r="M54" s="53"/>
    </row>
    <row r="55" spans="1:13" x14ac:dyDescent="0.2">
      <c r="F55" s="53"/>
      <c r="G55" s="53"/>
      <c r="H55" s="53"/>
      <c r="I55" s="53"/>
      <c r="J55" s="53"/>
    </row>
    <row r="56" spans="1:13" x14ac:dyDescent="0.2">
      <c r="F56" s="53"/>
      <c r="G56" s="53"/>
      <c r="H56" s="53"/>
      <c r="I56" s="53"/>
      <c r="J56" s="53"/>
      <c r="K56" s="53"/>
    </row>
    <row r="57" spans="1:13" x14ac:dyDescent="0.2">
      <c r="F57" s="53"/>
      <c r="G57" s="53"/>
      <c r="H57" s="53"/>
      <c r="I57" s="53"/>
      <c r="J57" s="53"/>
    </row>
    <row r="58" spans="1:13" x14ac:dyDescent="0.2">
      <c r="F58" s="53"/>
      <c r="G58" s="53"/>
      <c r="H58" s="53"/>
      <c r="I58" s="53"/>
      <c r="J58" s="53"/>
    </row>
    <row r="59" spans="1:13" x14ac:dyDescent="0.2">
      <c r="F59" s="53"/>
      <c r="G59" s="53"/>
      <c r="H59" s="53"/>
      <c r="I59" s="53"/>
      <c r="J59" s="53"/>
    </row>
    <row r="60" spans="1:13" x14ac:dyDescent="0.2">
      <c r="G60" s="53"/>
      <c r="H60" s="53"/>
      <c r="I60" s="53"/>
      <c r="J60" s="53"/>
    </row>
    <row r="61" spans="1:13" x14ac:dyDescent="0.2">
      <c r="G61" s="53"/>
      <c r="H61" s="53"/>
      <c r="I61" s="53"/>
      <c r="J61" s="53"/>
    </row>
    <row r="62" spans="1:13" x14ac:dyDescent="0.2">
      <c r="G62" s="53"/>
      <c r="H62" s="53"/>
      <c r="I62" s="53"/>
      <c r="J62" s="53"/>
    </row>
    <row r="63" spans="1:13" x14ac:dyDescent="0.2">
      <c r="G63" s="53"/>
      <c r="H63" s="53"/>
      <c r="I63" s="53"/>
      <c r="J63" s="53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48" sqref="B48"/>
    </sheetView>
  </sheetViews>
  <sheetFormatPr baseColWidth="10" defaultRowHeight="12.75" x14ac:dyDescent="0.2"/>
  <cols>
    <col min="1" max="1" width="44.7109375" style="3" customWidth="1"/>
    <col min="2" max="4" width="17.140625" style="65" customWidth="1"/>
    <col min="5" max="5" width="17.7109375" style="65" customWidth="1"/>
    <col min="6" max="6" width="15.28515625" style="63" customWidth="1"/>
    <col min="7" max="7" width="12.7109375" style="63" bestFit="1" customWidth="1"/>
    <col min="8" max="8" width="12.7109375" style="63" customWidth="1"/>
    <col min="9" max="10" width="17.140625" style="63" customWidth="1"/>
    <col min="11" max="11" width="15.42578125" style="63" bestFit="1" customWidth="1"/>
    <col min="12" max="12" width="11.7109375" style="63" bestFit="1" customWidth="1"/>
    <col min="13" max="16384" width="11.42578125" style="63"/>
  </cols>
  <sheetData>
    <row r="1" spans="1:13" x14ac:dyDescent="0.2">
      <c r="A1" s="193" t="s">
        <v>14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</row>
    <row r="2" spans="1:13" x14ac:dyDescent="0.2">
      <c r="A2" s="195">
        <v>45139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</row>
    <row r="3" spans="1:13" ht="11.25" x14ac:dyDescent="0.2">
      <c r="A3" s="64"/>
      <c r="B3" s="63"/>
      <c r="C3" s="63"/>
      <c r="E3" s="63"/>
    </row>
    <row r="4" spans="1:13" ht="13.5" customHeight="1" thickBot="1" x14ac:dyDescent="0.25">
      <c r="A4" s="64"/>
      <c r="B4" s="63"/>
      <c r="C4" s="197"/>
      <c r="D4" s="197"/>
      <c r="E4" s="63"/>
    </row>
    <row r="5" spans="1:13" ht="12.75" customHeight="1" x14ac:dyDescent="0.2">
      <c r="A5" s="198" t="s">
        <v>0</v>
      </c>
      <c r="B5" s="200" t="s">
        <v>9</v>
      </c>
      <c r="C5" s="66" t="s">
        <v>10</v>
      </c>
      <c r="D5" s="66" t="s">
        <v>10</v>
      </c>
      <c r="E5" s="200" t="s">
        <v>1</v>
      </c>
      <c r="F5" s="191" t="s">
        <v>7</v>
      </c>
      <c r="G5" s="191" t="s">
        <v>8</v>
      </c>
      <c r="H5" s="191" t="s">
        <v>2</v>
      </c>
      <c r="I5" s="191" t="s">
        <v>3</v>
      </c>
      <c r="J5" s="191" t="s">
        <v>4</v>
      </c>
      <c r="K5" s="191" t="s">
        <v>5</v>
      </c>
    </row>
    <row r="6" spans="1:13" ht="23.25" customHeight="1" thickBot="1" x14ac:dyDescent="0.25">
      <c r="A6" s="199"/>
      <c r="B6" s="201"/>
      <c r="C6" s="67" t="s">
        <v>11</v>
      </c>
      <c r="D6" s="67" t="s">
        <v>12</v>
      </c>
      <c r="E6" s="201" t="s">
        <v>6</v>
      </c>
      <c r="F6" s="192" t="s">
        <v>6</v>
      </c>
      <c r="G6" s="192" t="s">
        <v>6</v>
      </c>
      <c r="H6" s="192"/>
      <c r="I6" s="192"/>
      <c r="J6" s="192"/>
      <c r="K6" s="192" t="s">
        <v>6</v>
      </c>
    </row>
    <row r="7" spans="1:13" x14ac:dyDescent="0.2">
      <c r="A7" s="1" t="s">
        <v>15</v>
      </c>
      <c r="B7" s="68">
        <v>4884043.25</v>
      </c>
      <c r="C7" s="68">
        <v>644586.17000000004</v>
      </c>
      <c r="D7" s="68">
        <v>53654.79</v>
      </c>
      <c r="E7" s="68"/>
      <c r="F7" s="68"/>
      <c r="G7" s="68">
        <v>5982.19</v>
      </c>
      <c r="H7" s="69"/>
      <c r="I7" s="69"/>
      <c r="J7" s="69"/>
      <c r="K7" s="70">
        <v>5588266.4000000004</v>
      </c>
      <c r="L7" s="65"/>
      <c r="M7" s="65"/>
    </row>
    <row r="8" spans="1:13" x14ac:dyDescent="0.2">
      <c r="A8" s="2" t="s">
        <v>16</v>
      </c>
      <c r="B8" s="68">
        <v>4616341.4800000004</v>
      </c>
      <c r="C8" s="68">
        <v>609255.43000000005</v>
      </c>
      <c r="D8" s="68">
        <v>50713.89</v>
      </c>
      <c r="E8" s="68"/>
      <c r="F8" s="68"/>
      <c r="G8" s="68">
        <v>4445.38</v>
      </c>
      <c r="H8" s="69"/>
      <c r="I8" s="69"/>
      <c r="J8" s="69"/>
      <c r="K8" s="70">
        <v>5280756.18</v>
      </c>
      <c r="L8" s="65"/>
      <c r="M8" s="65"/>
    </row>
    <row r="9" spans="1:13" x14ac:dyDescent="0.2">
      <c r="A9" s="2" t="s">
        <v>17</v>
      </c>
      <c r="B9" s="68"/>
      <c r="C9" s="68"/>
      <c r="E9" s="68"/>
      <c r="F9" s="68"/>
      <c r="G9" s="68">
        <v>1704.28</v>
      </c>
      <c r="H9" s="69"/>
      <c r="I9" s="69"/>
      <c r="J9" s="69"/>
      <c r="K9" s="70">
        <v>1704.28</v>
      </c>
      <c r="L9" s="65"/>
      <c r="M9" s="65"/>
    </row>
    <row r="10" spans="1:13" x14ac:dyDescent="0.2">
      <c r="A10" s="2" t="s">
        <v>18</v>
      </c>
      <c r="B10" s="68"/>
      <c r="C10" s="68"/>
      <c r="D10" s="68"/>
      <c r="E10" s="68"/>
      <c r="F10" s="68"/>
      <c r="G10" s="68">
        <v>1915.81</v>
      </c>
      <c r="H10" s="69"/>
      <c r="I10" s="69"/>
      <c r="J10" s="69"/>
      <c r="K10" s="70">
        <v>1915.81</v>
      </c>
      <c r="L10" s="65"/>
      <c r="M10" s="65"/>
    </row>
    <row r="11" spans="1:13" x14ac:dyDescent="0.2">
      <c r="A11" s="2" t="s">
        <v>19</v>
      </c>
      <c r="B11" s="68"/>
      <c r="C11" s="68"/>
      <c r="D11" s="68"/>
      <c r="E11" s="68"/>
      <c r="F11" s="68"/>
      <c r="G11" s="68">
        <v>1904.59</v>
      </c>
      <c r="H11" s="69"/>
      <c r="I11" s="69"/>
      <c r="J11" s="69"/>
      <c r="K11" s="70">
        <v>1904.59</v>
      </c>
      <c r="L11" s="65"/>
      <c r="M11" s="65"/>
    </row>
    <row r="12" spans="1:13" x14ac:dyDescent="0.2">
      <c r="A12" s="2" t="s">
        <v>20</v>
      </c>
      <c r="B12" s="68"/>
      <c r="C12" s="68"/>
      <c r="D12" s="68"/>
      <c r="E12" s="68"/>
      <c r="F12" s="68"/>
      <c r="G12" s="68">
        <v>1670.62</v>
      </c>
      <c r="H12" s="69"/>
      <c r="I12" s="69"/>
      <c r="J12" s="69"/>
      <c r="K12" s="70">
        <v>1670.62</v>
      </c>
      <c r="L12" s="65"/>
      <c r="M12" s="65"/>
    </row>
    <row r="13" spans="1:13" x14ac:dyDescent="0.2">
      <c r="A13" s="2" t="s">
        <v>21</v>
      </c>
      <c r="B13" s="68"/>
      <c r="C13" s="68"/>
      <c r="D13" s="68"/>
      <c r="E13" s="68"/>
      <c r="F13" s="68"/>
      <c r="G13" s="68">
        <v>2010.36</v>
      </c>
      <c r="H13" s="69"/>
      <c r="I13" s="69"/>
      <c r="J13" s="69"/>
      <c r="K13" s="70">
        <v>2010.36</v>
      </c>
      <c r="L13" s="65"/>
      <c r="M13" s="65"/>
    </row>
    <row r="14" spans="1:13" x14ac:dyDescent="0.2">
      <c r="A14" s="2" t="s">
        <v>22</v>
      </c>
      <c r="B14" s="68"/>
      <c r="C14" s="68"/>
      <c r="D14" s="68"/>
      <c r="E14" s="68"/>
      <c r="F14" s="68"/>
      <c r="G14" s="68">
        <v>1930.23</v>
      </c>
      <c r="H14" s="69"/>
      <c r="I14" s="69"/>
      <c r="J14" s="69"/>
      <c r="K14" s="70">
        <v>1930.23</v>
      </c>
      <c r="L14" s="65"/>
      <c r="M14" s="65"/>
    </row>
    <row r="15" spans="1:13" x14ac:dyDescent="0.2">
      <c r="A15" s="2" t="s">
        <v>23</v>
      </c>
      <c r="B15" s="68"/>
      <c r="C15" s="68"/>
      <c r="D15" s="68"/>
      <c r="E15" s="68"/>
      <c r="F15" s="68"/>
      <c r="G15" s="68">
        <v>1931.03</v>
      </c>
      <c r="H15" s="69"/>
      <c r="I15" s="69"/>
      <c r="J15" s="69"/>
      <c r="K15" s="70">
        <v>1931.03</v>
      </c>
      <c r="L15" s="65"/>
      <c r="M15" s="65"/>
    </row>
    <row r="16" spans="1:13" x14ac:dyDescent="0.2">
      <c r="A16" s="2" t="s">
        <v>24</v>
      </c>
      <c r="B16" s="68"/>
      <c r="C16" s="68"/>
      <c r="D16" s="68"/>
      <c r="E16" s="68"/>
      <c r="F16" s="68"/>
      <c r="G16" s="68">
        <v>2688.22</v>
      </c>
      <c r="H16" s="69"/>
      <c r="I16" s="69"/>
      <c r="J16" s="69"/>
      <c r="K16" s="70">
        <v>2688.22</v>
      </c>
      <c r="L16" s="65"/>
      <c r="M16" s="65"/>
    </row>
    <row r="17" spans="1:13" x14ac:dyDescent="0.2">
      <c r="A17" s="2" t="s">
        <v>25</v>
      </c>
      <c r="B17" s="68"/>
      <c r="C17" s="68"/>
      <c r="D17" s="68"/>
      <c r="E17" s="68"/>
      <c r="F17" s="68"/>
      <c r="G17" s="68">
        <v>1753.15</v>
      </c>
      <c r="H17" s="69"/>
      <c r="I17" s="69"/>
      <c r="J17" s="69"/>
      <c r="K17" s="70">
        <v>1753.15</v>
      </c>
      <c r="L17" s="65"/>
      <c r="M17" s="65"/>
    </row>
    <row r="18" spans="1:13" x14ac:dyDescent="0.2">
      <c r="A18" s="2" t="s">
        <v>26</v>
      </c>
      <c r="B18" s="68"/>
      <c r="C18" s="68"/>
      <c r="D18" s="68"/>
      <c r="E18" s="68"/>
      <c r="F18" s="68"/>
      <c r="G18" s="68">
        <v>1572.87</v>
      </c>
      <c r="H18" s="69"/>
      <c r="I18" s="69"/>
      <c r="J18" s="69"/>
      <c r="K18" s="70">
        <v>1572.87</v>
      </c>
      <c r="L18" s="65"/>
      <c r="M18" s="65"/>
    </row>
    <row r="19" spans="1:13" x14ac:dyDescent="0.2">
      <c r="A19" s="2" t="s">
        <v>27</v>
      </c>
      <c r="B19" s="68"/>
      <c r="C19" s="68"/>
      <c r="D19" s="68"/>
      <c r="E19" s="68"/>
      <c r="F19" s="68"/>
      <c r="G19" s="68">
        <v>1798.82</v>
      </c>
      <c r="H19" s="69"/>
      <c r="I19" s="69"/>
      <c r="J19" s="69"/>
      <c r="K19" s="70">
        <v>1798.82</v>
      </c>
      <c r="L19" s="65"/>
      <c r="M19" s="65"/>
    </row>
    <row r="20" spans="1:13" x14ac:dyDescent="0.2">
      <c r="A20" s="2" t="s">
        <v>28</v>
      </c>
      <c r="B20" s="68"/>
      <c r="C20" s="68"/>
      <c r="D20" s="68"/>
      <c r="E20" s="68"/>
      <c r="F20" s="68"/>
      <c r="G20" s="68">
        <v>2562.42</v>
      </c>
      <c r="H20" s="70"/>
      <c r="I20" s="70"/>
      <c r="J20" s="70"/>
      <c r="K20" s="70">
        <v>2562.42</v>
      </c>
      <c r="L20" s="65"/>
      <c r="M20" s="65"/>
    </row>
    <row r="21" spans="1:13" x14ac:dyDescent="0.2">
      <c r="A21" s="2" t="s">
        <v>29</v>
      </c>
      <c r="B21" s="68"/>
      <c r="C21" s="68"/>
      <c r="D21" s="68"/>
      <c r="E21" s="68"/>
      <c r="F21" s="68"/>
      <c r="G21" s="68">
        <v>2467.0700000000002</v>
      </c>
      <c r="H21" s="70"/>
      <c r="I21" s="70"/>
      <c r="J21" s="70"/>
      <c r="K21" s="70">
        <v>2467.0700000000002</v>
      </c>
      <c r="L21" s="65"/>
      <c r="M21" s="65"/>
    </row>
    <row r="22" spans="1:13" x14ac:dyDescent="0.2">
      <c r="A22" s="2" t="s">
        <v>30</v>
      </c>
      <c r="B22" s="68"/>
      <c r="C22" s="68"/>
      <c r="D22" s="68"/>
      <c r="E22" s="68"/>
      <c r="F22" s="68"/>
      <c r="G22" s="68">
        <v>1813.25</v>
      </c>
      <c r="H22" s="70"/>
      <c r="I22" s="70"/>
      <c r="J22" s="70"/>
      <c r="K22" s="70">
        <v>1813.25</v>
      </c>
      <c r="L22" s="65"/>
      <c r="M22" s="65"/>
    </row>
    <row r="23" spans="1:13" x14ac:dyDescent="0.2">
      <c r="A23" s="2" t="s">
        <v>31</v>
      </c>
      <c r="B23" s="68"/>
      <c r="C23" s="68"/>
      <c r="D23" s="68"/>
      <c r="E23" s="68"/>
      <c r="F23" s="68"/>
      <c r="G23" s="68">
        <v>1709.08</v>
      </c>
      <c r="H23" s="70"/>
      <c r="I23" s="70"/>
      <c r="J23" s="70"/>
      <c r="K23" s="70">
        <v>1709.08</v>
      </c>
      <c r="L23" s="65"/>
      <c r="M23" s="65"/>
    </row>
    <row r="24" spans="1:13" x14ac:dyDescent="0.2">
      <c r="A24" s="2" t="s">
        <v>32</v>
      </c>
      <c r="B24" s="68"/>
      <c r="C24" s="68"/>
      <c r="D24" s="68"/>
      <c r="E24" s="68"/>
      <c r="F24" s="68"/>
      <c r="G24" s="68">
        <v>2272.37</v>
      </c>
      <c r="H24" s="70"/>
      <c r="I24" s="70"/>
      <c r="J24" s="70"/>
      <c r="K24" s="70">
        <v>2272.37</v>
      </c>
      <c r="L24" s="65"/>
      <c r="M24" s="65"/>
    </row>
    <row r="25" spans="1:13" x14ac:dyDescent="0.2">
      <c r="A25" s="2" t="s">
        <v>33</v>
      </c>
      <c r="B25" s="68"/>
      <c r="C25" s="68"/>
      <c r="D25" s="68"/>
      <c r="E25" s="68"/>
      <c r="F25" s="68"/>
      <c r="G25" s="68">
        <v>1871.74</v>
      </c>
      <c r="H25" s="70"/>
      <c r="I25" s="70"/>
      <c r="J25" s="70"/>
      <c r="K25" s="70">
        <v>1871.74</v>
      </c>
      <c r="L25" s="65"/>
      <c r="M25" s="65"/>
    </row>
    <row r="26" spans="1:13" x14ac:dyDescent="0.2">
      <c r="A26" s="2" t="s">
        <v>34</v>
      </c>
      <c r="B26" s="68"/>
      <c r="C26" s="68"/>
      <c r="D26" s="68"/>
      <c r="E26" s="68"/>
      <c r="F26" s="68"/>
      <c r="G26" s="68">
        <v>2258.75</v>
      </c>
      <c r="H26" s="70"/>
      <c r="I26" s="70"/>
      <c r="J26" s="70"/>
      <c r="K26" s="70">
        <v>2258.75</v>
      </c>
      <c r="L26" s="65"/>
      <c r="M26" s="65"/>
    </row>
    <row r="27" spans="1:13" x14ac:dyDescent="0.2">
      <c r="A27" s="2" t="s">
        <v>35</v>
      </c>
      <c r="B27" s="68"/>
      <c r="C27" s="68"/>
      <c r="D27" s="68"/>
      <c r="E27" s="68"/>
      <c r="F27" s="68"/>
      <c r="G27" s="68">
        <v>1854.11</v>
      </c>
      <c r="H27" s="70"/>
      <c r="I27" s="70"/>
      <c r="J27" s="70"/>
      <c r="K27" s="70">
        <v>1854.11</v>
      </c>
      <c r="L27" s="65"/>
      <c r="M27" s="65"/>
    </row>
    <row r="28" spans="1:13" x14ac:dyDescent="0.2">
      <c r="A28" s="2" t="s">
        <v>36</v>
      </c>
      <c r="B28" s="68"/>
      <c r="C28" s="68"/>
      <c r="D28" s="68"/>
      <c r="E28" s="68"/>
      <c r="F28" s="68"/>
      <c r="G28" s="68">
        <v>2374.13</v>
      </c>
      <c r="H28" s="70"/>
      <c r="I28" s="70"/>
      <c r="J28" s="70"/>
      <c r="K28" s="70">
        <v>2374.13</v>
      </c>
      <c r="L28" s="65"/>
      <c r="M28" s="65"/>
    </row>
    <row r="29" spans="1:13" x14ac:dyDescent="0.2">
      <c r="A29" s="2" t="s">
        <v>37</v>
      </c>
      <c r="B29" s="68">
        <v>5355852.49</v>
      </c>
      <c r="C29" s="68">
        <v>706854.6</v>
      </c>
      <c r="D29" s="68">
        <v>58837.96</v>
      </c>
      <c r="E29" s="68"/>
      <c r="F29" s="68"/>
      <c r="G29" s="68">
        <v>4942.96</v>
      </c>
      <c r="H29" s="70"/>
      <c r="I29" s="70"/>
      <c r="J29" s="70"/>
      <c r="K29" s="70">
        <v>6126488.0099999998</v>
      </c>
      <c r="L29" s="65"/>
      <c r="M29" s="65"/>
    </row>
    <row r="30" spans="1:13" x14ac:dyDescent="0.2">
      <c r="A30" s="2" t="s">
        <v>38</v>
      </c>
      <c r="B30" s="68">
        <v>6782182.0899999999</v>
      </c>
      <c r="C30" s="68">
        <v>895098.7</v>
      </c>
      <c r="D30" s="68">
        <v>74507.23</v>
      </c>
      <c r="E30" s="68"/>
      <c r="F30" s="68"/>
      <c r="G30" s="68">
        <v>7345.93</v>
      </c>
      <c r="H30" s="70"/>
      <c r="I30" s="70"/>
      <c r="J30" s="70"/>
      <c r="K30" s="70">
        <v>7759133.9500000002</v>
      </c>
      <c r="L30" s="65"/>
      <c r="M30" s="65"/>
    </row>
    <row r="31" spans="1:13" x14ac:dyDescent="0.2">
      <c r="A31" s="2" t="s">
        <v>39</v>
      </c>
      <c r="B31" s="68">
        <v>184335687.50999999</v>
      </c>
      <c r="C31" s="68">
        <v>24328251.84</v>
      </c>
      <c r="D31" s="68">
        <v>2025062.43</v>
      </c>
      <c r="E31" s="68"/>
      <c r="F31" s="68"/>
      <c r="G31" s="68">
        <v>320503.24</v>
      </c>
      <c r="H31" s="70"/>
      <c r="I31" s="70"/>
      <c r="J31" s="70"/>
      <c r="K31" s="70">
        <v>211009505.02000001</v>
      </c>
      <c r="L31" s="65"/>
      <c r="M31" s="65"/>
    </row>
    <row r="32" spans="1:13" x14ac:dyDescent="0.2">
      <c r="A32" s="2" t="s">
        <v>40</v>
      </c>
      <c r="B32" s="68">
        <v>5766490.0599999996</v>
      </c>
      <c r="C32" s="68">
        <v>761049.71</v>
      </c>
      <c r="D32" s="68">
        <v>63349.11</v>
      </c>
      <c r="E32" s="68"/>
      <c r="F32" s="68"/>
      <c r="G32" s="68">
        <v>6293.88</v>
      </c>
      <c r="H32" s="70"/>
      <c r="I32" s="70"/>
      <c r="J32" s="70"/>
      <c r="K32" s="70">
        <v>6597182.7599999998</v>
      </c>
      <c r="L32" s="65"/>
      <c r="M32" s="65"/>
    </row>
    <row r="33" spans="1:13" x14ac:dyDescent="0.2">
      <c r="A33" s="2" t="s">
        <v>41</v>
      </c>
      <c r="B33" s="68">
        <v>9240556.5399999991</v>
      </c>
      <c r="C33" s="68">
        <v>1219549.99</v>
      </c>
      <c r="D33" s="68">
        <v>101514.28</v>
      </c>
      <c r="E33" s="68"/>
      <c r="F33" s="68"/>
      <c r="G33" s="68">
        <v>10128.700000000001</v>
      </c>
      <c r="H33" s="70"/>
      <c r="I33" s="70"/>
      <c r="J33" s="70"/>
      <c r="K33" s="70">
        <v>10571749.51</v>
      </c>
      <c r="L33" s="65"/>
      <c r="M33" s="65"/>
    </row>
    <row r="34" spans="1:13" x14ac:dyDescent="0.2">
      <c r="A34" s="2" t="s">
        <v>42</v>
      </c>
      <c r="B34" s="68">
        <v>6747053.7999999998</v>
      </c>
      <c r="C34" s="68">
        <v>890462.54</v>
      </c>
      <c r="D34" s="68">
        <v>74121.320000000007</v>
      </c>
      <c r="E34" s="68"/>
      <c r="F34" s="68"/>
      <c r="G34" s="68">
        <v>9199.24</v>
      </c>
      <c r="H34" s="70"/>
      <c r="I34" s="70"/>
      <c r="J34" s="70"/>
      <c r="K34" s="70">
        <v>7720836.9000000004</v>
      </c>
      <c r="L34" s="65"/>
      <c r="M34" s="65"/>
    </row>
    <row r="35" spans="1:13" x14ac:dyDescent="0.2">
      <c r="A35" s="2" t="s">
        <v>43</v>
      </c>
      <c r="B35" s="68">
        <v>9568218.6600000001</v>
      </c>
      <c r="C35" s="68">
        <v>1262794.18</v>
      </c>
      <c r="D35" s="68">
        <v>105113.88</v>
      </c>
      <c r="E35" s="68"/>
      <c r="F35" s="68"/>
      <c r="G35" s="68">
        <v>13001.21</v>
      </c>
      <c r="H35" s="70"/>
      <c r="I35" s="70"/>
      <c r="J35" s="70"/>
      <c r="K35" s="70">
        <v>10949127.93</v>
      </c>
      <c r="L35" s="65"/>
      <c r="M35" s="65"/>
    </row>
    <row r="36" spans="1:13" x14ac:dyDescent="0.2">
      <c r="A36" s="2" t="s">
        <v>44</v>
      </c>
      <c r="B36" s="68">
        <v>5675641.04</v>
      </c>
      <c r="C36" s="68">
        <v>749059.64</v>
      </c>
      <c r="D36" s="68">
        <v>62351.07</v>
      </c>
      <c r="E36" s="68"/>
      <c r="F36" s="68"/>
      <c r="G36" s="68">
        <v>6111.2</v>
      </c>
      <c r="H36" s="70"/>
      <c r="I36" s="70"/>
      <c r="J36" s="70"/>
      <c r="K36" s="70">
        <v>6493162.9500000002</v>
      </c>
      <c r="L36" s="65"/>
      <c r="M36" s="65"/>
    </row>
    <row r="37" spans="1:13" x14ac:dyDescent="0.2">
      <c r="A37" s="2" t="s">
        <v>45</v>
      </c>
      <c r="B37" s="68">
        <v>36374130.159999996</v>
      </c>
      <c r="C37" s="68">
        <v>4800584.25</v>
      </c>
      <c r="D37" s="68">
        <v>399596.44</v>
      </c>
      <c r="E37" s="68"/>
      <c r="F37" s="68"/>
      <c r="G37" s="68">
        <v>35561.440000000002</v>
      </c>
      <c r="H37" s="69"/>
      <c r="I37" s="69"/>
      <c r="J37" s="69"/>
      <c r="K37" s="70">
        <v>41609872.289999999</v>
      </c>
      <c r="L37" s="65"/>
      <c r="M37" s="65"/>
    </row>
    <row r="38" spans="1:13" x14ac:dyDescent="0.2">
      <c r="A38" s="2" t="s">
        <v>46</v>
      </c>
      <c r="B38" s="68">
        <v>11882446</v>
      </c>
      <c r="C38" s="68">
        <v>1568221.23</v>
      </c>
      <c r="D38" s="68">
        <v>130537.37</v>
      </c>
      <c r="E38" s="68"/>
      <c r="F38" s="68"/>
      <c r="G38" s="68">
        <v>13185.5</v>
      </c>
      <c r="H38" s="69"/>
      <c r="I38" s="69"/>
      <c r="J38" s="69"/>
      <c r="K38" s="70">
        <v>13594390.1</v>
      </c>
      <c r="L38" s="65"/>
      <c r="M38" s="65"/>
    </row>
    <row r="39" spans="1:13" x14ac:dyDescent="0.2">
      <c r="A39" s="2" t="s">
        <v>47</v>
      </c>
      <c r="B39" s="68">
        <v>7320613.9400000004</v>
      </c>
      <c r="C39" s="68">
        <v>966159.85</v>
      </c>
      <c r="D39" s="68">
        <v>80422.3</v>
      </c>
      <c r="E39" s="68"/>
      <c r="F39" s="68"/>
      <c r="G39" s="71">
        <v>7722.53</v>
      </c>
      <c r="H39" s="69"/>
      <c r="I39" s="69"/>
      <c r="J39" s="69"/>
      <c r="K39" s="70">
        <v>8374918.6200000001</v>
      </c>
      <c r="L39" s="65"/>
      <c r="M39" s="65"/>
    </row>
    <row r="40" spans="1:13" x14ac:dyDescent="0.2">
      <c r="A40" s="2" t="s">
        <v>48</v>
      </c>
      <c r="B40" s="68">
        <v>5168703.51</v>
      </c>
      <c r="C40" s="68">
        <v>682155.05</v>
      </c>
      <c r="D40" s="68">
        <v>56781.99</v>
      </c>
      <c r="E40" s="68"/>
      <c r="F40" s="68"/>
      <c r="G40" s="72">
        <v>8539.81</v>
      </c>
      <c r="H40" s="69"/>
      <c r="I40" s="69"/>
      <c r="J40" s="69"/>
      <c r="K40" s="70">
        <v>5916180.3600000003</v>
      </c>
      <c r="L40" s="65"/>
      <c r="M40" s="65"/>
    </row>
    <row r="41" spans="1:13" x14ac:dyDescent="0.2">
      <c r="A41" s="2" t="s">
        <v>49</v>
      </c>
      <c r="B41" s="68">
        <v>6676797.2199999997</v>
      </c>
      <c r="C41" s="68">
        <v>881190.22</v>
      </c>
      <c r="D41" s="68">
        <v>73349.5</v>
      </c>
      <c r="E41" s="68"/>
      <c r="F41" s="68"/>
      <c r="G41" s="68">
        <v>5757.84</v>
      </c>
      <c r="H41" s="69"/>
      <c r="I41" s="69"/>
      <c r="J41" s="69"/>
      <c r="K41" s="70">
        <v>7637094.7800000003</v>
      </c>
      <c r="L41" s="65"/>
      <c r="M41" s="65"/>
    </row>
    <row r="42" spans="1:13" x14ac:dyDescent="0.2">
      <c r="A42" s="2" t="s">
        <v>50</v>
      </c>
      <c r="B42" s="68">
        <v>9511892.2699999996</v>
      </c>
      <c r="C42" s="68">
        <v>1255360.3400000001</v>
      </c>
      <c r="D42" s="68">
        <v>104495.1</v>
      </c>
      <c r="E42" s="68"/>
      <c r="F42" s="68"/>
      <c r="G42" s="68">
        <v>17166.95</v>
      </c>
      <c r="H42" s="69"/>
      <c r="I42" s="69"/>
      <c r="J42" s="69"/>
      <c r="K42" s="70">
        <v>10888914.66</v>
      </c>
      <c r="L42" s="65"/>
      <c r="M42" s="65"/>
    </row>
    <row r="43" spans="1:13" x14ac:dyDescent="0.2">
      <c r="A43" s="2" t="s">
        <v>51</v>
      </c>
      <c r="B43" s="68">
        <v>5333443.07</v>
      </c>
      <c r="C43" s="68">
        <v>703897.05</v>
      </c>
      <c r="D43" s="68">
        <v>58591.78</v>
      </c>
      <c r="E43" s="68"/>
      <c r="F43" s="68"/>
      <c r="G43" s="68">
        <v>9076.65</v>
      </c>
      <c r="H43" s="69"/>
      <c r="I43" s="69"/>
      <c r="J43" s="69"/>
      <c r="K43" s="70">
        <v>6105008.5499999998</v>
      </c>
      <c r="L43" s="65"/>
      <c r="M43" s="65"/>
    </row>
    <row r="44" spans="1:13" x14ac:dyDescent="0.2">
      <c r="A44" s="2" t="s">
        <v>52</v>
      </c>
      <c r="B44" s="68">
        <v>77451816.859999999</v>
      </c>
      <c r="C44" s="68">
        <v>10221934.4</v>
      </c>
      <c r="D44" s="68">
        <v>850864.89</v>
      </c>
      <c r="E44" s="68"/>
      <c r="F44" s="68"/>
      <c r="G44" s="68">
        <v>77721.240000000005</v>
      </c>
      <c r="H44" s="69"/>
      <c r="I44" s="69"/>
      <c r="J44" s="69"/>
      <c r="K44" s="70">
        <v>88602337.390000001</v>
      </c>
      <c r="L44" s="65"/>
      <c r="M44" s="65"/>
    </row>
    <row r="45" spans="1:13" x14ac:dyDescent="0.2">
      <c r="A45" s="2" t="s">
        <v>53</v>
      </c>
      <c r="B45" s="68">
        <v>12250687.359999999</v>
      </c>
      <c r="C45" s="68">
        <v>1616820.98</v>
      </c>
      <c r="D45" s="68">
        <v>134582.76999999999</v>
      </c>
      <c r="E45" s="68"/>
      <c r="F45" s="68"/>
      <c r="G45" s="68">
        <v>15304.03</v>
      </c>
      <c r="H45" s="69"/>
      <c r="I45" s="69"/>
      <c r="J45" s="69"/>
      <c r="K45" s="70">
        <v>14017395.140000001</v>
      </c>
      <c r="L45" s="65"/>
      <c r="M45" s="65"/>
    </row>
    <row r="46" spans="1:13" x14ac:dyDescent="0.2">
      <c r="A46" s="2" t="s">
        <v>54</v>
      </c>
      <c r="B46" s="68">
        <v>32542724.210000001</v>
      </c>
      <c r="C46" s="68">
        <v>4294923.03</v>
      </c>
      <c r="D46" s="68">
        <v>357505.64</v>
      </c>
      <c r="E46" s="68"/>
      <c r="F46" s="68"/>
      <c r="G46" s="68">
        <v>34729.730000000003</v>
      </c>
      <c r="H46" s="69"/>
      <c r="I46" s="69"/>
      <c r="J46" s="69"/>
      <c r="K46" s="70">
        <v>37229882.609999999</v>
      </c>
      <c r="L46" s="65"/>
      <c r="M46" s="65"/>
    </row>
    <row r="47" spans="1:13" x14ac:dyDescent="0.2">
      <c r="A47" s="2" t="s">
        <v>55</v>
      </c>
      <c r="B47" s="68">
        <v>7487170.4699999997</v>
      </c>
      <c r="C47" s="68">
        <v>988141.64</v>
      </c>
      <c r="D47" s="68">
        <v>82252.05</v>
      </c>
      <c r="E47" s="68"/>
      <c r="F47" s="68"/>
      <c r="G47" s="68">
        <v>8796.2099999999991</v>
      </c>
      <c r="H47" s="69"/>
      <c r="I47" s="69"/>
      <c r="J47" s="69"/>
      <c r="K47" s="70">
        <v>8566360.3699999992</v>
      </c>
      <c r="L47" s="65"/>
      <c r="M47" s="65"/>
    </row>
    <row r="48" spans="1:13" x14ac:dyDescent="0.2">
      <c r="A48" s="2" t="s">
        <v>56</v>
      </c>
      <c r="B48" s="68">
        <v>5833112.6699999999</v>
      </c>
      <c r="C48" s="68">
        <v>769842.43</v>
      </c>
      <c r="D48" s="68">
        <v>64081.01</v>
      </c>
      <c r="E48" s="68"/>
      <c r="F48" s="68"/>
      <c r="G48" s="68">
        <v>4950.97</v>
      </c>
      <c r="H48" s="69"/>
      <c r="I48" s="69"/>
      <c r="J48" s="69"/>
      <c r="K48" s="70">
        <v>6671987.0800000001</v>
      </c>
      <c r="L48" s="65"/>
      <c r="M48" s="65"/>
    </row>
    <row r="49" spans="1:13" x14ac:dyDescent="0.2">
      <c r="A49" s="2" t="s">
        <v>57</v>
      </c>
      <c r="B49" s="68">
        <v>6803985.8499999996</v>
      </c>
      <c r="C49" s="68">
        <v>897976.31</v>
      </c>
      <c r="D49" s="68">
        <v>74746.759999999995</v>
      </c>
      <c r="E49" s="68"/>
      <c r="F49" s="68"/>
      <c r="G49" s="68">
        <v>5966.97</v>
      </c>
      <c r="H49" s="69"/>
      <c r="I49" s="69"/>
      <c r="J49" s="69"/>
      <c r="K49" s="70">
        <v>7782675.8899999997</v>
      </c>
      <c r="L49" s="65"/>
      <c r="M49" s="65"/>
    </row>
    <row r="50" spans="1:13" x14ac:dyDescent="0.2">
      <c r="A50" s="2" t="s">
        <v>58</v>
      </c>
      <c r="B50" s="68">
        <v>17105053.27</v>
      </c>
      <c r="C50" s="68">
        <v>2257490.39</v>
      </c>
      <c r="D50" s="68">
        <v>187911.53</v>
      </c>
      <c r="E50" s="68"/>
      <c r="F50" s="68"/>
      <c r="G50" s="68">
        <v>17037.150000000001</v>
      </c>
      <c r="H50" s="69"/>
      <c r="I50" s="69"/>
      <c r="J50" s="69"/>
      <c r="K50" s="70">
        <v>19567492.34</v>
      </c>
      <c r="L50" s="65"/>
      <c r="M50" s="65"/>
    </row>
    <row r="51" spans="1:13" x14ac:dyDescent="0.2">
      <c r="A51" s="2" t="s">
        <v>59</v>
      </c>
      <c r="B51" s="68">
        <v>6021472.9699999997</v>
      </c>
      <c r="C51" s="68">
        <v>794701.84</v>
      </c>
      <c r="D51" s="68">
        <v>66150.289999999994</v>
      </c>
      <c r="E51" s="68"/>
      <c r="F51" s="68"/>
      <c r="G51" s="68">
        <v>4791.5200000000004</v>
      </c>
      <c r="H51" s="69"/>
      <c r="I51" s="69"/>
      <c r="J51" s="69"/>
      <c r="K51" s="70">
        <v>6887116.6200000001</v>
      </c>
      <c r="L51" s="65"/>
      <c r="M51" s="65"/>
    </row>
    <row r="52" spans="1:13" x14ac:dyDescent="0.2">
      <c r="A52" s="2" t="s">
        <v>60</v>
      </c>
      <c r="B52" s="68">
        <v>103739888.94</v>
      </c>
      <c r="C52" s="68">
        <v>13691381.08</v>
      </c>
      <c r="D52" s="68">
        <v>1139658.6000000001</v>
      </c>
      <c r="E52" s="68"/>
      <c r="F52" s="68"/>
      <c r="G52" s="68">
        <v>92649.48</v>
      </c>
      <c r="H52" s="69"/>
      <c r="I52" s="69"/>
      <c r="J52" s="69"/>
      <c r="K52" s="70">
        <v>118663578.09999999</v>
      </c>
      <c r="L52" s="65"/>
      <c r="M52" s="65"/>
    </row>
    <row r="53" spans="1:13" ht="13.5" thickBot="1" x14ac:dyDescent="0.25">
      <c r="A53" s="4" t="s">
        <v>61</v>
      </c>
      <c r="B53" s="68">
        <v>11184119.880000001</v>
      </c>
      <c r="C53" s="68">
        <v>1476057.56</v>
      </c>
      <c r="D53" s="68">
        <v>122865.74</v>
      </c>
      <c r="E53" s="68"/>
      <c r="F53" s="68"/>
      <c r="G53" s="68">
        <v>14283.23</v>
      </c>
      <c r="H53" s="69"/>
      <c r="I53" s="69"/>
      <c r="J53" s="69"/>
      <c r="K53" s="70">
        <v>12797326.41</v>
      </c>
      <c r="L53" s="65"/>
      <c r="M53" s="65"/>
    </row>
    <row r="54" spans="1:13" s="74" customFormat="1" ht="13.5" thickBot="1" x14ac:dyDescent="0.25">
      <c r="A54" s="5" t="s">
        <v>13</v>
      </c>
      <c r="B54" s="73">
        <v>605660125.57000005</v>
      </c>
      <c r="C54" s="73">
        <v>79933800.450000003</v>
      </c>
      <c r="D54" s="73">
        <v>6653619.7199999997</v>
      </c>
      <c r="E54" s="73">
        <v>0</v>
      </c>
      <c r="F54" s="73">
        <v>0</v>
      </c>
      <c r="G54" s="73">
        <v>801258.08</v>
      </c>
      <c r="H54" s="73">
        <v>0</v>
      </c>
      <c r="I54" s="73">
        <v>0</v>
      </c>
      <c r="J54" s="73">
        <v>0</v>
      </c>
      <c r="K54" s="73">
        <v>693048803.82000005</v>
      </c>
      <c r="L54" s="65"/>
      <c r="M54" s="65"/>
    </row>
    <row r="55" spans="1:13" x14ac:dyDescent="0.2">
      <c r="F55" s="65"/>
      <c r="G55" s="65"/>
      <c r="H55" s="65"/>
      <c r="I55" s="65"/>
      <c r="J55" s="65"/>
    </row>
    <row r="56" spans="1:13" x14ac:dyDescent="0.2">
      <c r="F56" s="65"/>
      <c r="G56" s="65"/>
      <c r="H56" s="65"/>
      <c r="I56" s="65"/>
      <c r="J56" s="65"/>
      <c r="K56" s="65"/>
    </row>
    <row r="57" spans="1:13" x14ac:dyDescent="0.2">
      <c r="F57" s="65"/>
      <c r="G57" s="65"/>
      <c r="H57" s="65"/>
      <c r="I57" s="65"/>
      <c r="J57" s="65"/>
    </row>
    <row r="58" spans="1:13" x14ac:dyDescent="0.2">
      <c r="F58" s="65"/>
      <c r="G58" s="65"/>
      <c r="H58" s="65"/>
      <c r="I58" s="65"/>
      <c r="J58" s="65"/>
    </row>
    <row r="59" spans="1:13" x14ac:dyDescent="0.2">
      <c r="F59" s="65"/>
      <c r="G59" s="65"/>
      <c r="H59" s="65"/>
      <c r="I59" s="65"/>
      <c r="J59" s="65"/>
    </row>
    <row r="60" spans="1:13" x14ac:dyDescent="0.2">
      <c r="G60" s="65"/>
      <c r="H60" s="65"/>
      <c r="I60" s="65"/>
      <c r="J60" s="65"/>
    </row>
    <row r="61" spans="1:13" x14ac:dyDescent="0.2">
      <c r="G61" s="65"/>
      <c r="H61" s="65"/>
      <c r="I61" s="65"/>
      <c r="J61" s="65"/>
    </row>
    <row r="62" spans="1:13" x14ac:dyDescent="0.2">
      <c r="G62" s="65"/>
      <c r="H62" s="65"/>
      <c r="I62" s="65"/>
      <c r="J62" s="65"/>
    </row>
    <row r="63" spans="1:13" x14ac:dyDescent="0.2">
      <c r="G63" s="65"/>
      <c r="H63" s="65"/>
      <c r="I63" s="65"/>
      <c r="J63" s="65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baseColWidth="10" defaultRowHeight="12.75" x14ac:dyDescent="0.2"/>
  <cols>
    <col min="1" max="1" width="44.7109375" style="3" customWidth="1"/>
    <col min="2" max="4" width="17.140625" style="77" customWidth="1"/>
    <col min="5" max="5" width="17.7109375" style="77" customWidth="1"/>
    <col min="6" max="6" width="15.28515625" style="75" customWidth="1"/>
    <col min="7" max="7" width="12.7109375" style="75" bestFit="1" customWidth="1"/>
    <col min="8" max="8" width="12.7109375" style="75" customWidth="1"/>
    <col min="9" max="10" width="17.140625" style="75" customWidth="1"/>
    <col min="11" max="11" width="15.42578125" style="75" bestFit="1" customWidth="1"/>
    <col min="12" max="12" width="11.7109375" style="75" bestFit="1" customWidth="1"/>
    <col min="13" max="16384" width="11.42578125" style="75"/>
  </cols>
  <sheetData>
    <row r="1" spans="1:13" x14ac:dyDescent="0.2">
      <c r="A1" s="204" t="s">
        <v>14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</row>
    <row r="2" spans="1:13" x14ac:dyDescent="0.2">
      <c r="A2" s="206">
        <v>45146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</row>
    <row r="3" spans="1:13" ht="11.25" x14ac:dyDescent="0.2">
      <c r="A3" s="76"/>
      <c r="B3" s="75"/>
      <c r="C3" s="75"/>
      <c r="E3" s="75"/>
    </row>
    <row r="4" spans="1:13" ht="13.5" customHeight="1" thickBot="1" x14ac:dyDescent="0.25">
      <c r="A4" s="76"/>
      <c r="B4" s="75"/>
      <c r="C4" s="208"/>
      <c r="D4" s="208"/>
      <c r="E4" s="75"/>
    </row>
    <row r="5" spans="1:13" ht="12.75" customHeight="1" x14ac:dyDescent="0.2">
      <c r="A5" s="209" t="s">
        <v>0</v>
      </c>
      <c r="B5" s="211" t="s">
        <v>9</v>
      </c>
      <c r="C5" s="78" t="s">
        <v>10</v>
      </c>
      <c r="D5" s="78" t="s">
        <v>10</v>
      </c>
      <c r="E5" s="211" t="s">
        <v>1</v>
      </c>
      <c r="F5" s="202" t="s">
        <v>7</v>
      </c>
      <c r="G5" s="202" t="s">
        <v>8</v>
      </c>
      <c r="H5" s="202" t="s">
        <v>2</v>
      </c>
      <c r="I5" s="202" t="s">
        <v>3</v>
      </c>
      <c r="J5" s="202" t="s">
        <v>4</v>
      </c>
      <c r="K5" s="202" t="s">
        <v>5</v>
      </c>
    </row>
    <row r="6" spans="1:13" ht="23.25" customHeight="1" thickBot="1" x14ac:dyDescent="0.25">
      <c r="A6" s="210"/>
      <c r="B6" s="212"/>
      <c r="C6" s="79" t="s">
        <v>11</v>
      </c>
      <c r="D6" s="79" t="s">
        <v>12</v>
      </c>
      <c r="E6" s="212" t="s">
        <v>6</v>
      </c>
      <c r="F6" s="203" t="s">
        <v>6</v>
      </c>
      <c r="G6" s="203" t="s">
        <v>6</v>
      </c>
      <c r="H6" s="203"/>
      <c r="I6" s="203"/>
      <c r="J6" s="203"/>
      <c r="K6" s="203" t="s">
        <v>6</v>
      </c>
    </row>
    <row r="7" spans="1:13" x14ac:dyDescent="0.2">
      <c r="A7" s="1" t="s">
        <v>15</v>
      </c>
      <c r="B7" s="80">
        <v>755681.91</v>
      </c>
      <c r="C7" s="80">
        <v>91262.54</v>
      </c>
      <c r="D7" s="80">
        <v>44712.32</v>
      </c>
      <c r="E7" s="80">
        <v>60632.99</v>
      </c>
      <c r="F7" s="80">
        <v>1801648.15</v>
      </c>
      <c r="G7" s="80">
        <v>52134.81</v>
      </c>
      <c r="H7" s="81"/>
      <c r="I7" s="81"/>
      <c r="J7" s="81">
        <v>48.32</v>
      </c>
      <c r="K7" s="82">
        <v>2806121.04</v>
      </c>
      <c r="L7" s="77"/>
      <c r="M7" s="77"/>
    </row>
    <row r="8" spans="1:13" x14ac:dyDescent="0.2">
      <c r="A8" s="2" t="s">
        <v>16</v>
      </c>
      <c r="B8" s="80">
        <v>714261.85</v>
      </c>
      <c r="C8" s="80">
        <v>86260.3</v>
      </c>
      <c r="D8" s="80">
        <v>42261.57</v>
      </c>
      <c r="E8" s="80">
        <v>57120.97</v>
      </c>
      <c r="F8" s="80">
        <v>1338808.45</v>
      </c>
      <c r="G8" s="80">
        <v>38741.480000000003</v>
      </c>
      <c r="H8" s="81"/>
      <c r="I8" s="81"/>
      <c r="J8" s="81">
        <v>35.909999999999997</v>
      </c>
      <c r="K8" s="82">
        <v>2277490.5299999998</v>
      </c>
      <c r="L8" s="77"/>
      <c r="M8" s="77"/>
    </row>
    <row r="9" spans="1:13" x14ac:dyDescent="0.2">
      <c r="A9" s="2" t="s">
        <v>17</v>
      </c>
      <c r="B9" s="80"/>
      <c r="C9" s="80"/>
      <c r="E9" s="80"/>
      <c r="F9" s="80">
        <v>513274.26</v>
      </c>
      <c r="G9" s="80">
        <v>14852.76</v>
      </c>
      <c r="H9" s="81"/>
      <c r="I9" s="81">
        <v>24.35</v>
      </c>
      <c r="J9" s="81">
        <v>13.77</v>
      </c>
      <c r="K9" s="82">
        <v>528165.14</v>
      </c>
      <c r="L9" s="77"/>
      <c r="M9" s="77"/>
    </row>
    <row r="10" spans="1:13" x14ac:dyDescent="0.2">
      <c r="A10" s="2" t="s">
        <v>18</v>
      </c>
      <c r="B10" s="80"/>
      <c r="C10" s="80"/>
      <c r="D10" s="80"/>
      <c r="E10" s="80"/>
      <c r="F10" s="80">
        <v>576981.07999999996</v>
      </c>
      <c r="G10" s="80">
        <v>16696.27</v>
      </c>
      <c r="H10" s="81"/>
      <c r="I10" s="81">
        <v>49.83</v>
      </c>
      <c r="J10" s="81">
        <v>15.47</v>
      </c>
      <c r="K10" s="82">
        <v>593742.65</v>
      </c>
      <c r="L10" s="77"/>
      <c r="M10" s="77"/>
    </row>
    <row r="11" spans="1:13" x14ac:dyDescent="0.2">
      <c r="A11" s="2" t="s">
        <v>19</v>
      </c>
      <c r="B11" s="80"/>
      <c r="C11" s="80"/>
      <c r="D11" s="80"/>
      <c r="E11" s="80"/>
      <c r="F11" s="80">
        <v>573602.68000000005</v>
      </c>
      <c r="G11" s="80">
        <v>16598.5</v>
      </c>
      <c r="H11" s="81"/>
      <c r="I11" s="81"/>
      <c r="J11" s="81">
        <v>15.38</v>
      </c>
      <c r="K11" s="82">
        <v>590216.56000000006</v>
      </c>
      <c r="L11" s="77"/>
      <c r="M11" s="77"/>
    </row>
    <row r="12" spans="1:13" x14ac:dyDescent="0.2">
      <c r="A12" s="2" t="s">
        <v>20</v>
      </c>
      <c r="B12" s="80"/>
      <c r="C12" s="80"/>
      <c r="D12" s="80"/>
      <c r="E12" s="80"/>
      <c r="F12" s="80">
        <v>503139.08</v>
      </c>
      <c r="G12" s="80">
        <v>14559.48</v>
      </c>
      <c r="H12" s="81"/>
      <c r="I12" s="81">
        <v>20.27</v>
      </c>
      <c r="J12" s="81">
        <v>13.49</v>
      </c>
      <c r="K12" s="82">
        <v>517732.32</v>
      </c>
      <c r="L12" s="77"/>
      <c r="M12" s="77"/>
    </row>
    <row r="13" spans="1:13" x14ac:dyDescent="0.2">
      <c r="A13" s="2" t="s">
        <v>21</v>
      </c>
      <c r="B13" s="80"/>
      <c r="C13" s="80"/>
      <c r="D13" s="80"/>
      <c r="E13" s="80"/>
      <c r="F13" s="80">
        <v>605456.09</v>
      </c>
      <c r="G13" s="80">
        <v>17520.259999999998</v>
      </c>
      <c r="H13" s="81"/>
      <c r="I13" s="81"/>
      <c r="J13" s="81">
        <v>16.239999999999998</v>
      </c>
      <c r="K13" s="82">
        <v>622992.59</v>
      </c>
      <c r="L13" s="77"/>
      <c r="M13" s="77"/>
    </row>
    <row r="14" spans="1:13" x14ac:dyDescent="0.2">
      <c r="A14" s="2" t="s">
        <v>22</v>
      </c>
      <c r="B14" s="80"/>
      <c r="C14" s="80"/>
      <c r="D14" s="80"/>
      <c r="E14" s="80"/>
      <c r="F14" s="80">
        <v>581324.72</v>
      </c>
      <c r="G14" s="80">
        <v>16821.96</v>
      </c>
      <c r="H14" s="81"/>
      <c r="I14" s="81"/>
      <c r="J14" s="81">
        <v>15.59</v>
      </c>
      <c r="K14" s="82">
        <v>598162.27</v>
      </c>
      <c r="L14" s="77"/>
      <c r="M14" s="77"/>
    </row>
    <row r="15" spans="1:13" x14ac:dyDescent="0.2">
      <c r="A15" s="2" t="s">
        <v>23</v>
      </c>
      <c r="B15" s="80"/>
      <c r="C15" s="80"/>
      <c r="D15" s="80"/>
      <c r="E15" s="80"/>
      <c r="F15" s="80">
        <v>581566.04</v>
      </c>
      <c r="G15" s="80">
        <v>16828.939999999999</v>
      </c>
      <c r="H15" s="81"/>
      <c r="I15" s="81"/>
      <c r="J15" s="81">
        <v>15.6</v>
      </c>
      <c r="K15" s="82">
        <v>598410.57999999996</v>
      </c>
      <c r="L15" s="77"/>
      <c r="M15" s="77"/>
    </row>
    <row r="16" spans="1:13" x14ac:dyDescent="0.2">
      <c r="A16" s="2" t="s">
        <v>24</v>
      </c>
      <c r="B16" s="80"/>
      <c r="C16" s="80"/>
      <c r="D16" s="80"/>
      <c r="E16" s="80"/>
      <c r="F16" s="80">
        <v>809607.49</v>
      </c>
      <c r="G16" s="80">
        <v>23427.84</v>
      </c>
      <c r="H16" s="81"/>
      <c r="I16" s="81"/>
      <c r="J16" s="81">
        <v>21.71</v>
      </c>
      <c r="K16" s="82">
        <v>833057.04</v>
      </c>
      <c r="L16" s="77"/>
      <c r="M16" s="77"/>
    </row>
    <row r="17" spans="1:13" x14ac:dyDescent="0.2">
      <c r="A17" s="2" t="s">
        <v>25</v>
      </c>
      <c r="B17" s="80"/>
      <c r="C17" s="80"/>
      <c r="D17" s="80"/>
      <c r="E17" s="80"/>
      <c r="F17" s="80">
        <v>527994.39</v>
      </c>
      <c r="G17" s="80">
        <v>15278.72</v>
      </c>
      <c r="H17" s="81"/>
      <c r="I17" s="81"/>
      <c r="J17" s="81">
        <v>14.16</v>
      </c>
      <c r="K17" s="82">
        <v>543287.27</v>
      </c>
      <c r="L17" s="77"/>
      <c r="M17" s="77"/>
    </row>
    <row r="18" spans="1:13" x14ac:dyDescent="0.2">
      <c r="A18" s="2" t="s">
        <v>26</v>
      </c>
      <c r="B18" s="80"/>
      <c r="C18" s="80"/>
      <c r="D18" s="80"/>
      <c r="E18" s="80"/>
      <c r="F18" s="80">
        <v>473698.81</v>
      </c>
      <c r="G18" s="80">
        <v>13707.56</v>
      </c>
      <c r="H18" s="81"/>
      <c r="I18" s="81">
        <v>8.49</v>
      </c>
      <c r="J18" s="81">
        <v>12.7</v>
      </c>
      <c r="K18" s="82">
        <v>487427.56</v>
      </c>
      <c r="L18" s="77"/>
      <c r="M18" s="77"/>
    </row>
    <row r="19" spans="1:13" x14ac:dyDescent="0.2">
      <c r="A19" s="2" t="s">
        <v>27</v>
      </c>
      <c r="B19" s="80"/>
      <c r="C19" s="80"/>
      <c r="D19" s="80"/>
      <c r="E19" s="80"/>
      <c r="F19" s="80">
        <v>541749.27</v>
      </c>
      <c r="G19" s="80">
        <v>15676.75</v>
      </c>
      <c r="H19" s="81"/>
      <c r="I19" s="81">
        <v>35.72</v>
      </c>
      <c r="J19" s="81">
        <v>14.53</v>
      </c>
      <c r="K19" s="82">
        <v>557476.27</v>
      </c>
      <c r="L19" s="77"/>
      <c r="M19" s="77"/>
    </row>
    <row r="20" spans="1:13" x14ac:dyDescent="0.2">
      <c r="A20" s="2" t="s">
        <v>28</v>
      </c>
      <c r="B20" s="80"/>
      <c r="C20" s="80"/>
      <c r="D20" s="80"/>
      <c r="E20" s="80"/>
      <c r="F20" s="80">
        <v>771721.24</v>
      </c>
      <c r="G20" s="80">
        <v>22331.52</v>
      </c>
      <c r="H20" s="82"/>
      <c r="I20" s="82"/>
      <c r="J20" s="82">
        <v>20.7</v>
      </c>
      <c r="K20" s="82">
        <v>794073.46</v>
      </c>
      <c r="L20" s="77"/>
      <c r="M20" s="77"/>
    </row>
    <row r="21" spans="1:13" x14ac:dyDescent="0.2">
      <c r="A21" s="2" t="s">
        <v>29</v>
      </c>
      <c r="B21" s="80"/>
      <c r="C21" s="80"/>
      <c r="D21" s="80"/>
      <c r="E21" s="80"/>
      <c r="F21" s="80">
        <v>743004.91</v>
      </c>
      <c r="G21" s="80">
        <v>21500.55</v>
      </c>
      <c r="H21" s="82"/>
      <c r="I21" s="82"/>
      <c r="J21" s="82">
        <v>19.93</v>
      </c>
      <c r="K21" s="82">
        <v>764525.39</v>
      </c>
      <c r="L21" s="77"/>
      <c r="M21" s="77"/>
    </row>
    <row r="22" spans="1:13" x14ac:dyDescent="0.2">
      <c r="A22" s="2" t="s">
        <v>30</v>
      </c>
      <c r="B22" s="80"/>
      <c r="C22" s="80"/>
      <c r="D22" s="80"/>
      <c r="E22" s="80"/>
      <c r="F22" s="80">
        <v>546092.92000000004</v>
      </c>
      <c r="G22" s="80">
        <v>15802.45</v>
      </c>
      <c r="H22" s="82"/>
      <c r="I22" s="82">
        <v>37.46</v>
      </c>
      <c r="J22" s="82">
        <v>14.65</v>
      </c>
      <c r="K22" s="82">
        <v>561947.48</v>
      </c>
      <c r="L22" s="77"/>
      <c r="M22" s="77"/>
    </row>
    <row r="23" spans="1:13" x14ac:dyDescent="0.2">
      <c r="A23" s="2" t="s">
        <v>31</v>
      </c>
      <c r="B23" s="80"/>
      <c r="C23" s="80"/>
      <c r="D23" s="80"/>
      <c r="E23" s="80"/>
      <c r="F23" s="80">
        <v>514722.14</v>
      </c>
      <c r="G23" s="80">
        <v>14894.66</v>
      </c>
      <c r="H23" s="82"/>
      <c r="I23" s="82"/>
      <c r="J23" s="82">
        <v>13.8</v>
      </c>
      <c r="K23" s="82">
        <v>529630.6</v>
      </c>
      <c r="L23" s="77"/>
      <c r="M23" s="77"/>
    </row>
    <row r="24" spans="1:13" x14ac:dyDescent="0.2">
      <c r="A24" s="2" t="s">
        <v>32</v>
      </c>
      <c r="B24" s="80"/>
      <c r="C24" s="80"/>
      <c r="D24" s="80"/>
      <c r="E24" s="80"/>
      <c r="F24" s="80">
        <v>684365.68</v>
      </c>
      <c r="G24" s="80">
        <v>19803.68</v>
      </c>
      <c r="H24" s="82"/>
      <c r="I24" s="82"/>
      <c r="J24" s="82">
        <v>18.350000000000001</v>
      </c>
      <c r="K24" s="82">
        <v>704187.71</v>
      </c>
      <c r="L24" s="77"/>
      <c r="M24" s="77"/>
    </row>
    <row r="25" spans="1:13" x14ac:dyDescent="0.2">
      <c r="A25" s="2" t="s">
        <v>33</v>
      </c>
      <c r="B25" s="80"/>
      <c r="C25" s="80"/>
      <c r="D25" s="80"/>
      <c r="E25" s="80"/>
      <c r="F25" s="80">
        <v>563708.81999999995</v>
      </c>
      <c r="G25" s="80">
        <v>16312.2</v>
      </c>
      <c r="H25" s="82"/>
      <c r="I25" s="82"/>
      <c r="J25" s="82">
        <v>15.12</v>
      </c>
      <c r="K25" s="82">
        <v>580036.14</v>
      </c>
      <c r="L25" s="77"/>
      <c r="M25" s="77"/>
    </row>
    <row r="26" spans="1:13" x14ac:dyDescent="0.2">
      <c r="A26" s="2" t="s">
        <v>34</v>
      </c>
      <c r="B26" s="80"/>
      <c r="C26" s="80"/>
      <c r="D26" s="80"/>
      <c r="E26" s="80"/>
      <c r="F26" s="80">
        <v>680263.34</v>
      </c>
      <c r="G26" s="80">
        <v>19684.97</v>
      </c>
      <c r="H26" s="82"/>
      <c r="I26" s="82"/>
      <c r="J26" s="82">
        <v>18.239999999999998</v>
      </c>
      <c r="K26" s="82">
        <v>699966.55</v>
      </c>
      <c r="L26" s="77"/>
      <c r="M26" s="77"/>
    </row>
    <row r="27" spans="1:13" x14ac:dyDescent="0.2">
      <c r="A27" s="2" t="s">
        <v>35</v>
      </c>
      <c r="B27" s="80"/>
      <c r="C27" s="80"/>
      <c r="D27" s="80"/>
      <c r="E27" s="80"/>
      <c r="F27" s="80">
        <v>558399.92000000004</v>
      </c>
      <c r="G27" s="80">
        <v>16158.58</v>
      </c>
      <c r="H27" s="82"/>
      <c r="I27" s="82">
        <v>42.31</v>
      </c>
      <c r="J27" s="82">
        <v>14.98</v>
      </c>
      <c r="K27" s="82">
        <v>574615.79</v>
      </c>
      <c r="L27" s="77"/>
      <c r="M27" s="77"/>
    </row>
    <row r="28" spans="1:13" x14ac:dyDescent="0.2">
      <c r="A28" s="2" t="s">
        <v>36</v>
      </c>
      <c r="B28" s="80"/>
      <c r="C28" s="80"/>
      <c r="D28" s="80"/>
      <c r="E28" s="80"/>
      <c r="F28" s="80">
        <v>715012.52</v>
      </c>
      <c r="G28" s="80">
        <v>20690.52</v>
      </c>
      <c r="H28" s="82"/>
      <c r="I28" s="82"/>
      <c r="J28" s="82">
        <v>19.18</v>
      </c>
      <c r="K28" s="82">
        <v>735722.22</v>
      </c>
      <c r="L28" s="77"/>
      <c r="M28" s="77"/>
    </row>
    <row r="29" spans="1:13" x14ac:dyDescent="0.2">
      <c r="A29" s="2" t="s">
        <v>37</v>
      </c>
      <c r="B29" s="80">
        <v>828682.43</v>
      </c>
      <c r="C29" s="80">
        <v>100078.7</v>
      </c>
      <c r="D29" s="80">
        <v>49031.63</v>
      </c>
      <c r="E29" s="80">
        <v>66514.820000000007</v>
      </c>
      <c r="F29" s="80">
        <v>1488664.27</v>
      </c>
      <c r="G29" s="80">
        <v>43077.9</v>
      </c>
      <c r="H29" s="82"/>
      <c r="I29" s="82">
        <v>250.26</v>
      </c>
      <c r="J29" s="82">
        <v>39.93</v>
      </c>
      <c r="K29" s="82">
        <v>2576339.94</v>
      </c>
      <c r="L29" s="77"/>
      <c r="M29" s="77"/>
    </row>
    <row r="30" spans="1:13" x14ac:dyDescent="0.2">
      <c r="A30" s="2" t="s">
        <v>38</v>
      </c>
      <c r="B30" s="80">
        <v>1049370.79</v>
      </c>
      <c r="C30" s="80">
        <v>126730.9</v>
      </c>
      <c r="D30" s="80">
        <v>62089.36</v>
      </c>
      <c r="E30" s="80">
        <v>80648.28</v>
      </c>
      <c r="F30" s="80">
        <v>2212364.08</v>
      </c>
      <c r="G30" s="80">
        <v>64019.81</v>
      </c>
      <c r="H30" s="82"/>
      <c r="I30" s="82"/>
      <c r="J30" s="82">
        <v>59.34</v>
      </c>
      <c r="K30" s="82">
        <v>3595282.56</v>
      </c>
      <c r="L30" s="77"/>
      <c r="M30" s="77"/>
    </row>
    <row r="31" spans="1:13" x14ac:dyDescent="0.2">
      <c r="A31" s="2" t="s">
        <v>39</v>
      </c>
      <c r="B31" s="80">
        <v>28521275.859999999</v>
      </c>
      <c r="C31" s="80">
        <v>3444470.61</v>
      </c>
      <c r="D31" s="80">
        <v>1687552.03</v>
      </c>
      <c r="E31" s="80">
        <v>2179691.94</v>
      </c>
      <c r="F31" s="80">
        <v>96525483.25</v>
      </c>
      <c r="G31" s="80">
        <v>2793185.48</v>
      </c>
      <c r="H31" s="82"/>
      <c r="I31" s="82">
        <v>34189.21</v>
      </c>
      <c r="J31" s="82">
        <v>2588.81</v>
      </c>
      <c r="K31" s="82">
        <v>135188437.19</v>
      </c>
      <c r="L31" s="77"/>
      <c r="M31" s="77"/>
    </row>
    <row r="32" spans="1:13" x14ac:dyDescent="0.2">
      <c r="A32" s="2" t="s">
        <v>40</v>
      </c>
      <c r="B32" s="80">
        <v>892218.19</v>
      </c>
      <c r="C32" s="80">
        <v>107751.82</v>
      </c>
      <c r="D32" s="80">
        <v>52790.93</v>
      </c>
      <c r="E32" s="80">
        <v>72385.97</v>
      </c>
      <c r="F32" s="80">
        <v>1895519.18</v>
      </c>
      <c r="G32" s="80">
        <v>54851.18</v>
      </c>
      <c r="H32" s="82"/>
      <c r="I32" s="82"/>
      <c r="J32" s="82">
        <v>50.84</v>
      </c>
      <c r="K32" s="82">
        <v>3075568.11</v>
      </c>
      <c r="L32" s="77"/>
      <c r="M32" s="77"/>
    </row>
    <row r="33" spans="1:13" x14ac:dyDescent="0.2">
      <c r="A33" s="2" t="s">
        <v>41</v>
      </c>
      <c r="B33" s="80">
        <v>1429741.93</v>
      </c>
      <c r="C33" s="80">
        <v>172667.73</v>
      </c>
      <c r="D33" s="80">
        <v>84595.23</v>
      </c>
      <c r="E33" s="80">
        <v>104602.58</v>
      </c>
      <c r="F33" s="80">
        <v>3050446.58</v>
      </c>
      <c r="G33" s="80">
        <v>88271.64</v>
      </c>
      <c r="H33" s="82"/>
      <c r="I33" s="82"/>
      <c r="J33" s="82">
        <v>81.81</v>
      </c>
      <c r="K33" s="82">
        <v>4930407.5</v>
      </c>
      <c r="L33" s="77"/>
      <c r="M33" s="77"/>
    </row>
    <row r="34" spans="1:13" x14ac:dyDescent="0.2">
      <c r="A34" s="2" t="s">
        <v>42</v>
      </c>
      <c r="B34" s="80">
        <v>1043935.58</v>
      </c>
      <c r="C34" s="80">
        <v>126074.49</v>
      </c>
      <c r="D34" s="80">
        <v>61767.77</v>
      </c>
      <c r="E34" s="80">
        <v>83487.78</v>
      </c>
      <c r="F34" s="80">
        <v>2770522.68</v>
      </c>
      <c r="G34" s="80">
        <v>80171.41</v>
      </c>
      <c r="H34" s="82"/>
      <c r="I34" s="82"/>
      <c r="J34" s="82">
        <v>74.31</v>
      </c>
      <c r="K34" s="82">
        <v>4166034.02</v>
      </c>
      <c r="L34" s="77"/>
      <c r="M34" s="77"/>
    </row>
    <row r="35" spans="1:13" x14ac:dyDescent="0.2">
      <c r="A35" s="2" t="s">
        <v>43</v>
      </c>
      <c r="B35" s="80">
        <v>1480439.34</v>
      </c>
      <c r="C35" s="80">
        <v>178790.38</v>
      </c>
      <c r="D35" s="80">
        <v>87594.9</v>
      </c>
      <c r="E35" s="80">
        <v>110441.71</v>
      </c>
      <c r="F35" s="80">
        <v>3915556.23</v>
      </c>
      <c r="G35" s="80">
        <v>113305.57</v>
      </c>
      <c r="H35" s="82"/>
      <c r="I35" s="82"/>
      <c r="J35" s="82">
        <v>105.01</v>
      </c>
      <c r="K35" s="82">
        <v>5886233.1399999997</v>
      </c>
      <c r="L35" s="77"/>
      <c r="M35" s="77"/>
    </row>
    <row r="36" spans="1:13" x14ac:dyDescent="0.2">
      <c r="A36" s="2" t="s">
        <v>44</v>
      </c>
      <c r="B36" s="80">
        <v>878161.61</v>
      </c>
      <c r="C36" s="80">
        <v>106054.23</v>
      </c>
      <c r="D36" s="80">
        <v>51959.23</v>
      </c>
      <c r="E36" s="80">
        <v>70229.649999999994</v>
      </c>
      <c r="F36" s="80">
        <v>1840499.65</v>
      </c>
      <c r="G36" s="80">
        <v>53259.06</v>
      </c>
      <c r="H36" s="82"/>
      <c r="I36" s="82"/>
      <c r="J36" s="82">
        <v>49.36</v>
      </c>
      <c r="K36" s="82">
        <v>3000212.79</v>
      </c>
      <c r="L36" s="77"/>
      <c r="M36" s="77"/>
    </row>
    <row r="37" spans="1:13" x14ac:dyDescent="0.2">
      <c r="A37" s="2" t="s">
        <v>45</v>
      </c>
      <c r="B37" s="80">
        <v>5627974.7800000003</v>
      </c>
      <c r="C37" s="80">
        <v>679681.85</v>
      </c>
      <c r="D37" s="80">
        <v>332997.03000000003</v>
      </c>
      <c r="E37" s="80">
        <v>440037.52</v>
      </c>
      <c r="F37" s="80">
        <v>10709985</v>
      </c>
      <c r="G37" s="80">
        <v>309917.89</v>
      </c>
      <c r="H37" s="81"/>
      <c r="I37" s="81"/>
      <c r="J37" s="81">
        <v>287.24</v>
      </c>
      <c r="K37" s="82">
        <v>18100881.309999999</v>
      </c>
      <c r="L37" s="77"/>
      <c r="M37" s="77"/>
    </row>
    <row r="38" spans="1:13" x14ac:dyDescent="0.2">
      <c r="A38" s="2" t="s">
        <v>46</v>
      </c>
      <c r="B38" s="80">
        <v>1838507.37</v>
      </c>
      <c r="C38" s="80">
        <v>222033.71</v>
      </c>
      <c r="D38" s="80">
        <v>108781.14</v>
      </c>
      <c r="E38" s="80">
        <v>137288.89000000001</v>
      </c>
      <c r="F38" s="80">
        <v>3971058.38</v>
      </c>
      <c r="G38" s="80">
        <v>114911.65</v>
      </c>
      <c r="H38" s="81"/>
      <c r="I38" s="81"/>
      <c r="J38" s="81">
        <v>106.5</v>
      </c>
      <c r="K38" s="82">
        <v>6392687.6399999997</v>
      </c>
      <c r="L38" s="77"/>
      <c r="M38" s="77"/>
    </row>
    <row r="39" spans="1:13" x14ac:dyDescent="0.2">
      <c r="A39" s="2" t="s">
        <v>47</v>
      </c>
      <c r="B39" s="80">
        <v>1132679.47</v>
      </c>
      <c r="C39" s="80">
        <v>136791.96</v>
      </c>
      <c r="D39" s="80">
        <v>67018.58</v>
      </c>
      <c r="E39" s="80">
        <v>87085.2</v>
      </c>
      <c r="F39" s="80">
        <v>2325781.52</v>
      </c>
      <c r="G39" s="83">
        <v>67301.8</v>
      </c>
      <c r="H39" s="81"/>
      <c r="I39" s="81">
        <v>458.46</v>
      </c>
      <c r="J39" s="81">
        <v>62.38</v>
      </c>
      <c r="K39" s="82">
        <v>3817179.37</v>
      </c>
      <c r="L39" s="77"/>
      <c r="M39" s="77"/>
    </row>
    <row r="40" spans="1:13" x14ac:dyDescent="0.2">
      <c r="A40" s="2" t="s">
        <v>48</v>
      </c>
      <c r="B40" s="80">
        <v>799725.87</v>
      </c>
      <c r="C40" s="80">
        <v>96581.66</v>
      </c>
      <c r="D40" s="80">
        <v>47318.33</v>
      </c>
      <c r="E40" s="80">
        <v>63963.53</v>
      </c>
      <c r="F40" s="80">
        <v>2571921.5</v>
      </c>
      <c r="G40" s="84">
        <v>74424.429999999993</v>
      </c>
      <c r="H40" s="81"/>
      <c r="I40" s="81"/>
      <c r="J40" s="81">
        <v>68.98</v>
      </c>
      <c r="K40" s="82">
        <v>3654004.3</v>
      </c>
      <c r="L40" s="77"/>
      <c r="M40" s="77"/>
    </row>
    <row r="41" spans="1:13" x14ac:dyDescent="0.2">
      <c r="A41" s="2" t="s">
        <v>49</v>
      </c>
      <c r="B41" s="80">
        <v>1033065.15</v>
      </c>
      <c r="C41" s="80">
        <v>124761.69</v>
      </c>
      <c r="D41" s="80">
        <v>61124.59</v>
      </c>
      <c r="E41" s="80">
        <v>78993.679999999993</v>
      </c>
      <c r="F41" s="80">
        <v>1734080.31</v>
      </c>
      <c r="G41" s="80">
        <v>50179.58</v>
      </c>
      <c r="H41" s="81"/>
      <c r="I41" s="81">
        <v>311.3</v>
      </c>
      <c r="J41" s="81">
        <v>46.51</v>
      </c>
      <c r="K41" s="82">
        <v>3082562.81</v>
      </c>
      <c r="L41" s="77"/>
      <c r="M41" s="77"/>
    </row>
    <row r="42" spans="1:13" x14ac:dyDescent="0.2">
      <c r="A42" s="2" t="s">
        <v>50</v>
      </c>
      <c r="B42" s="80">
        <v>1471724.26</v>
      </c>
      <c r="C42" s="80">
        <v>177737.87</v>
      </c>
      <c r="D42" s="80">
        <v>87079.25</v>
      </c>
      <c r="E42" s="80">
        <v>117700.59</v>
      </c>
      <c r="F42" s="80">
        <v>5170146.2</v>
      </c>
      <c r="G42" s="80">
        <v>149610</v>
      </c>
      <c r="H42" s="81"/>
      <c r="I42" s="81"/>
      <c r="J42" s="81">
        <v>138.66</v>
      </c>
      <c r="K42" s="82">
        <v>7174136.8300000001</v>
      </c>
      <c r="L42" s="77"/>
      <c r="M42" s="77"/>
    </row>
    <row r="43" spans="1:13" x14ac:dyDescent="0.2">
      <c r="A43" s="2" t="s">
        <v>51</v>
      </c>
      <c r="B43" s="80">
        <v>825215.14</v>
      </c>
      <c r="C43" s="80">
        <v>99659.96</v>
      </c>
      <c r="D43" s="80">
        <v>48826.48</v>
      </c>
      <c r="E43" s="80">
        <v>66354.69</v>
      </c>
      <c r="F43" s="80">
        <v>2733601.69</v>
      </c>
      <c r="G43" s="80">
        <v>79103.009999999995</v>
      </c>
      <c r="H43" s="81"/>
      <c r="I43" s="81"/>
      <c r="J43" s="81">
        <v>73.31</v>
      </c>
      <c r="K43" s="82">
        <v>3852834.28</v>
      </c>
      <c r="L43" s="77"/>
      <c r="M43" s="77"/>
    </row>
    <row r="44" spans="1:13" x14ac:dyDescent="0.2">
      <c r="A44" s="2" t="s">
        <v>52</v>
      </c>
      <c r="B44" s="80">
        <v>11983705.720000001</v>
      </c>
      <c r="C44" s="80">
        <v>1447253.7</v>
      </c>
      <c r="D44" s="80">
        <v>709054.07</v>
      </c>
      <c r="E44" s="80">
        <v>958385.54</v>
      </c>
      <c r="F44" s="80">
        <v>23407188.379999999</v>
      </c>
      <c r="G44" s="80">
        <v>677340.49</v>
      </c>
      <c r="H44" s="81"/>
      <c r="I44" s="81"/>
      <c r="J44" s="81">
        <v>627.78</v>
      </c>
      <c r="K44" s="82">
        <v>39183555.68</v>
      </c>
      <c r="L44" s="77"/>
      <c r="M44" s="77"/>
    </row>
    <row r="45" spans="1:13" x14ac:dyDescent="0.2">
      <c r="A45" s="2" t="s">
        <v>53</v>
      </c>
      <c r="B45" s="80">
        <v>1895483.39</v>
      </c>
      <c r="C45" s="80">
        <v>228914.61</v>
      </c>
      <c r="D45" s="80">
        <v>112152.31</v>
      </c>
      <c r="E45" s="80">
        <v>151582.47</v>
      </c>
      <c r="F45" s="80">
        <v>4609091.83</v>
      </c>
      <c r="G45" s="80">
        <v>133374.60999999999</v>
      </c>
      <c r="H45" s="81"/>
      <c r="I45" s="81">
        <v>1757.35</v>
      </c>
      <c r="J45" s="81">
        <v>123.62</v>
      </c>
      <c r="K45" s="82">
        <v>7132480.1900000004</v>
      </c>
      <c r="L45" s="77"/>
      <c r="M45" s="77"/>
    </row>
    <row r="46" spans="1:13" x14ac:dyDescent="0.2">
      <c r="A46" s="2" t="s">
        <v>54</v>
      </c>
      <c r="B46" s="80">
        <v>5035161.8099999996</v>
      </c>
      <c r="C46" s="80">
        <v>608088.74</v>
      </c>
      <c r="D46" s="80">
        <v>297921.37</v>
      </c>
      <c r="E46" s="80">
        <v>402686.31</v>
      </c>
      <c r="F46" s="80">
        <v>10459501.369999999</v>
      </c>
      <c r="G46" s="80">
        <v>302669.58</v>
      </c>
      <c r="H46" s="81"/>
      <c r="I46" s="81"/>
      <c r="J46" s="81">
        <v>280.52</v>
      </c>
      <c r="K46" s="82">
        <v>17106309.699999999</v>
      </c>
      <c r="L46" s="77"/>
      <c r="M46" s="77"/>
    </row>
    <row r="47" spans="1:13" x14ac:dyDescent="0.2">
      <c r="A47" s="2" t="s">
        <v>55</v>
      </c>
      <c r="B47" s="80">
        <v>1158449.8799999999</v>
      </c>
      <c r="C47" s="80">
        <v>139904.21</v>
      </c>
      <c r="D47" s="80">
        <v>68543.37</v>
      </c>
      <c r="E47" s="80">
        <v>94066.53</v>
      </c>
      <c r="F47" s="80">
        <v>2649141.89</v>
      </c>
      <c r="G47" s="80">
        <v>76658.98</v>
      </c>
      <c r="H47" s="81"/>
      <c r="I47" s="81">
        <v>539</v>
      </c>
      <c r="J47" s="81">
        <v>71.05</v>
      </c>
      <c r="K47" s="82">
        <v>4187374.91</v>
      </c>
      <c r="L47" s="77"/>
      <c r="M47" s="77"/>
    </row>
    <row r="48" spans="1:13" x14ac:dyDescent="0.2">
      <c r="A48" s="2" t="s">
        <v>56</v>
      </c>
      <c r="B48" s="80">
        <v>902526.35</v>
      </c>
      <c r="C48" s="80">
        <v>108996.72</v>
      </c>
      <c r="D48" s="80">
        <v>53400.84</v>
      </c>
      <c r="E48" s="80">
        <v>72396.639999999999</v>
      </c>
      <c r="F48" s="80">
        <v>1491077.4</v>
      </c>
      <c r="G48" s="80">
        <v>43147.73</v>
      </c>
      <c r="H48" s="81"/>
      <c r="I48" s="81">
        <v>250.87</v>
      </c>
      <c r="J48" s="81">
        <v>39.99</v>
      </c>
      <c r="K48" s="82">
        <v>2671836.54</v>
      </c>
      <c r="L48" s="77"/>
      <c r="M48" s="77"/>
    </row>
    <row r="49" spans="1:13" x14ac:dyDescent="0.2">
      <c r="A49" s="2" t="s">
        <v>57</v>
      </c>
      <c r="B49" s="80">
        <v>1052744.3700000001</v>
      </c>
      <c r="C49" s="80">
        <v>127138.32</v>
      </c>
      <c r="D49" s="80">
        <v>62288.97</v>
      </c>
      <c r="E49" s="80">
        <v>82505.7</v>
      </c>
      <c r="F49" s="80">
        <v>1797063.18</v>
      </c>
      <c r="G49" s="80">
        <v>52002.13</v>
      </c>
      <c r="H49" s="81"/>
      <c r="I49" s="81">
        <v>326.95999999999998</v>
      </c>
      <c r="J49" s="81">
        <v>48.2</v>
      </c>
      <c r="K49" s="82">
        <v>3174117.83</v>
      </c>
      <c r="L49" s="77"/>
      <c r="M49" s="77"/>
    </row>
    <row r="50" spans="1:13" x14ac:dyDescent="0.2">
      <c r="A50" s="2" t="s">
        <v>58</v>
      </c>
      <c r="B50" s="80">
        <v>2646573.48</v>
      </c>
      <c r="C50" s="80">
        <v>319622.61</v>
      </c>
      <c r="D50" s="80">
        <v>156592.94</v>
      </c>
      <c r="E50" s="80">
        <v>190278.7</v>
      </c>
      <c r="F50" s="80">
        <v>5131053.38</v>
      </c>
      <c r="G50" s="80">
        <v>148478.76</v>
      </c>
      <c r="H50" s="81"/>
      <c r="I50" s="81">
        <v>2148.2199999999998</v>
      </c>
      <c r="J50" s="81">
        <v>137.61000000000001</v>
      </c>
      <c r="K50" s="82">
        <v>8594885.6999999993</v>
      </c>
      <c r="L50" s="77"/>
      <c r="M50" s="77"/>
    </row>
    <row r="51" spans="1:13" x14ac:dyDescent="0.2">
      <c r="A51" s="2" t="s">
        <v>59</v>
      </c>
      <c r="B51" s="80">
        <v>931670.33</v>
      </c>
      <c r="C51" s="80">
        <v>112516.39</v>
      </c>
      <c r="D51" s="80">
        <v>55125.24</v>
      </c>
      <c r="E51" s="80">
        <v>71841.55</v>
      </c>
      <c r="F51" s="80">
        <v>1443055.97</v>
      </c>
      <c r="G51" s="80">
        <v>41758.120000000003</v>
      </c>
      <c r="H51" s="81"/>
      <c r="I51" s="81"/>
      <c r="J51" s="81">
        <v>38.700000000000003</v>
      </c>
      <c r="K51" s="82">
        <v>2656006.2999999998</v>
      </c>
      <c r="L51" s="77"/>
      <c r="M51" s="77"/>
    </row>
    <row r="52" spans="1:13" x14ac:dyDescent="0.2">
      <c r="A52" s="2" t="s">
        <v>60</v>
      </c>
      <c r="B52" s="80">
        <v>16051118.640000001</v>
      </c>
      <c r="C52" s="80">
        <v>1938468.91</v>
      </c>
      <c r="D52" s="80">
        <v>949715.5</v>
      </c>
      <c r="E52" s="80">
        <v>1307409.52</v>
      </c>
      <c r="F52" s="80">
        <v>27903104.07</v>
      </c>
      <c r="G52" s="80">
        <v>807440.1</v>
      </c>
      <c r="H52" s="81"/>
      <c r="I52" s="81"/>
      <c r="J52" s="81">
        <v>748.36</v>
      </c>
      <c r="K52" s="82">
        <v>48958005.100000001</v>
      </c>
      <c r="L52" s="77"/>
      <c r="M52" s="77"/>
    </row>
    <row r="53" spans="1:13" ht="13.5" thickBot="1" x14ac:dyDescent="0.25">
      <c r="A53" s="4" t="s">
        <v>61</v>
      </c>
      <c r="B53" s="80">
        <v>1730459.1</v>
      </c>
      <c r="C53" s="80">
        <v>208984.88</v>
      </c>
      <c r="D53" s="80">
        <v>102388.12</v>
      </c>
      <c r="E53" s="80">
        <v>3466488.37</v>
      </c>
      <c r="F53" s="80">
        <v>4301658.16</v>
      </c>
      <c r="G53" s="80">
        <v>124478.31</v>
      </c>
      <c r="H53" s="81"/>
      <c r="I53" s="81"/>
      <c r="J53" s="81">
        <v>115.37</v>
      </c>
      <c r="K53" s="82">
        <v>9934572.3100000005</v>
      </c>
      <c r="L53" s="77"/>
      <c r="M53" s="77"/>
    </row>
    <row r="54" spans="1:13" s="86" customFormat="1" ht="13.5" thickBot="1" x14ac:dyDescent="0.25">
      <c r="A54" s="5" t="s">
        <v>13</v>
      </c>
      <c r="B54" s="85">
        <v>93710554.599999994</v>
      </c>
      <c r="C54" s="85">
        <v>11317279.49</v>
      </c>
      <c r="D54" s="85">
        <v>5544683.0999999996</v>
      </c>
      <c r="E54" s="85">
        <v>10674822.119999999</v>
      </c>
      <c r="F54" s="85">
        <v>241313708.15000001</v>
      </c>
      <c r="G54" s="85">
        <v>6982963.6799999997</v>
      </c>
      <c r="H54" s="85">
        <v>0</v>
      </c>
      <c r="I54" s="85">
        <v>40450.06</v>
      </c>
      <c r="J54" s="85">
        <v>6472.01</v>
      </c>
      <c r="K54" s="85">
        <v>369590933.20999998</v>
      </c>
      <c r="L54" s="77"/>
      <c r="M54" s="77"/>
    </row>
    <row r="55" spans="1:13" x14ac:dyDescent="0.2">
      <c r="F55" s="77"/>
      <c r="G55" s="77"/>
      <c r="H55" s="77"/>
      <c r="I55" s="77"/>
      <c r="J55" s="77"/>
    </row>
    <row r="56" spans="1:13" x14ac:dyDescent="0.2">
      <c r="F56" s="77"/>
      <c r="G56" s="77"/>
      <c r="H56" s="77"/>
      <c r="I56" s="77"/>
      <c r="J56" s="77"/>
      <c r="K56" s="77"/>
    </row>
    <row r="57" spans="1:13" x14ac:dyDescent="0.2">
      <c r="F57" s="77"/>
      <c r="G57" s="77"/>
      <c r="H57" s="77"/>
      <c r="I57" s="77"/>
      <c r="J57" s="77"/>
    </row>
    <row r="58" spans="1:13" x14ac:dyDescent="0.2">
      <c r="F58" s="77"/>
      <c r="G58" s="77"/>
      <c r="H58" s="77"/>
      <c r="I58" s="77"/>
      <c r="J58" s="77"/>
    </row>
    <row r="59" spans="1:13" x14ac:dyDescent="0.2">
      <c r="F59" s="77"/>
      <c r="G59" s="77"/>
      <c r="H59" s="77"/>
      <c r="I59" s="77"/>
      <c r="J59" s="77"/>
    </row>
    <row r="60" spans="1:13" x14ac:dyDescent="0.2">
      <c r="G60" s="77"/>
      <c r="H60" s="77"/>
      <c r="I60" s="77"/>
      <c r="J60" s="77"/>
    </row>
    <row r="61" spans="1:13" x14ac:dyDescent="0.2">
      <c r="G61" s="77"/>
      <c r="H61" s="77"/>
      <c r="I61" s="77"/>
      <c r="J61" s="77"/>
    </row>
    <row r="62" spans="1:13" x14ac:dyDescent="0.2">
      <c r="G62" s="77"/>
      <c r="H62" s="77"/>
      <c r="I62" s="77"/>
      <c r="J62" s="77"/>
    </row>
    <row r="63" spans="1:13" x14ac:dyDescent="0.2">
      <c r="G63" s="77"/>
      <c r="H63" s="77"/>
      <c r="I63" s="77"/>
      <c r="J63" s="77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89" customWidth="1"/>
    <col min="5" max="5" width="17.7109375" style="89" customWidth="1"/>
    <col min="6" max="6" width="15.28515625" style="87" customWidth="1"/>
    <col min="7" max="7" width="12.7109375" style="87" bestFit="1" customWidth="1"/>
    <col min="8" max="8" width="12.7109375" style="87" customWidth="1"/>
    <col min="9" max="10" width="17.140625" style="87" customWidth="1"/>
    <col min="11" max="11" width="15.42578125" style="87" bestFit="1" customWidth="1"/>
    <col min="12" max="12" width="11.7109375" style="87" bestFit="1" customWidth="1"/>
    <col min="13" max="16384" width="11.42578125" style="87"/>
  </cols>
  <sheetData>
    <row r="1" spans="1:13" x14ac:dyDescent="0.2">
      <c r="A1" s="215" t="s">
        <v>14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</row>
    <row r="2" spans="1:13" x14ac:dyDescent="0.2">
      <c r="A2" s="217">
        <v>45153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</row>
    <row r="3" spans="1:13" ht="11.25" x14ac:dyDescent="0.2">
      <c r="A3" s="88"/>
      <c r="B3" s="87"/>
      <c r="C3" s="87"/>
      <c r="E3" s="87"/>
    </row>
    <row r="4" spans="1:13" ht="13.5" customHeight="1" thickBot="1" x14ac:dyDescent="0.25">
      <c r="A4" s="88"/>
      <c r="B4" s="87"/>
      <c r="C4" s="219"/>
      <c r="D4" s="219"/>
      <c r="E4" s="87"/>
    </row>
    <row r="5" spans="1:13" ht="12.75" customHeight="1" x14ac:dyDescent="0.2">
      <c r="A5" s="220" t="s">
        <v>0</v>
      </c>
      <c r="B5" s="222" t="s">
        <v>9</v>
      </c>
      <c r="C5" s="90" t="s">
        <v>10</v>
      </c>
      <c r="D5" s="90" t="s">
        <v>10</v>
      </c>
      <c r="E5" s="222" t="s">
        <v>1</v>
      </c>
      <c r="F5" s="213" t="s">
        <v>7</v>
      </c>
      <c r="G5" s="213" t="s">
        <v>8</v>
      </c>
      <c r="H5" s="213" t="s">
        <v>2</v>
      </c>
      <c r="I5" s="213" t="s">
        <v>3</v>
      </c>
      <c r="J5" s="213" t="s">
        <v>4</v>
      </c>
      <c r="K5" s="213" t="s">
        <v>5</v>
      </c>
    </row>
    <row r="6" spans="1:13" ht="23.25" customHeight="1" thickBot="1" x14ac:dyDescent="0.25">
      <c r="A6" s="221"/>
      <c r="B6" s="223"/>
      <c r="C6" s="91" t="s">
        <v>11</v>
      </c>
      <c r="D6" s="91" t="s">
        <v>12</v>
      </c>
      <c r="E6" s="223" t="s">
        <v>6</v>
      </c>
      <c r="F6" s="214" t="s">
        <v>6</v>
      </c>
      <c r="G6" s="214" t="s">
        <v>6</v>
      </c>
      <c r="H6" s="214"/>
      <c r="I6" s="214"/>
      <c r="J6" s="214"/>
      <c r="K6" s="214" t="s">
        <v>6</v>
      </c>
    </row>
    <row r="7" spans="1:13" x14ac:dyDescent="0.2">
      <c r="A7" s="1" t="s">
        <v>15</v>
      </c>
      <c r="B7" s="92">
        <v>2742490.42</v>
      </c>
      <c r="C7" s="92">
        <v>569599.75</v>
      </c>
      <c r="D7" s="92">
        <v>44712.32</v>
      </c>
      <c r="E7" s="92"/>
      <c r="F7" s="92"/>
      <c r="G7" s="92"/>
      <c r="H7" s="93">
        <v>725765.57</v>
      </c>
      <c r="I7" s="93"/>
      <c r="J7" s="93"/>
      <c r="K7" s="94">
        <v>4082568.06</v>
      </c>
      <c r="L7" s="89"/>
      <c r="M7" s="89"/>
    </row>
    <row r="8" spans="1:13" x14ac:dyDescent="0.2">
      <c r="A8" s="2" t="s">
        <v>16</v>
      </c>
      <c r="B8" s="92">
        <v>2592170.39</v>
      </c>
      <c r="C8" s="92">
        <v>538379.13</v>
      </c>
      <c r="D8" s="92">
        <v>42261.57</v>
      </c>
      <c r="E8" s="92"/>
      <c r="F8" s="92"/>
      <c r="G8" s="92"/>
      <c r="H8" s="93">
        <v>708582.37</v>
      </c>
      <c r="I8" s="93"/>
      <c r="J8" s="93"/>
      <c r="K8" s="94">
        <v>3881393.46</v>
      </c>
      <c r="L8" s="89"/>
      <c r="M8" s="89"/>
    </row>
    <row r="9" spans="1:13" x14ac:dyDescent="0.2">
      <c r="A9" s="2" t="s">
        <v>17</v>
      </c>
      <c r="B9" s="92"/>
      <c r="C9" s="92"/>
      <c r="E9" s="92"/>
      <c r="F9" s="92"/>
      <c r="G9" s="92"/>
      <c r="H9" s="93"/>
      <c r="I9" s="93"/>
      <c r="J9" s="93"/>
      <c r="K9" s="94"/>
      <c r="L9" s="89"/>
      <c r="M9" s="89"/>
    </row>
    <row r="10" spans="1:13" x14ac:dyDescent="0.2">
      <c r="A10" s="2" t="s">
        <v>18</v>
      </c>
      <c r="B10" s="92"/>
      <c r="C10" s="92"/>
      <c r="D10" s="92"/>
      <c r="E10" s="92"/>
      <c r="F10" s="92"/>
      <c r="G10" s="92"/>
      <c r="H10" s="93"/>
      <c r="I10" s="93"/>
      <c r="J10" s="93"/>
      <c r="K10" s="94"/>
      <c r="L10" s="89"/>
      <c r="M10" s="89"/>
    </row>
    <row r="11" spans="1:13" x14ac:dyDescent="0.2">
      <c r="A11" s="2" t="s">
        <v>19</v>
      </c>
      <c r="B11" s="92"/>
      <c r="C11" s="92"/>
      <c r="D11" s="92"/>
      <c r="E11" s="92"/>
      <c r="F11" s="92"/>
      <c r="G11" s="92"/>
      <c r="H11" s="93"/>
      <c r="I11" s="93"/>
      <c r="J11" s="93"/>
      <c r="K11" s="94"/>
      <c r="L11" s="89"/>
      <c r="M11" s="89"/>
    </row>
    <row r="12" spans="1:13" x14ac:dyDescent="0.2">
      <c r="A12" s="2" t="s">
        <v>20</v>
      </c>
      <c r="B12" s="92"/>
      <c r="C12" s="92"/>
      <c r="D12" s="92"/>
      <c r="E12" s="92"/>
      <c r="F12" s="92"/>
      <c r="G12" s="92"/>
      <c r="H12" s="93"/>
      <c r="I12" s="93"/>
      <c r="J12" s="93"/>
      <c r="K12" s="94"/>
      <c r="L12" s="89"/>
      <c r="M12" s="89"/>
    </row>
    <row r="13" spans="1:13" x14ac:dyDescent="0.2">
      <c r="A13" s="2" t="s">
        <v>21</v>
      </c>
      <c r="B13" s="92"/>
      <c r="C13" s="92"/>
      <c r="D13" s="92"/>
      <c r="E13" s="92"/>
      <c r="F13" s="92"/>
      <c r="G13" s="92"/>
      <c r="H13" s="93"/>
      <c r="I13" s="93"/>
      <c r="J13" s="93"/>
      <c r="K13" s="94"/>
      <c r="L13" s="89"/>
      <c r="M13" s="89"/>
    </row>
    <row r="14" spans="1:13" x14ac:dyDescent="0.2">
      <c r="A14" s="2" t="s">
        <v>22</v>
      </c>
      <c r="B14" s="92"/>
      <c r="C14" s="92"/>
      <c r="D14" s="92"/>
      <c r="E14" s="92"/>
      <c r="F14" s="92"/>
      <c r="G14" s="92"/>
      <c r="H14" s="93"/>
      <c r="I14" s="93"/>
      <c r="J14" s="93"/>
      <c r="K14" s="94"/>
      <c r="L14" s="89"/>
      <c r="M14" s="89"/>
    </row>
    <row r="15" spans="1:13" x14ac:dyDescent="0.2">
      <c r="A15" s="2" t="s">
        <v>23</v>
      </c>
      <c r="B15" s="92"/>
      <c r="C15" s="92"/>
      <c r="D15" s="92"/>
      <c r="E15" s="92"/>
      <c r="F15" s="92"/>
      <c r="G15" s="92"/>
      <c r="H15" s="93"/>
      <c r="I15" s="93"/>
      <c r="J15" s="93"/>
      <c r="K15" s="94"/>
      <c r="L15" s="89"/>
      <c r="M15" s="89"/>
    </row>
    <row r="16" spans="1:13" x14ac:dyDescent="0.2">
      <c r="A16" s="2" t="s">
        <v>24</v>
      </c>
      <c r="B16" s="92"/>
      <c r="C16" s="92"/>
      <c r="D16" s="92"/>
      <c r="E16" s="92"/>
      <c r="F16" s="92"/>
      <c r="G16" s="92"/>
      <c r="H16" s="93"/>
      <c r="I16" s="93"/>
      <c r="J16" s="93"/>
      <c r="K16" s="94"/>
      <c r="L16" s="89"/>
      <c r="M16" s="89"/>
    </row>
    <row r="17" spans="1:13" x14ac:dyDescent="0.2">
      <c r="A17" s="2" t="s">
        <v>25</v>
      </c>
      <c r="B17" s="92"/>
      <c r="C17" s="92"/>
      <c r="D17" s="92"/>
      <c r="E17" s="92"/>
      <c r="F17" s="92"/>
      <c r="G17" s="92"/>
      <c r="H17" s="93"/>
      <c r="I17" s="93"/>
      <c r="J17" s="93"/>
      <c r="K17" s="94"/>
      <c r="L17" s="89"/>
      <c r="M17" s="89"/>
    </row>
    <row r="18" spans="1:13" x14ac:dyDescent="0.2">
      <c r="A18" s="2" t="s">
        <v>26</v>
      </c>
      <c r="B18" s="92"/>
      <c r="C18" s="92"/>
      <c r="D18" s="92"/>
      <c r="E18" s="92"/>
      <c r="F18" s="92"/>
      <c r="G18" s="92"/>
      <c r="H18" s="93"/>
      <c r="I18" s="93"/>
      <c r="J18" s="93"/>
      <c r="K18" s="94"/>
      <c r="L18" s="89"/>
      <c r="M18" s="89"/>
    </row>
    <row r="19" spans="1:13" x14ac:dyDescent="0.2">
      <c r="A19" s="2" t="s">
        <v>27</v>
      </c>
      <c r="B19" s="92"/>
      <c r="C19" s="92"/>
      <c r="D19" s="92"/>
      <c r="E19" s="92"/>
      <c r="F19" s="92"/>
      <c r="G19" s="92"/>
      <c r="H19" s="93"/>
      <c r="I19" s="93"/>
      <c r="J19" s="93"/>
      <c r="K19" s="94"/>
      <c r="L19" s="89"/>
      <c r="M19" s="89"/>
    </row>
    <row r="20" spans="1:13" x14ac:dyDescent="0.2">
      <c r="A20" s="2" t="s">
        <v>28</v>
      </c>
      <c r="B20" s="92"/>
      <c r="C20" s="92"/>
      <c r="D20" s="92"/>
      <c r="E20" s="92"/>
      <c r="F20" s="92"/>
      <c r="G20" s="92"/>
      <c r="H20" s="94"/>
      <c r="I20" s="94"/>
      <c r="J20" s="94"/>
      <c r="K20" s="94"/>
      <c r="L20" s="89"/>
      <c r="M20" s="89"/>
    </row>
    <row r="21" spans="1:13" x14ac:dyDescent="0.2">
      <c r="A21" s="2" t="s">
        <v>29</v>
      </c>
      <c r="B21" s="92"/>
      <c r="C21" s="92"/>
      <c r="D21" s="92"/>
      <c r="E21" s="92"/>
      <c r="F21" s="92"/>
      <c r="G21" s="92"/>
      <c r="H21" s="94"/>
      <c r="I21" s="94"/>
      <c r="J21" s="94"/>
      <c r="K21" s="94"/>
      <c r="L21" s="89"/>
      <c r="M21" s="89"/>
    </row>
    <row r="22" spans="1:13" x14ac:dyDescent="0.2">
      <c r="A22" s="2" t="s">
        <v>30</v>
      </c>
      <c r="B22" s="92"/>
      <c r="C22" s="92"/>
      <c r="D22" s="92"/>
      <c r="E22" s="92"/>
      <c r="F22" s="92"/>
      <c r="G22" s="92"/>
      <c r="H22" s="94"/>
      <c r="I22" s="94"/>
      <c r="J22" s="94"/>
      <c r="K22" s="94"/>
      <c r="L22" s="89"/>
      <c r="M22" s="89"/>
    </row>
    <row r="23" spans="1:13" x14ac:dyDescent="0.2">
      <c r="A23" s="2" t="s">
        <v>31</v>
      </c>
      <c r="B23" s="92"/>
      <c r="C23" s="92"/>
      <c r="D23" s="92"/>
      <c r="E23" s="92"/>
      <c r="F23" s="92"/>
      <c r="G23" s="92"/>
      <c r="H23" s="94"/>
      <c r="I23" s="94"/>
      <c r="J23" s="94"/>
      <c r="K23" s="94"/>
      <c r="L23" s="89"/>
      <c r="M23" s="89"/>
    </row>
    <row r="24" spans="1:13" x14ac:dyDescent="0.2">
      <c r="A24" s="2" t="s">
        <v>32</v>
      </c>
      <c r="B24" s="92"/>
      <c r="C24" s="92"/>
      <c r="D24" s="92"/>
      <c r="E24" s="92"/>
      <c r="F24" s="92"/>
      <c r="G24" s="92"/>
      <c r="H24" s="94"/>
      <c r="I24" s="94"/>
      <c r="J24" s="94"/>
      <c r="K24" s="94"/>
      <c r="L24" s="89"/>
      <c r="M24" s="89"/>
    </row>
    <row r="25" spans="1:13" x14ac:dyDescent="0.2">
      <c r="A25" s="2" t="s">
        <v>33</v>
      </c>
      <c r="B25" s="92"/>
      <c r="C25" s="92"/>
      <c r="D25" s="92"/>
      <c r="E25" s="92"/>
      <c r="F25" s="92"/>
      <c r="G25" s="92"/>
      <c r="H25" s="94"/>
      <c r="I25" s="94"/>
      <c r="J25" s="94"/>
      <c r="K25" s="94"/>
      <c r="L25" s="89"/>
      <c r="M25" s="89"/>
    </row>
    <row r="26" spans="1:13" x14ac:dyDescent="0.2">
      <c r="A26" s="2" t="s">
        <v>34</v>
      </c>
      <c r="B26" s="92"/>
      <c r="C26" s="92"/>
      <c r="D26" s="92"/>
      <c r="E26" s="92"/>
      <c r="F26" s="92"/>
      <c r="G26" s="92"/>
      <c r="H26" s="94"/>
      <c r="I26" s="94"/>
      <c r="J26" s="94"/>
      <c r="K26" s="94"/>
      <c r="L26" s="89"/>
      <c r="M26" s="89"/>
    </row>
    <row r="27" spans="1:13" x14ac:dyDescent="0.2">
      <c r="A27" s="2" t="s">
        <v>35</v>
      </c>
      <c r="B27" s="92"/>
      <c r="C27" s="92"/>
      <c r="D27" s="92"/>
      <c r="E27" s="92"/>
      <c r="F27" s="92"/>
      <c r="G27" s="92"/>
      <c r="H27" s="94"/>
      <c r="I27" s="94"/>
      <c r="J27" s="94"/>
      <c r="K27" s="94"/>
      <c r="L27" s="89"/>
      <c r="M27" s="89"/>
    </row>
    <row r="28" spans="1:13" x14ac:dyDescent="0.2">
      <c r="A28" s="2" t="s">
        <v>36</v>
      </c>
      <c r="B28" s="92"/>
      <c r="C28" s="92"/>
      <c r="D28" s="92"/>
      <c r="E28" s="92"/>
      <c r="F28" s="92"/>
      <c r="G28" s="92"/>
      <c r="H28" s="94"/>
      <c r="I28" s="94"/>
      <c r="J28" s="94"/>
      <c r="K28" s="94"/>
      <c r="L28" s="89"/>
      <c r="M28" s="89"/>
    </row>
    <row r="29" spans="1:13" x14ac:dyDescent="0.2">
      <c r="A29" s="2" t="s">
        <v>37</v>
      </c>
      <c r="B29" s="92">
        <v>3007420.98</v>
      </c>
      <c r="C29" s="92">
        <v>624624.32999999996</v>
      </c>
      <c r="D29" s="92">
        <v>49031.63</v>
      </c>
      <c r="E29" s="92"/>
      <c r="F29" s="92"/>
      <c r="G29" s="92"/>
      <c r="H29" s="94">
        <v>793061.44</v>
      </c>
      <c r="I29" s="94"/>
      <c r="J29" s="94"/>
      <c r="K29" s="94">
        <v>4474138.38</v>
      </c>
      <c r="L29" s="89"/>
      <c r="M29" s="89"/>
    </row>
    <row r="30" spans="1:13" x14ac:dyDescent="0.2">
      <c r="A30" s="2" t="s">
        <v>38</v>
      </c>
      <c r="B30" s="92">
        <v>3808334.29</v>
      </c>
      <c r="C30" s="92">
        <v>790969.49</v>
      </c>
      <c r="D30" s="92">
        <v>62089.36</v>
      </c>
      <c r="E30" s="92"/>
      <c r="F30" s="92"/>
      <c r="G30" s="92"/>
      <c r="H30" s="94">
        <v>1112237.83</v>
      </c>
      <c r="I30" s="94"/>
      <c r="J30" s="94"/>
      <c r="K30" s="94">
        <v>5773630.9699999997</v>
      </c>
      <c r="L30" s="89"/>
      <c r="M30" s="89"/>
    </row>
    <row r="31" spans="1:13" x14ac:dyDescent="0.2">
      <c r="A31" s="2" t="s">
        <v>39</v>
      </c>
      <c r="B31" s="92">
        <v>103508267.86</v>
      </c>
      <c r="C31" s="92">
        <v>21498081.739999998</v>
      </c>
      <c r="D31" s="92">
        <v>1687552.03</v>
      </c>
      <c r="E31" s="92"/>
      <c r="F31" s="92"/>
      <c r="G31" s="92"/>
      <c r="H31" s="94">
        <v>13263692.08</v>
      </c>
      <c r="I31" s="94"/>
      <c r="J31" s="94"/>
      <c r="K31" s="94">
        <v>139957593.71000001</v>
      </c>
      <c r="L31" s="89"/>
      <c r="M31" s="89"/>
    </row>
    <row r="32" spans="1:13" x14ac:dyDescent="0.2">
      <c r="A32" s="2" t="s">
        <v>40</v>
      </c>
      <c r="B32" s="92">
        <v>3238002.39</v>
      </c>
      <c r="C32" s="92">
        <v>672514.78</v>
      </c>
      <c r="D32" s="92">
        <v>52790.93</v>
      </c>
      <c r="E32" s="92"/>
      <c r="F32" s="92"/>
      <c r="G32" s="92"/>
      <c r="H32" s="94">
        <v>1011054.54</v>
      </c>
      <c r="I32" s="94"/>
      <c r="J32" s="94"/>
      <c r="K32" s="94">
        <v>4974362.6399999997</v>
      </c>
      <c r="L32" s="89"/>
      <c r="M32" s="89"/>
    </row>
    <row r="33" spans="1:13" x14ac:dyDescent="0.2">
      <c r="A33" s="2" t="s">
        <v>41</v>
      </c>
      <c r="B33" s="92">
        <v>5188761.95</v>
      </c>
      <c r="C33" s="92">
        <v>1077676.51</v>
      </c>
      <c r="D33" s="92">
        <v>84595.23</v>
      </c>
      <c r="E33" s="92"/>
      <c r="F33" s="92"/>
      <c r="G33" s="92"/>
      <c r="H33" s="94">
        <v>1041110.17</v>
      </c>
      <c r="I33" s="94"/>
      <c r="J33" s="94"/>
      <c r="K33" s="94">
        <v>7392143.8600000003</v>
      </c>
      <c r="L33" s="89"/>
      <c r="M33" s="89"/>
    </row>
    <row r="34" spans="1:13" x14ac:dyDescent="0.2">
      <c r="A34" s="2" t="s">
        <v>42</v>
      </c>
      <c r="B34" s="92">
        <v>3788609.04</v>
      </c>
      <c r="C34" s="92">
        <v>786872.67</v>
      </c>
      <c r="D34" s="92">
        <v>61767.77</v>
      </c>
      <c r="E34" s="92"/>
      <c r="F34" s="92"/>
      <c r="G34" s="92"/>
      <c r="H34" s="94">
        <v>1024585.56</v>
      </c>
      <c r="I34" s="94"/>
      <c r="J34" s="94"/>
      <c r="K34" s="94">
        <v>5661835.04</v>
      </c>
      <c r="L34" s="89"/>
      <c r="M34" s="89"/>
    </row>
    <row r="35" spans="1:13" x14ac:dyDescent="0.2">
      <c r="A35" s="2" t="s">
        <v>43</v>
      </c>
      <c r="B35" s="92">
        <v>5372750.9500000002</v>
      </c>
      <c r="C35" s="92">
        <v>1115889.98</v>
      </c>
      <c r="D35" s="92">
        <v>87594.9</v>
      </c>
      <c r="E35" s="92"/>
      <c r="F35" s="92"/>
      <c r="G35" s="92"/>
      <c r="H35" s="94">
        <v>1391599.5</v>
      </c>
      <c r="I35" s="94"/>
      <c r="J35" s="94"/>
      <c r="K35" s="94">
        <v>7967835.3300000001</v>
      </c>
      <c r="L35" s="89"/>
      <c r="M35" s="89"/>
    </row>
    <row r="36" spans="1:13" x14ac:dyDescent="0.2">
      <c r="A36" s="2" t="s">
        <v>44</v>
      </c>
      <c r="B36" s="92">
        <v>3186988.81</v>
      </c>
      <c r="C36" s="92">
        <v>661919.55000000005</v>
      </c>
      <c r="D36" s="92">
        <v>51959.23</v>
      </c>
      <c r="E36" s="92"/>
      <c r="F36" s="92"/>
      <c r="G36" s="92"/>
      <c r="H36" s="94">
        <v>922085.1</v>
      </c>
      <c r="I36" s="94"/>
      <c r="J36" s="94"/>
      <c r="K36" s="94">
        <v>4822952.6900000004</v>
      </c>
      <c r="L36" s="89"/>
      <c r="M36" s="89"/>
    </row>
    <row r="37" spans="1:13" x14ac:dyDescent="0.2">
      <c r="A37" s="2" t="s">
        <v>45</v>
      </c>
      <c r="B37" s="92">
        <v>20424819.84</v>
      </c>
      <c r="C37" s="92">
        <v>4242119.54</v>
      </c>
      <c r="D37" s="92">
        <v>332997.03000000003</v>
      </c>
      <c r="E37" s="92"/>
      <c r="F37" s="92"/>
      <c r="G37" s="92"/>
      <c r="H37" s="93">
        <v>4264486.4000000004</v>
      </c>
      <c r="I37" s="93"/>
      <c r="J37" s="93"/>
      <c r="K37" s="94">
        <v>29264422.809999999</v>
      </c>
      <c r="L37" s="89"/>
      <c r="M37" s="89"/>
    </row>
    <row r="38" spans="1:13" x14ac:dyDescent="0.2">
      <c r="A38" s="2" t="s">
        <v>46</v>
      </c>
      <c r="B38" s="92">
        <v>6672237.0499999998</v>
      </c>
      <c r="C38" s="92">
        <v>1385785.89</v>
      </c>
      <c r="D38" s="92">
        <v>108781.14</v>
      </c>
      <c r="E38" s="92"/>
      <c r="F38" s="92"/>
      <c r="G38" s="92"/>
      <c r="H38" s="93">
        <v>1402675.78</v>
      </c>
      <c r="I38" s="93"/>
      <c r="J38" s="93"/>
      <c r="K38" s="94">
        <v>9569479.8599999994</v>
      </c>
      <c r="L38" s="89"/>
      <c r="M38" s="89"/>
    </row>
    <row r="39" spans="1:13" x14ac:dyDescent="0.2">
      <c r="A39" s="2" t="s">
        <v>47</v>
      </c>
      <c r="B39" s="92">
        <v>4110674.82</v>
      </c>
      <c r="C39" s="92">
        <v>853763.91</v>
      </c>
      <c r="D39" s="92">
        <v>67018.58</v>
      </c>
      <c r="E39" s="92"/>
      <c r="F39" s="92"/>
      <c r="G39" s="95"/>
      <c r="H39" s="93">
        <v>1000876.34</v>
      </c>
      <c r="I39" s="93"/>
      <c r="J39" s="93"/>
      <c r="K39" s="94">
        <v>6032333.6500000004</v>
      </c>
      <c r="L39" s="89"/>
      <c r="M39" s="89"/>
    </row>
    <row r="40" spans="1:13" x14ac:dyDescent="0.2">
      <c r="A40" s="2" t="s">
        <v>48</v>
      </c>
      <c r="B40" s="92">
        <v>2902332.99</v>
      </c>
      <c r="C40" s="92">
        <v>602798.15</v>
      </c>
      <c r="D40" s="92">
        <v>47318.33</v>
      </c>
      <c r="E40" s="92"/>
      <c r="F40" s="92"/>
      <c r="G40" s="96"/>
      <c r="H40" s="93">
        <v>870355.89</v>
      </c>
      <c r="I40" s="93"/>
      <c r="J40" s="93"/>
      <c r="K40" s="94">
        <v>4422805.3600000003</v>
      </c>
      <c r="L40" s="89"/>
      <c r="M40" s="89"/>
    </row>
    <row r="41" spans="1:13" x14ac:dyDescent="0.2">
      <c r="A41" s="2" t="s">
        <v>49</v>
      </c>
      <c r="B41" s="92">
        <v>3749158.53</v>
      </c>
      <c r="C41" s="92">
        <v>778679.02</v>
      </c>
      <c r="D41" s="92">
        <v>61124.59</v>
      </c>
      <c r="E41" s="92"/>
      <c r="F41" s="92"/>
      <c r="G41" s="92"/>
      <c r="H41" s="93">
        <v>967108.66</v>
      </c>
      <c r="I41" s="93"/>
      <c r="J41" s="93"/>
      <c r="K41" s="94">
        <v>5556070.7999999998</v>
      </c>
      <c r="L41" s="89"/>
      <c r="M41" s="89"/>
    </row>
    <row r="42" spans="1:13" x14ac:dyDescent="0.2">
      <c r="A42" s="2" t="s">
        <v>50</v>
      </c>
      <c r="B42" s="92">
        <v>5341122.53</v>
      </c>
      <c r="C42" s="92">
        <v>1109320.94</v>
      </c>
      <c r="D42" s="92">
        <v>87079.25</v>
      </c>
      <c r="E42" s="92"/>
      <c r="F42" s="92"/>
      <c r="G42" s="92"/>
      <c r="H42" s="93">
        <v>1181928.57</v>
      </c>
      <c r="I42" s="93"/>
      <c r="J42" s="93"/>
      <c r="K42" s="94">
        <v>7719451.29</v>
      </c>
      <c r="L42" s="89"/>
      <c r="M42" s="89"/>
    </row>
    <row r="43" spans="1:13" x14ac:dyDescent="0.2">
      <c r="A43" s="2" t="s">
        <v>51</v>
      </c>
      <c r="B43" s="92">
        <v>2994837.63</v>
      </c>
      <c r="C43" s="92">
        <v>622010.84</v>
      </c>
      <c r="D43" s="92">
        <v>48826.48</v>
      </c>
      <c r="E43" s="92"/>
      <c r="F43" s="92"/>
      <c r="G43" s="92"/>
      <c r="H43" s="93">
        <v>819824.12</v>
      </c>
      <c r="I43" s="93"/>
      <c r="J43" s="93"/>
      <c r="K43" s="94">
        <v>4485499.07</v>
      </c>
      <c r="L43" s="89"/>
      <c r="M43" s="89"/>
    </row>
    <row r="44" spans="1:13" x14ac:dyDescent="0.2">
      <c r="A44" s="2" t="s">
        <v>52</v>
      </c>
      <c r="B44" s="92">
        <v>43490783.109999999</v>
      </c>
      <c r="C44" s="92">
        <v>9032789.6400000006</v>
      </c>
      <c r="D44" s="92">
        <v>709054.07</v>
      </c>
      <c r="E44" s="92"/>
      <c r="F44" s="92"/>
      <c r="G44" s="92"/>
      <c r="H44" s="93">
        <v>5336071.3</v>
      </c>
      <c r="I44" s="93"/>
      <c r="J44" s="93"/>
      <c r="K44" s="94">
        <v>58568698.119999997</v>
      </c>
      <c r="L44" s="89"/>
      <c r="M44" s="89"/>
    </row>
    <row r="45" spans="1:13" x14ac:dyDescent="0.2">
      <c r="A45" s="2" t="s">
        <v>53</v>
      </c>
      <c r="B45" s="92">
        <v>6879012.1200000001</v>
      </c>
      <c r="C45" s="92">
        <v>1428731.91</v>
      </c>
      <c r="D45" s="92">
        <v>112152.31</v>
      </c>
      <c r="E45" s="92"/>
      <c r="F45" s="92"/>
      <c r="G45" s="92"/>
      <c r="H45" s="93">
        <v>757737.09</v>
      </c>
      <c r="I45" s="93"/>
      <c r="J45" s="93"/>
      <c r="K45" s="94">
        <v>9177633.4299999997</v>
      </c>
      <c r="L45" s="89"/>
      <c r="M45" s="89"/>
    </row>
    <row r="46" spans="1:13" x14ac:dyDescent="0.2">
      <c r="A46" s="2" t="s">
        <v>54</v>
      </c>
      <c r="B46" s="92">
        <v>18273406.84</v>
      </c>
      <c r="C46" s="92">
        <v>3795283.24</v>
      </c>
      <c r="D46" s="92">
        <v>297921.37</v>
      </c>
      <c r="E46" s="92"/>
      <c r="F46" s="92"/>
      <c r="G46" s="92"/>
      <c r="H46" s="93">
        <v>4191023.74</v>
      </c>
      <c r="I46" s="93"/>
      <c r="J46" s="93"/>
      <c r="K46" s="94">
        <v>26557635.190000001</v>
      </c>
      <c r="L46" s="89"/>
      <c r="M46" s="89"/>
    </row>
    <row r="47" spans="1:13" x14ac:dyDescent="0.2">
      <c r="A47" s="2" t="s">
        <v>55</v>
      </c>
      <c r="B47" s="92">
        <v>4204199.72</v>
      </c>
      <c r="C47" s="92">
        <v>873188.5</v>
      </c>
      <c r="D47" s="92">
        <v>68543.37</v>
      </c>
      <c r="E47" s="92"/>
      <c r="F47" s="92"/>
      <c r="G47" s="92"/>
      <c r="H47" s="93">
        <v>963695.97</v>
      </c>
      <c r="I47" s="93"/>
      <c r="J47" s="93"/>
      <c r="K47" s="94">
        <v>6109627.5599999996</v>
      </c>
      <c r="L47" s="89"/>
      <c r="M47" s="89"/>
    </row>
    <row r="48" spans="1:13" x14ac:dyDescent="0.2">
      <c r="A48" s="2" t="s">
        <v>56</v>
      </c>
      <c r="B48" s="92">
        <v>3275412.36</v>
      </c>
      <c r="C48" s="92">
        <v>680284.62</v>
      </c>
      <c r="D48" s="92">
        <v>53400.84</v>
      </c>
      <c r="E48" s="92"/>
      <c r="F48" s="92"/>
      <c r="G48" s="92"/>
      <c r="H48" s="93">
        <v>919390.87</v>
      </c>
      <c r="I48" s="93"/>
      <c r="J48" s="93"/>
      <c r="K48" s="94">
        <v>4928488.6900000004</v>
      </c>
      <c r="L48" s="89"/>
      <c r="M48" s="89"/>
    </row>
    <row r="49" spans="1:13" x14ac:dyDescent="0.2">
      <c r="A49" s="2" t="s">
        <v>57</v>
      </c>
      <c r="B49" s="92">
        <v>3820577.55</v>
      </c>
      <c r="C49" s="92">
        <v>793512.35</v>
      </c>
      <c r="D49" s="92">
        <v>62288.97</v>
      </c>
      <c r="E49" s="92"/>
      <c r="F49" s="92"/>
      <c r="G49" s="92"/>
      <c r="H49" s="93">
        <v>875983.83</v>
      </c>
      <c r="I49" s="93"/>
      <c r="J49" s="93"/>
      <c r="K49" s="94">
        <v>5552362.7000000002</v>
      </c>
      <c r="L49" s="89"/>
      <c r="M49" s="89"/>
    </row>
    <row r="50" spans="1:13" x14ac:dyDescent="0.2">
      <c r="A50" s="2" t="s">
        <v>58</v>
      </c>
      <c r="B50" s="92">
        <v>9604838.0999999996</v>
      </c>
      <c r="C50" s="92">
        <v>1994870.54</v>
      </c>
      <c r="D50" s="92">
        <v>156592.94</v>
      </c>
      <c r="E50" s="92"/>
      <c r="F50" s="92"/>
      <c r="G50" s="92"/>
      <c r="H50" s="93">
        <v>2394870.71</v>
      </c>
      <c r="I50" s="93"/>
      <c r="J50" s="93"/>
      <c r="K50" s="94">
        <v>14151172.289999999</v>
      </c>
      <c r="L50" s="89"/>
      <c r="M50" s="89"/>
    </row>
    <row r="51" spans="1:13" x14ac:dyDescent="0.2">
      <c r="A51" s="2" t="s">
        <v>59</v>
      </c>
      <c r="B51" s="92">
        <v>3381180.53</v>
      </c>
      <c r="C51" s="92">
        <v>702252.07</v>
      </c>
      <c r="D51" s="92">
        <v>55125.24</v>
      </c>
      <c r="E51" s="92"/>
      <c r="F51" s="92"/>
      <c r="G51" s="92"/>
      <c r="H51" s="93">
        <v>843593.21</v>
      </c>
      <c r="I51" s="93"/>
      <c r="J51" s="93"/>
      <c r="K51" s="94">
        <v>4982151.05</v>
      </c>
      <c r="L51" s="89"/>
      <c r="M51" s="89"/>
    </row>
    <row r="52" spans="1:13" x14ac:dyDescent="0.2">
      <c r="A52" s="2" t="s">
        <v>60</v>
      </c>
      <c r="B52" s="92">
        <v>58252074.560000002</v>
      </c>
      <c r="C52" s="92">
        <v>12098626.380000001</v>
      </c>
      <c r="D52" s="92">
        <v>949715.5</v>
      </c>
      <c r="E52" s="92"/>
      <c r="F52" s="92"/>
      <c r="G52" s="92"/>
      <c r="H52" s="93">
        <v>9323111.9399999995</v>
      </c>
      <c r="I52" s="93"/>
      <c r="J52" s="93"/>
      <c r="K52" s="94">
        <v>80623528.379999995</v>
      </c>
      <c r="L52" s="89"/>
      <c r="M52" s="89"/>
    </row>
    <row r="53" spans="1:13" ht="13.5" thickBot="1" x14ac:dyDescent="0.25">
      <c r="A53" s="4" t="s">
        <v>61</v>
      </c>
      <c r="B53" s="92">
        <v>6280112.6100000003</v>
      </c>
      <c r="C53" s="92">
        <v>1304343.8700000001</v>
      </c>
      <c r="D53" s="92">
        <v>102388.12</v>
      </c>
      <c r="E53" s="92"/>
      <c r="F53" s="92"/>
      <c r="G53" s="92"/>
      <c r="H53" s="93">
        <v>1765259.2</v>
      </c>
      <c r="I53" s="93"/>
      <c r="J53" s="93"/>
      <c r="K53" s="94">
        <v>9452103.8000000007</v>
      </c>
      <c r="L53" s="89"/>
      <c r="M53" s="89"/>
    </row>
    <row r="54" spans="1:13" s="98" customFormat="1" ht="13.5" thickBot="1" x14ac:dyDescent="0.25">
      <c r="A54" s="5" t="s">
        <v>13</v>
      </c>
      <c r="B54" s="97">
        <v>340090577.97000003</v>
      </c>
      <c r="C54" s="97">
        <v>70634889.340000004</v>
      </c>
      <c r="D54" s="97">
        <v>5544683.0999999996</v>
      </c>
      <c r="E54" s="97">
        <v>0</v>
      </c>
      <c r="F54" s="97">
        <v>0</v>
      </c>
      <c r="G54" s="97">
        <v>0</v>
      </c>
      <c r="H54" s="97">
        <v>59871767.780000001</v>
      </c>
      <c r="I54" s="97">
        <v>0</v>
      </c>
      <c r="J54" s="97">
        <v>0</v>
      </c>
      <c r="K54" s="97">
        <v>476141918.19</v>
      </c>
      <c r="L54" s="89"/>
      <c r="M54" s="89"/>
    </row>
    <row r="55" spans="1:13" x14ac:dyDescent="0.2">
      <c r="F55" s="89"/>
      <c r="G55" s="89"/>
      <c r="H55" s="89"/>
      <c r="I55" s="89"/>
      <c r="J55" s="89"/>
    </row>
    <row r="56" spans="1:13" x14ac:dyDescent="0.2">
      <c r="F56" s="89"/>
      <c r="G56" s="89"/>
      <c r="H56" s="89"/>
      <c r="I56" s="89"/>
      <c r="J56" s="89"/>
      <c r="K56" s="89"/>
    </row>
    <row r="57" spans="1:13" x14ac:dyDescent="0.2">
      <c r="F57" s="89"/>
      <c r="G57" s="89"/>
      <c r="H57" s="89"/>
      <c r="I57" s="89"/>
      <c r="J57" s="89"/>
    </row>
    <row r="58" spans="1:13" x14ac:dyDescent="0.2">
      <c r="F58" s="89"/>
      <c r="G58" s="89"/>
      <c r="H58" s="89"/>
      <c r="I58" s="89"/>
      <c r="J58" s="89"/>
    </row>
    <row r="59" spans="1:13" x14ac:dyDescent="0.2">
      <c r="F59" s="89"/>
      <c r="G59" s="89"/>
      <c r="H59" s="89"/>
      <c r="I59" s="89"/>
      <c r="J59" s="89"/>
    </row>
    <row r="60" spans="1:13" x14ac:dyDescent="0.2">
      <c r="G60" s="89"/>
      <c r="H60" s="89"/>
      <c r="I60" s="89"/>
      <c r="J60" s="89"/>
    </row>
    <row r="61" spans="1:13" x14ac:dyDescent="0.2">
      <c r="G61" s="89"/>
      <c r="H61" s="89"/>
      <c r="I61" s="89"/>
      <c r="J61" s="89"/>
    </row>
    <row r="62" spans="1:13" x14ac:dyDescent="0.2">
      <c r="G62" s="89"/>
      <c r="H62" s="89"/>
      <c r="I62" s="89"/>
      <c r="J62" s="89"/>
    </row>
    <row r="63" spans="1:13" x14ac:dyDescent="0.2">
      <c r="G63" s="89"/>
      <c r="H63" s="89"/>
      <c r="I63" s="89"/>
      <c r="J63" s="89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101" customWidth="1"/>
    <col min="5" max="5" width="17.7109375" style="101" customWidth="1"/>
    <col min="6" max="6" width="15.28515625" style="99" customWidth="1"/>
    <col min="7" max="7" width="12.7109375" style="99" bestFit="1" customWidth="1"/>
    <col min="8" max="8" width="12.7109375" style="99" customWidth="1"/>
    <col min="9" max="10" width="17.140625" style="99" customWidth="1"/>
    <col min="11" max="11" width="15.42578125" style="99" bestFit="1" customWidth="1"/>
    <col min="12" max="12" width="11.7109375" style="99" bestFit="1" customWidth="1"/>
    <col min="13" max="16384" width="11.42578125" style="99"/>
  </cols>
  <sheetData>
    <row r="1" spans="1:13" x14ac:dyDescent="0.2">
      <c r="A1" s="226" t="s">
        <v>14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</row>
    <row r="2" spans="1:13" x14ac:dyDescent="0.2">
      <c r="A2" s="228">
        <v>45161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</row>
    <row r="3" spans="1:13" ht="11.25" x14ac:dyDescent="0.2">
      <c r="A3" s="100"/>
      <c r="B3" s="99"/>
      <c r="C3" s="99"/>
      <c r="E3" s="99"/>
    </row>
    <row r="4" spans="1:13" ht="13.5" customHeight="1" thickBot="1" x14ac:dyDescent="0.25">
      <c r="A4" s="100"/>
      <c r="B4" s="99"/>
      <c r="C4" s="230"/>
      <c r="D4" s="230"/>
      <c r="E4" s="99"/>
    </row>
    <row r="5" spans="1:13" ht="12.75" customHeight="1" x14ac:dyDescent="0.2">
      <c r="A5" s="231" t="s">
        <v>0</v>
      </c>
      <c r="B5" s="233" t="s">
        <v>9</v>
      </c>
      <c r="C5" s="102" t="s">
        <v>10</v>
      </c>
      <c r="D5" s="102" t="s">
        <v>10</v>
      </c>
      <c r="E5" s="233" t="s">
        <v>1</v>
      </c>
      <c r="F5" s="224" t="s">
        <v>7</v>
      </c>
      <c r="G5" s="224" t="s">
        <v>8</v>
      </c>
      <c r="H5" s="224" t="s">
        <v>2</v>
      </c>
      <c r="I5" s="224" t="s">
        <v>3</v>
      </c>
      <c r="J5" s="224" t="s">
        <v>4</v>
      </c>
      <c r="K5" s="224" t="s">
        <v>5</v>
      </c>
    </row>
    <row r="6" spans="1:13" ht="23.25" customHeight="1" thickBot="1" x14ac:dyDescent="0.25">
      <c r="A6" s="232"/>
      <c r="B6" s="234"/>
      <c r="C6" s="103" t="s">
        <v>11</v>
      </c>
      <c r="D6" s="103" t="s">
        <v>12</v>
      </c>
      <c r="E6" s="234" t="s">
        <v>6</v>
      </c>
      <c r="F6" s="225" t="s">
        <v>6</v>
      </c>
      <c r="G6" s="225" t="s">
        <v>6</v>
      </c>
      <c r="H6" s="225"/>
      <c r="I6" s="225"/>
      <c r="J6" s="225"/>
      <c r="K6" s="225" t="s">
        <v>6</v>
      </c>
    </row>
    <row r="7" spans="1:13" x14ac:dyDescent="0.2">
      <c r="A7" s="1" t="s">
        <v>15</v>
      </c>
      <c r="B7" s="104">
        <v>2805746.43</v>
      </c>
      <c r="C7" s="104">
        <v>524013.91</v>
      </c>
      <c r="D7" s="104">
        <v>44712.32</v>
      </c>
      <c r="E7" s="104"/>
      <c r="F7" s="104">
        <v>10218088.140000001</v>
      </c>
      <c r="G7" s="104">
        <v>566225.91</v>
      </c>
      <c r="H7" s="105"/>
      <c r="I7" s="105"/>
      <c r="J7" s="105">
        <v>821872.19</v>
      </c>
      <c r="K7" s="106">
        <v>14980658.9</v>
      </c>
      <c r="L7" s="101"/>
      <c r="M7" s="101"/>
    </row>
    <row r="8" spans="1:13" x14ac:dyDescent="0.2">
      <c r="A8" s="2" t="s">
        <v>16</v>
      </c>
      <c r="B8" s="104">
        <v>2651959.2400000002</v>
      </c>
      <c r="C8" s="104">
        <v>495291.92</v>
      </c>
      <c r="D8" s="104">
        <v>42261.57</v>
      </c>
      <c r="E8" s="104"/>
      <c r="F8" s="104">
        <v>7593082.3799999999</v>
      </c>
      <c r="G8" s="104">
        <v>420763.64</v>
      </c>
      <c r="H8" s="105"/>
      <c r="I8" s="105"/>
      <c r="J8" s="105">
        <v>610734.92000000004</v>
      </c>
      <c r="K8" s="106">
        <v>11814093.67</v>
      </c>
      <c r="L8" s="101"/>
      <c r="M8" s="101"/>
    </row>
    <row r="9" spans="1:13" x14ac:dyDescent="0.2">
      <c r="A9" s="2" t="s">
        <v>17</v>
      </c>
      <c r="B9" s="104"/>
      <c r="C9" s="104"/>
      <c r="E9" s="104"/>
      <c r="F9" s="104">
        <v>2911046.54</v>
      </c>
      <c r="G9" s="104">
        <v>161312.95000000001</v>
      </c>
      <c r="H9" s="105"/>
      <c r="I9" s="105">
        <v>414183.52</v>
      </c>
      <c r="J9" s="105">
        <v>234144.41</v>
      </c>
      <c r="K9" s="106">
        <v>3720687.42</v>
      </c>
      <c r="L9" s="101"/>
      <c r="M9" s="101"/>
    </row>
    <row r="10" spans="1:13" x14ac:dyDescent="0.2">
      <c r="A10" s="2" t="s">
        <v>18</v>
      </c>
      <c r="B10" s="104"/>
      <c r="C10" s="104"/>
      <c r="D10" s="104"/>
      <c r="E10" s="104"/>
      <c r="F10" s="104">
        <v>3272361.2</v>
      </c>
      <c r="G10" s="104">
        <v>181334.87</v>
      </c>
      <c r="H10" s="105"/>
      <c r="I10" s="105">
        <v>847631.38</v>
      </c>
      <c r="J10" s="105">
        <v>263206.06</v>
      </c>
      <c r="K10" s="106">
        <v>4564533.51</v>
      </c>
      <c r="L10" s="101"/>
      <c r="M10" s="101"/>
    </row>
    <row r="11" spans="1:13" x14ac:dyDescent="0.2">
      <c r="A11" s="2" t="s">
        <v>19</v>
      </c>
      <c r="B11" s="104"/>
      <c r="C11" s="104"/>
      <c r="D11" s="104"/>
      <c r="E11" s="104"/>
      <c r="F11" s="104">
        <v>3253200.58</v>
      </c>
      <c r="G11" s="104">
        <v>180273.1</v>
      </c>
      <c r="H11" s="105"/>
      <c r="I11" s="105"/>
      <c r="J11" s="105">
        <v>261664.91</v>
      </c>
      <c r="K11" s="106">
        <v>3695138.59</v>
      </c>
      <c r="L11" s="101"/>
      <c r="M11" s="101"/>
    </row>
    <row r="12" spans="1:13" x14ac:dyDescent="0.2">
      <c r="A12" s="2" t="s">
        <v>20</v>
      </c>
      <c r="B12" s="104"/>
      <c r="C12" s="104"/>
      <c r="D12" s="104"/>
      <c r="E12" s="104"/>
      <c r="F12" s="104">
        <v>2853564.66</v>
      </c>
      <c r="G12" s="104">
        <v>158127.65</v>
      </c>
      <c r="H12" s="105"/>
      <c r="I12" s="105">
        <v>344694.25</v>
      </c>
      <c r="J12" s="105">
        <v>229520.96</v>
      </c>
      <c r="K12" s="106">
        <v>3585907.52</v>
      </c>
      <c r="L12" s="101"/>
      <c r="M12" s="101"/>
    </row>
    <row r="13" spans="1:13" x14ac:dyDescent="0.2">
      <c r="A13" s="2" t="s">
        <v>21</v>
      </c>
      <c r="B13" s="104"/>
      <c r="C13" s="104"/>
      <c r="D13" s="104"/>
      <c r="E13" s="104"/>
      <c r="F13" s="104">
        <v>3433857.91</v>
      </c>
      <c r="G13" s="104">
        <v>190284.06</v>
      </c>
      <c r="H13" s="105"/>
      <c r="I13" s="105"/>
      <c r="J13" s="105">
        <v>276195.73</v>
      </c>
      <c r="K13" s="106">
        <v>3900337.7</v>
      </c>
      <c r="L13" s="101"/>
      <c r="M13" s="101"/>
    </row>
    <row r="14" spans="1:13" x14ac:dyDescent="0.2">
      <c r="A14" s="2" t="s">
        <v>22</v>
      </c>
      <c r="B14" s="104"/>
      <c r="C14" s="104"/>
      <c r="D14" s="104"/>
      <c r="E14" s="104"/>
      <c r="F14" s="104">
        <v>3296996.29</v>
      </c>
      <c r="G14" s="104">
        <v>182700</v>
      </c>
      <c r="H14" s="105"/>
      <c r="I14" s="105"/>
      <c r="J14" s="105">
        <v>265187.53000000003</v>
      </c>
      <c r="K14" s="106">
        <v>3744883.82</v>
      </c>
      <c r="L14" s="101"/>
      <c r="M14" s="101"/>
    </row>
    <row r="15" spans="1:13" x14ac:dyDescent="0.2">
      <c r="A15" s="2" t="s">
        <v>23</v>
      </c>
      <c r="B15" s="104"/>
      <c r="C15" s="104"/>
      <c r="D15" s="104"/>
      <c r="E15" s="104"/>
      <c r="F15" s="104">
        <v>3298364.91</v>
      </c>
      <c r="G15" s="104">
        <v>182775.84</v>
      </c>
      <c r="H15" s="105"/>
      <c r="I15" s="105"/>
      <c r="J15" s="105">
        <v>265297.61</v>
      </c>
      <c r="K15" s="106">
        <v>3746438.36</v>
      </c>
      <c r="L15" s="101"/>
      <c r="M15" s="101"/>
    </row>
    <row r="16" spans="1:13" x14ac:dyDescent="0.2">
      <c r="A16" s="2" t="s">
        <v>24</v>
      </c>
      <c r="B16" s="104"/>
      <c r="C16" s="104"/>
      <c r="D16" s="104"/>
      <c r="E16" s="104"/>
      <c r="F16" s="104">
        <v>4591707.17</v>
      </c>
      <c r="G16" s="104">
        <v>254445.21</v>
      </c>
      <c r="H16" s="105"/>
      <c r="I16" s="105"/>
      <c r="J16" s="105">
        <v>369325.1</v>
      </c>
      <c r="K16" s="106">
        <v>5215477.4800000004</v>
      </c>
      <c r="L16" s="101"/>
      <c r="M16" s="101"/>
    </row>
    <row r="17" spans="1:13" x14ac:dyDescent="0.2">
      <c r="A17" s="2" t="s">
        <v>25</v>
      </c>
      <c r="B17" s="104"/>
      <c r="C17" s="104"/>
      <c r="D17" s="104"/>
      <c r="E17" s="104"/>
      <c r="F17" s="104">
        <v>2994532.13</v>
      </c>
      <c r="G17" s="104">
        <v>165939.23000000001</v>
      </c>
      <c r="H17" s="105"/>
      <c r="I17" s="105"/>
      <c r="J17" s="105">
        <v>240859.41</v>
      </c>
      <c r="K17" s="106">
        <v>3401330.77</v>
      </c>
      <c r="L17" s="101"/>
      <c r="M17" s="101"/>
    </row>
    <row r="18" spans="1:13" x14ac:dyDescent="0.2">
      <c r="A18" s="2" t="s">
        <v>26</v>
      </c>
      <c r="B18" s="104"/>
      <c r="C18" s="104"/>
      <c r="D18" s="104"/>
      <c r="E18" s="104"/>
      <c r="F18" s="104">
        <v>2686593.49</v>
      </c>
      <c r="G18" s="104">
        <v>148875.1</v>
      </c>
      <c r="H18" s="105"/>
      <c r="I18" s="105">
        <v>144482.62</v>
      </c>
      <c r="J18" s="105">
        <v>216090.96</v>
      </c>
      <c r="K18" s="106">
        <v>3196042.17</v>
      </c>
      <c r="L18" s="101"/>
      <c r="M18" s="101"/>
    </row>
    <row r="19" spans="1:13" x14ac:dyDescent="0.2">
      <c r="A19" s="2" t="s">
        <v>27</v>
      </c>
      <c r="B19" s="104"/>
      <c r="C19" s="104"/>
      <c r="D19" s="104"/>
      <c r="E19" s="104"/>
      <c r="F19" s="104">
        <v>3072543.25</v>
      </c>
      <c r="G19" s="104">
        <v>170262.14</v>
      </c>
      <c r="H19" s="105"/>
      <c r="I19" s="105">
        <v>607515.02</v>
      </c>
      <c r="J19" s="105">
        <v>247134.07999999999</v>
      </c>
      <c r="K19" s="106">
        <v>4097454.49</v>
      </c>
      <c r="L19" s="101"/>
      <c r="M19" s="101"/>
    </row>
    <row r="20" spans="1:13" x14ac:dyDescent="0.2">
      <c r="A20" s="2" t="s">
        <v>28</v>
      </c>
      <c r="B20" s="104"/>
      <c r="C20" s="104"/>
      <c r="D20" s="104"/>
      <c r="E20" s="104"/>
      <c r="F20" s="104">
        <v>4376834.43</v>
      </c>
      <c r="G20" s="104">
        <v>242538.23</v>
      </c>
      <c r="H20" s="106"/>
      <c r="I20" s="106"/>
      <c r="J20" s="106">
        <v>352042.23</v>
      </c>
      <c r="K20" s="106">
        <v>4971414.8899999997</v>
      </c>
      <c r="L20" s="101"/>
      <c r="M20" s="101"/>
    </row>
    <row r="21" spans="1:13" x14ac:dyDescent="0.2">
      <c r="A21" s="2" t="s">
        <v>29</v>
      </c>
      <c r="B21" s="104"/>
      <c r="C21" s="104"/>
      <c r="D21" s="104"/>
      <c r="E21" s="104"/>
      <c r="F21" s="104">
        <v>4213969.1100000003</v>
      </c>
      <c r="G21" s="104">
        <v>233513.2</v>
      </c>
      <c r="H21" s="106"/>
      <c r="I21" s="106"/>
      <c r="J21" s="106">
        <v>338942.47</v>
      </c>
      <c r="K21" s="106">
        <v>4786424.78</v>
      </c>
      <c r="L21" s="101"/>
      <c r="M21" s="101"/>
    </row>
    <row r="22" spans="1:13" x14ac:dyDescent="0.2">
      <c r="A22" s="2" t="s">
        <v>30</v>
      </c>
      <c r="B22" s="104"/>
      <c r="C22" s="104"/>
      <c r="D22" s="104"/>
      <c r="E22" s="104"/>
      <c r="F22" s="104">
        <v>3097178.34</v>
      </c>
      <c r="G22" s="104">
        <v>171627.27</v>
      </c>
      <c r="H22" s="106"/>
      <c r="I22" s="106">
        <v>637099.56000000006</v>
      </c>
      <c r="J22" s="106">
        <v>249115.56</v>
      </c>
      <c r="K22" s="106">
        <v>4155020.73</v>
      </c>
      <c r="L22" s="101"/>
      <c r="M22" s="101"/>
    </row>
    <row r="23" spans="1:13" x14ac:dyDescent="0.2">
      <c r="A23" s="2" t="s">
        <v>31</v>
      </c>
      <c r="B23" s="104"/>
      <c r="C23" s="104"/>
      <c r="D23" s="104"/>
      <c r="E23" s="104"/>
      <c r="F23" s="104">
        <v>2919258.24</v>
      </c>
      <c r="G23" s="104">
        <v>161768</v>
      </c>
      <c r="H23" s="106"/>
      <c r="I23" s="106"/>
      <c r="J23" s="106">
        <v>234804.9</v>
      </c>
      <c r="K23" s="106">
        <v>3315831.14</v>
      </c>
      <c r="L23" s="101"/>
      <c r="M23" s="101"/>
    </row>
    <row r="24" spans="1:13" x14ac:dyDescent="0.2">
      <c r="A24" s="2" t="s">
        <v>32</v>
      </c>
      <c r="B24" s="104"/>
      <c r="C24" s="104"/>
      <c r="D24" s="104"/>
      <c r="E24" s="104"/>
      <c r="F24" s="104">
        <v>3881395.39</v>
      </c>
      <c r="G24" s="104">
        <v>215083.94</v>
      </c>
      <c r="H24" s="106"/>
      <c r="I24" s="106"/>
      <c r="J24" s="106">
        <v>312192.55</v>
      </c>
      <c r="K24" s="106">
        <v>4408671.88</v>
      </c>
      <c r="L24" s="101"/>
      <c r="M24" s="101"/>
    </row>
    <row r="25" spans="1:13" x14ac:dyDescent="0.2">
      <c r="A25" s="2" t="s">
        <v>33</v>
      </c>
      <c r="B25" s="104"/>
      <c r="C25" s="104"/>
      <c r="D25" s="104"/>
      <c r="E25" s="104"/>
      <c r="F25" s="104">
        <v>3197087.32</v>
      </c>
      <c r="G25" s="104">
        <v>177163.64</v>
      </c>
      <c r="H25" s="106"/>
      <c r="I25" s="106"/>
      <c r="J25" s="106">
        <v>257151.55</v>
      </c>
      <c r="K25" s="106">
        <v>3631402.51</v>
      </c>
      <c r="L25" s="101"/>
      <c r="M25" s="101"/>
    </row>
    <row r="26" spans="1:13" x14ac:dyDescent="0.2">
      <c r="A26" s="2" t="s">
        <v>34</v>
      </c>
      <c r="B26" s="104"/>
      <c r="C26" s="104"/>
      <c r="D26" s="104"/>
      <c r="E26" s="104"/>
      <c r="F26" s="104">
        <v>3858128.91</v>
      </c>
      <c r="G26" s="104">
        <v>213794.65</v>
      </c>
      <c r="H26" s="106"/>
      <c r="I26" s="106"/>
      <c r="J26" s="106">
        <v>310321.15000000002</v>
      </c>
      <c r="K26" s="106">
        <v>4382244.71</v>
      </c>
      <c r="L26" s="101"/>
      <c r="M26" s="101"/>
    </row>
    <row r="27" spans="1:13" x14ac:dyDescent="0.2">
      <c r="A27" s="2" t="s">
        <v>35</v>
      </c>
      <c r="B27" s="104"/>
      <c r="C27" s="104"/>
      <c r="D27" s="104"/>
      <c r="E27" s="104"/>
      <c r="F27" s="104">
        <v>3166977.76</v>
      </c>
      <c r="G27" s="104">
        <v>175495.15</v>
      </c>
      <c r="H27" s="106"/>
      <c r="I27" s="106">
        <v>719661.06</v>
      </c>
      <c r="J27" s="106">
        <v>254729.74</v>
      </c>
      <c r="K27" s="106">
        <v>4316863.71</v>
      </c>
      <c r="L27" s="101"/>
      <c r="M27" s="101"/>
    </row>
    <row r="28" spans="1:13" x14ac:dyDescent="0.2">
      <c r="A28" s="2" t="s">
        <v>36</v>
      </c>
      <c r="B28" s="104"/>
      <c r="C28" s="104"/>
      <c r="D28" s="104"/>
      <c r="E28" s="104"/>
      <c r="F28" s="104">
        <v>4055209.64</v>
      </c>
      <c r="G28" s="104">
        <v>224715.69</v>
      </c>
      <c r="H28" s="106"/>
      <c r="I28" s="106"/>
      <c r="J28" s="106">
        <v>326172.96000000002</v>
      </c>
      <c r="K28" s="106">
        <v>4606098.29</v>
      </c>
      <c r="L28" s="101"/>
      <c r="M28" s="101"/>
    </row>
    <row r="29" spans="1:13" x14ac:dyDescent="0.2">
      <c r="A29" s="2" t="s">
        <v>37</v>
      </c>
      <c r="B29" s="104">
        <v>3076787.66</v>
      </c>
      <c r="C29" s="104">
        <v>574634.80000000005</v>
      </c>
      <c r="D29" s="104">
        <v>49031.63</v>
      </c>
      <c r="E29" s="104"/>
      <c r="F29" s="104">
        <v>8442993</v>
      </c>
      <c r="G29" s="104">
        <v>467860.65</v>
      </c>
      <c r="H29" s="106"/>
      <c r="I29" s="106">
        <v>4256733.24</v>
      </c>
      <c r="J29" s="106">
        <v>679095.84</v>
      </c>
      <c r="K29" s="106">
        <v>17547136.82</v>
      </c>
      <c r="L29" s="101"/>
      <c r="M29" s="101"/>
    </row>
    <row r="30" spans="1:13" x14ac:dyDescent="0.2">
      <c r="A30" s="2" t="s">
        <v>38</v>
      </c>
      <c r="B30" s="104">
        <v>3896174.17</v>
      </c>
      <c r="C30" s="104">
        <v>727667.13</v>
      </c>
      <c r="D30" s="104">
        <v>62089.36</v>
      </c>
      <c r="E30" s="104"/>
      <c r="F30" s="104">
        <v>12547472.82</v>
      </c>
      <c r="G30" s="104">
        <v>695306.61</v>
      </c>
      <c r="H30" s="106"/>
      <c r="I30" s="106"/>
      <c r="J30" s="106">
        <v>1009231.75</v>
      </c>
      <c r="K30" s="106">
        <v>18937941.84</v>
      </c>
      <c r="L30" s="101"/>
      <c r="M30" s="101"/>
    </row>
    <row r="31" spans="1:13" x14ac:dyDescent="0.2">
      <c r="A31" s="2" t="s">
        <v>39</v>
      </c>
      <c r="B31" s="104">
        <v>105895703.79000001</v>
      </c>
      <c r="C31" s="104">
        <v>19777561.190000001</v>
      </c>
      <c r="D31" s="104">
        <v>1687552.03</v>
      </c>
      <c r="E31" s="104"/>
      <c r="F31" s="104">
        <v>547446458.19000006</v>
      </c>
      <c r="G31" s="104">
        <v>30336239.489999998</v>
      </c>
      <c r="H31" s="106"/>
      <c r="I31" s="106">
        <v>581521912.39999998</v>
      </c>
      <c r="J31" s="106">
        <v>44032799.030000001</v>
      </c>
      <c r="K31" s="106">
        <v>1330698226.1199999</v>
      </c>
      <c r="L31" s="101"/>
      <c r="M31" s="101"/>
    </row>
    <row r="32" spans="1:13" x14ac:dyDescent="0.2">
      <c r="A32" s="2" t="s">
        <v>40</v>
      </c>
      <c r="B32" s="104">
        <v>3312687.47</v>
      </c>
      <c r="C32" s="104">
        <v>618692.51</v>
      </c>
      <c r="D32" s="104">
        <v>52790.93</v>
      </c>
      <c r="E32" s="104"/>
      <c r="F32" s="104">
        <v>10750479.82</v>
      </c>
      <c r="G32" s="104">
        <v>595727.9</v>
      </c>
      <c r="H32" s="106"/>
      <c r="I32" s="106"/>
      <c r="J32" s="106">
        <v>864694.09</v>
      </c>
      <c r="K32" s="106">
        <v>16195072.720000001</v>
      </c>
      <c r="L32" s="101"/>
      <c r="M32" s="101"/>
    </row>
    <row r="33" spans="1:13" x14ac:dyDescent="0.2">
      <c r="A33" s="2" t="s">
        <v>41</v>
      </c>
      <c r="B33" s="104">
        <v>5308441.63</v>
      </c>
      <c r="C33" s="104">
        <v>991428.6</v>
      </c>
      <c r="D33" s="104">
        <v>84595.23</v>
      </c>
      <c r="E33" s="104"/>
      <c r="F33" s="104">
        <v>17300676.690000001</v>
      </c>
      <c r="G33" s="104">
        <v>958701.01</v>
      </c>
      <c r="H33" s="106"/>
      <c r="I33" s="106"/>
      <c r="J33" s="106">
        <v>1391546.53</v>
      </c>
      <c r="K33" s="106">
        <v>26035389.690000001</v>
      </c>
      <c r="L33" s="101"/>
      <c r="M33" s="101"/>
    </row>
    <row r="34" spans="1:13" x14ac:dyDescent="0.2">
      <c r="A34" s="2" t="s">
        <v>42</v>
      </c>
      <c r="B34" s="104">
        <v>3875993.95</v>
      </c>
      <c r="C34" s="104">
        <v>723898.18</v>
      </c>
      <c r="D34" s="104">
        <v>61767.77</v>
      </c>
      <c r="E34" s="104"/>
      <c r="F34" s="104">
        <v>15713081.970000001</v>
      </c>
      <c r="G34" s="104">
        <v>870725.91</v>
      </c>
      <c r="H34" s="106"/>
      <c r="I34" s="106"/>
      <c r="J34" s="106">
        <v>1263851.4099999999</v>
      </c>
      <c r="K34" s="106">
        <v>22509319.190000001</v>
      </c>
      <c r="L34" s="101"/>
      <c r="M34" s="101"/>
    </row>
    <row r="35" spans="1:13" x14ac:dyDescent="0.2">
      <c r="A35" s="2" t="s">
        <v>43</v>
      </c>
      <c r="B35" s="104">
        <v>5496674.3700000001</v>
      </c>
      <c r="C35" s="104">
        <v>1026583.8</v>
      </c>
      <c r="D35" s="104">
        <v>87594.9</v>
      </c>
      <c r="E35" s="104"/>
      <c r="F35" s="104">
        <v>22207165.579999998</v>
      </c>
      <c r="G35" s="104">
        <v>1230589.55</v>
      </c>
      <c r="H35" s="106"/>
      <c r="I35" s="106"/>
      <c r="J35" s="106">
        <v>1786190.49</v>
      </c>
      <c r="K35" s="106">
        <v>31834798.690000001</v>
      </c>
      <c r="L35" s="101"/>
      <c r="M35" s="101"/>
    </row>
    <row r="36" spans="1:13" x14ac:dyDescent="0.2">
      <c r="A36" s="2" t="s">
        <v>44</v>
      </c>
      <c r="B36" s="104">
        <v>3260497.25</v>
      </c>
      <c r="C36" s="104">
        <v>608945.23</v>
      </c>
      <c r="D36" s="104">
        <v>51959.23</v>
      </c>
      <c r="E36" s="104"/>
      <c r="F36" s="104">
        <v>10438435.34</v>
      </c>
      <c r="G36" s="104">
        <v>578436.25</v>
      </c>
      <c r="H36" s="106"/>
      <c r="I36" s="106"/>
      <c r="J36" s="106">
        <v>839595.4</v>
      </c>
      <c r="K36" s="106">
        <v>15777868.699999999</v>
      </c>
      <c r="L36" s="101"/>
      <c r="M36" s="101"/>
    </row>
    <row r="37" spans="1:13" x14ac:dyDescent="0.2">
      <c r="A37" s="2" t="s">
        <v>45</v>
      </c>
      <c r="B37" s="104">
        <v>20895921.82</v>
      </c>
      <c r="C37" s="104">
        <v>3902616.99</v>
      </c>
      <c r="D37" s="104">
        <v>332997.03000000003</v>
      </c>
      <c r="E37" s="104"/>
      <c r="F37" s="104">
        <v>60741921.770000003</v>
      </c>
      <c r="G37" s="104">
        <v>3365957.46</v>
      </c>
      <c r="H37" s="105"/>
      <c r="I37" s="105"/>
      <c r="J37" s="105">
        <v>4885659.22</v>
      </c>
      <c r="K37" s="106">
        <v>94125074.290000007</v>
      </c>
      <c r="L37" s="101"/>
      <c r="M37" s="101"/>
    </row>
    <row r="38" spans="1:13" x14ac:dyDescent="0.2">
      <c r="A38" s="2" t="s">
        <v>46</v>
      </c>
      <c r="B38" s="104">
        <v>6826133.3399999999</v>
      </c>
      <c r="C38" s="104">
        <v>1274879.58</v>
      </c>
      <c r="D38" s="104">
        <v>108781.14</v>
      </c>
      <c r="E38" s="104"/>
      <c r="F38" s="104">
        <v>22521947.289999999</v>
      </c>
      <c r="G38" s="104">
        <v>1248032.8899999999</v>
      </c>
      <c r="H38" s="105"/>
      <c r="I38" s="105"/>
      <c r="J38" s="105">
        <v>1811509.35</v>
      </c>
      <c r="K38" s="106">
        <v>33791283.590000004</v>
      </c>
      <c r="L38" s="101"/>
      <c r="M38" s="101"/>
    </row>
    <row r="39" spans="1:13" x14ac:dyDescent="0.2">
      <c r="A39" s="2" t="s">
        <v>47</v>
      </c>
      <c r="B39" s="104">
        <v>4205488.2300000004</v>
      </c>
      <c r="C39" s="104">
        <v>785436.03</v>
      </c>
      <c r="D39" s="104">
        <v>67018.58</v>
      </c>
      <c r="E39" s="104"/>
      <c r="F39" s="104">
        <v>13190722.41</v>
      </c>
      <c r="G39" s="107">
        <v>730951.69</v>
      </c>
      <c r="H39" s="105"/>
      <c r="I39" s="105">
        <v>7797933.5</v>
      </c>
      <c r="J39" s="105">
        <v>1060970.29</v>
      </c>
      <c r="K39" s="106">
        <v>27838520.73</v>
      </c>
      <c r="L39" s="101"/>
      <c r="M39" s="101"/>
    </row>
    <row r="40" spans="1:13" x14ac:dyDescent="0.2">
      <c r="A40" s="2" t="s">
        <v>48</v>
      </c>
      <c r="B40" s="104">
        <v>2969275.8</v>
      </c>
      <c r="C40" s="104">
        <v>554555.39</v>
      </c>
      <c r="D40" s="104">
        <v>47318.33</v>
      </c>
      <c r="E40" s="104"/>
      <c r="F40" s="104">
        <v>14586710.880000001</v>
      </c>
      <c r="G40" s="108">
        <v>808309.1</v>
      </c>
      <c r="H40" s="105"/>
      <c r="I40" s="105"/>
      <c r="J40" s="105">
        <v>1173253.93</v>
      </c>
      <c r="K40" s="106">
        <v>20139423.43</v>
      </c>
      <c r="L40" s="101"/>
      <c r="M40" s="101"/>
    </row>
    <row r="41" spans="1:13" x14ac:dyDescent="0.2">
      <c r="A41" s="2" t="s">
        <v>49</v>
      </c>
      <c r="B41" s="104">
        <v>3835633.52</v>
      </c>
      <c r="C41" s="104">
        <v>716360.29</v>
      </c>
      <c r="D41" s="104">
        <v>61124.59</v>
      </c>
      <c r="E41" s="104"/>
      <c r="F41" s="104">
        <v>9834875.6199999992</v>
      </c>
      <c r="G41" s="104">
        <v>544990.54</v>
      </c>
      <c r="H41" s="105"/>
      <c r="I41" s="105">
        <v>5294944.08</v>
      </c>
      <c r="J41" s="105">
        <v>791049.23</v>
      </c>
      <c r="K41" s="106">
        <v>21078977.870000001</v>
      </c>
      <c r="L41" s="101"/>
      <c r="M41" s="101"/>
    </row>
    <row r="42" spans="1:13" x14ac:dyDescent="0.2">
      <c r="A42" s="2" t="s">
        <v>50</v>
      </c>
      <c r="B42" s="104">
        <v>5464316.4299999997</v>
      </c>
      <c r="C42" s="104">
        <v>1020540.48</v>
      </c>
      <c r="D42" s="104">
        <v>87079.25</v>
      </c>
      <c r="E42" s="104"/>
      <c r="F42" s="104">
        <v>29322600.920000002</v>
      </c>
      <c r="G42" s="104">
        <v>1624884.83</v>
      </c>
      <c r="H42" s="105"/>
      <c r="I42" s="105"/>
      <c r="J42" s="105">
        <v>2358506.7999999998</v>
      </c>
      <c r="K42" s="106">
        <v>39877928.710000001</v>
      </c>
      <c r="L42" s="101"/>
      <c r="M42" s="101"/>
    </row>
    <row r="43" spans="1:13" x14ac:dyDescent="0.2">
      <c r="A43" s="2" t="s">
        <v>51</v>
      </c>
      <c r="B43" s="104">
        <v>3063914.07</v>
      </c>
      <c r="C43" s="104">
        <v>572230.47</v>
      </c>
      <c r="D43" s="104">
        <v>48826.48</v>
      </c>
      <c r="E43" s="104"/>
      <c r="F43" s="104">
        <v>15503683.699999999</v>
      </c>
      <c r="G43" s="104">
        <v>859122.3</v>
      </c>
      <c r="H43" s="105"/>
      <c r="I43" s="105"/>
      <c r="J43" s="105">
        <v>1247008.8700000001</v>
      </c>
      <c r="K43" s="106">
        <v>21294785.890000001</v>
      </c>
      <c r="L43" s="101"/>
      <c r="M43" s="101"/>
    </row>
    <row r="44" spans="1:13" x14ac:dyDescent="0.2">
      <c r="A44" s="2" t="s">
        <v>52</v>
      </c>
      <c r="B44" s="104">
        <v>44493905.479999997</v>
      </c>
      <c r="C44" s="104">
        <v>8309883.2800000003</v>
      </c>
      <c r="D44" s="104">
        <v>709054.07</v>
      </c>
      <c r="E44" s="104"/>
      <c r="F44" s="104">
        <v>132754397.48999999</v>
      </c>
      <c r="G44" s="104">
        <v>7356462.2400000002</v>
      </c>
      <c r="H44" s="105"/>
      <c r="I44" s="105"/>
      <c r="J44" s="105">
        <v>10677843.689999999</v>
      </c>
      <c r="K44" s="106">
        <v>204301546.25</v>
      </c>
      <c r="L44" s="101"/>
      <c r="M44" s="101"/>
    </row>
    <row r="45" spans="1:13" x14ac:dyDescent="0.2">
      <c r="A45" s="2" t="s">
        <v>53</v>
      </c>
      <c r="B45" s="104">
        <v>7037677.71</v>
      </c>
      <c r="C45" s="104">
        <v>1314388.56</v>
      </c>
      <c r="D45" s="104">
        <v>112152.31</v>
      </c>
      <c r="E45" s="104"/>
      <c r="F45" s="104">
        <v>26140568.379999999</v>
      </c>
      <c r="G45" s="104">
        <v>1448555.44</v>
      </c>
      <c r="H45" s="105"/>
      <c r="I45" s="105">
        <v>29890702.399999999</v>
      </c>
      <c r="J45" s="105">
        <v>2102566.15</v>
      </c>
      <c r="K45" s="106">
        <v>68046610.950000003</v>
      </c>
      <c r="L45" s="101"/>
      <c r="M45" s="101"/>
    </row>
    <row r="46" spans="1:13" x14ac:dyDescent="0.2">
      <c r="A46" s="2" t="s">
        <v>54</v>
      </c>
      <c r="B46" s="104">
        <v>18694886.100000001</v>
      </c>
      <c r="C46" s="104">
        <v>3491541.59</v>
      </c>
      <c r="D46" s="104">
        <v>297921.37</v>
      </c>
      <c r="E46" s="104"/>
      <c r="F46" s="104">
        <v>59321298.210000001</v>
      </c>
      <c r="G46" s="104">
        <v>3287234.91</v>
      </c>
      <c r="H46" s="105"/>
      <c r="I46" s="105"/>
      <c r="J46" s="105">
        <v>4771394.0999999996</v>
      </c>
      <c r="K46" s="106">
        <v>89864276.280000001</v>
      </c>
      <c r="L46" s="101"/>
      <c r="M46" s="101"/>
    </row>
    <row r="47" spans="1:13" x14ac:dyDescent="0.2">
      <c r="A47" s="2" t="s">
        <v>55</v>
      </c>
      <c r="B47" s="104">
        <v>4301170.3099999996</v>
      </c>
      <c r="C47" s="104">
        <v>803306.05</v>
      </c>
      <c r="D47" s="104">
        <v>68543.37</v>
      </c>
      <c r="E47" s="104"/>
      <c r="F47" s="104">
        <v>15024668.039999999</v>
      </c>
      <c r="G47" s="104">
        <v>832578.09</v>
      </c>
      <c r="H47" s="105"/>
      <c r="I47" s="105">
        <v>9167766.3599999994</v>
      </c>
      <c r="J47" s="105">
        <v>1208480.17</v>
      </c>
      <c r="K47" s="106">
        <v>31406512.390000001</v>
      </c>
      <c r="L47" s="101"/>
      <c r="M47" s="101"/>
    </row>
    <row r="48" spans="1:13" x14ac:dyDescent="0.2">
      <c r="A48" s="2" t="s">
        <v>56</v>
      </c>
      <c r="B48" s="104">
        <v>3350960.3</v>
      </c>
      <c r="C48" s="104">
        <v>625840.52</v>
      </c>
      <c r="D48" s="104">
        <v>53400.84</v>
      </c>
      <c r="E48" s="104"/>
      <c r="F48" s="104">
        <v>8456679.1600000001</v>
      </c>
      <c r="G48" s="104">
        <v>468619.06</v>
      </c>
      <c r="H48" s="105"/>
      <c r="I48" s="105">
        <v>4267053.43</v>
      </c>
      <c r="J48" s="105">
        <v>680196.66</v>
      </c>
      <c r="K48" s="106">
        <v>17902749.969999999</v>
      </c>
      <c r="L48" s="101"/>
      <c r="M48" s="101"/>
    </row>
    <row r="49" spans="1:13" x14ac:dyDescent="0.2">
      <c r="A49" s="2" t="s">
        <v>57</v>
      </c>
      <c r="B49" s="104">
        <v>3908699.83</v>
      </c>
      <c r="C49" s="104">
        <v>730006.48</v>
      </c>
      <c r="D49" s="104">
        <v>62288.97</v>
      </c>
      <c r="E49" s="104"/>
      <c r="F49" s="104">
        <v>10192084.439999999</v>
      </c>
      <c r="G49" s="104">
        <v>564784.93999999994</v>
      </c>
      <c r="H49" s="105"/>
      <c r="I49" s="105">
        <v>5561204.9100000001</v>
      </c>
      <c r="J49" s="105">
        <v>819780.64</v>
      </c>
      <c r="K49" s="106">
        <v>21838850.210000001</v>
      </c>
      <c r="L49" s="101"/>
      <c r="M49" s="101"/>
    </row>
    <row r="50" spans="1:13" x14ac:dyDescent="0.2">
      <c r="A50" s="2" t="s">
        <v>58</v>
      </c>
      <c r="B50" s="104">
        <v>9826375.3399999999</v>
      </c>
      <c r="C50" s="104">
        <v>1835218.36</v>
      </c>
      <c r="D50" s="104">
        <v>156592.94</v>
      </c>
      <c r="E50" s="104"/>
      <c r="F50" s="104">
        <v>29100885.100000001</v>
      </c>
      <c r="G50" s="104">
        <v>1612598.65</v>
      </c>
      <c r="H50" s="105"/>
      <c r="I50" s="105">
        <v>36538967.049999997</v>
      </c>
      <c r="J50" s="105">
        <v>2340673.5099999998</v>
      </c>
      <c r="K50" s="106">
        <v>81411310.950000003</v>
      </c>
      <c r="L50" s="101"/>
      <c r="M50" s="101"/>
    </row>
    <row r="51" spans="1:13" x14ac:dyDescent="0.2">
      <c r="A51" s="2" t="s">
        <v>59</v>
      </c>
      <c r="B51" s="104">
        <v>3459168.03</v>
      </c>
      <c r="C51" s="104">
        <v>646049.89</v>
      </c>
      <c r="D51" s="104">
        <v>55125.24</v>
      </c>
      <c r="E51" s="104"/>
      <c r="F51" s="104">
        <v>8184324.5499999998</v>
      </c>
      <c r="G51" s="104">
        <v>453526.78</v>
      </c>
      <c r="H51" s="105"/>
      <c r="I51" s="105"/>
      <c r="J51" s="105">
        <v>658290.35</v>
      </c>
      <c r="K51" s="106">
        <v>13456484.84</v>
      </c>
      <c r="L51" s="101"/>
      <c r="M51" s="101"/>
    </row>
    <row r="52" spans="1:13" x14ac:dyDescent="0.2">
      <c r="A52" s="2" t="s">
        <v>60</v>
      </c>
      <c r="B52" s="104">
        <v>59595668.640000001</v>
      </c>
      <c r="C52" s="104">
        <v>11130356.949999999</v>
      </c>
      <c r="D52" s="104">
        <v>949715.5</v>
      </c>
      <c r="E52" s="104"/>
      <c r="F52" s="104">
        <v>158253084.90000001</v>
      </c>
      <c r="G52" s="104">
        <v>8769448.4399999995</v>
      </c>
      <c r="H52" s="105"/>
      <c r="I52" s="105"/>
      <c r="J52" s="105">
        <v>12728781.390000001</v>
      </c>
      <c r="K52" s="106">
        <v>251427055.81999999</v>
      </c>
      <c r="L52" s="101"/>
      <c r="M52" s="101"/>
    </row>
    <row r="53" spans="1:13" ht="13.5" thickBot="1" x14ac:dyDescent="0.25">
      <c r="A53" s="4" t="s">
        <v>61</v>
      </c>
      <c r="B53" s="104">
        <v>6424964.4900000002</v>
      </c>
      <c r="C53" s="104">
        <v>1199955.46</v>
      </c>
      <c r="D53" s="104">
        <v>102388.12</v>
      </c>
      <c r="E53" s="104"/>
      <c r="F53" s="104">
        <v>24396951.41</v>
      </c>
      <c r="G53" s="104">
        <v>1351934.51</v>
      </c>
      <c r="H53" s="105"/>
      <c r="I53" s="105"/>
      <c r="J53" s="105">
        <v>1962321.69</v>
      </c>
      <c r="K53" s="106">
        <v>35438515.68</v>
      </c>
      <c r="L53" s="101"/>
      <c r="M53" s="101"/>
    </row>
    <row r="54" spans="1:13" s="110" customFormat="1" ht="13.5" thickBot="1" x14ac:dyDescent="0.25">
      <c r="A54" s="5" t="s">
        <v>13</v>
      </c>
      <c r="B54" s="109">
        <v>347934825.39999998</v>
      </c>
      <c r="C54" s="109">
        <v>64981883.640000001</v>
      </c>
      <c r="D54" s="109">
        <v>5544683.0999999996</v>
      </c>
      <c r="E54" s="109">
        <v>0</v>
      </c>
      <c r="F54" s="109">
        <v>1368616145.47</v>
      </c>
      <c r="G54" s="109">
        <v>75840598.709999993</v>
      </c>
      <c r="H54" s="109">
        <v>0</v>
      </c>
      <c r="I54" s="109">
        <v>688012484.77999997</v>
      </c>
      <c r="J54" s="109">
        <v>110081997.56</v>
      </c>
      <c r="K54" s="109">
        <v>2661012618.6599998</v>
      </c>
      <c r="L54" s="101"/>
      <c r="M54" s="101"/>
    </row>
    <row r="55" spans="1:13" x14ac:dyDescent="0.2">
      <c r="F55" s="101"/>
      <c r="G55" s="101"/>
      <c r="H55" s="101"/>
      <c r="I55" s="101"/>
      <c r="J55" s="101"/>
    </row>
    <row r="56" spans="1:13" x14ac:dyDescent="0.2">
      <c r="F56" s="101"/>
      <c r="G56" s="101"/>
      <c r="H56" s="101"/>
      <c r="I56" s="101"/>
      <c r="J56" s="101"/>
      <c r="K56" s="101"/>
    </row>
    <row r="57" spans="1:13" x14ac:dyDescent="0.2">
      <c r="F57" s="101"/>
      <c r="G57" s="101"/>
      <c r="H57" s="101"/>
      <c r="I57" s="101"/>
      <c r="J57" s="101"/>
    </row>
    <row r="58" spans="1:13" x14ac:dyDescent="0.2">
      <c r="F58" s="101"/>
      <c r="G58" s="101"/>
      <c r="H58" s="101"/>
      <c r="I58" s="101"/>
      <c r="J58" s="101"/>
    </row>
    <row r="59" spans="1:13" x14ac:dyDescent="0.2">
      <c r="F59" s="101"/>
      <c r="G59" s="101"/>
      <c r="H59" s="101"/>
      <c r="I59" s="101"/>
      <c r="J59" s="101"/>
    </row>
    <row r="60" spans="1:13" x14ac:dyDescent="0.2">
      <c r="G60" s="101"/>
      <c r="H60" s="101"/>
      <c r="I60" s="101"/>
      <c r="J60" s="101"/>
    </row>
    <row r="61" spans="1:13" x14ac:dyDescent="0.2">
      <c r="G61" s="101"/>
      <c r="H61" s="101"/>
      <c r="I61" s="101"/>
      <c r="J61" s="101"/>
    </row>
    <row r="62" spans="1:13" x14ac:dyDescent="0.2">
      <c r="G62" s="101"/>
      <c r="H62" s="101"/>
      <c r="I62" s="101"/>
      <c r="J62" s="101"/>
    </row>
    <row r="63" spans="1:13" x14ac:dyDescent="0.2">
      <c r="G63" s="101"/>
      <c r="H63" s="101"/>
      <c r="I63" s="101"/>
      <c r="J63" s="101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113" customWidth="1"/>
    <col min="5" max="5" width="17.7109375" style="113" customWidth="1"/>
    <col min="6" max="6" width="15.28515625" style="111" customWidth="1"/>
    <col min="7" max="7" width="12.7109375" style="111" bestFit="1" customWidth="1"/>
    <col min="8" max="8" width="12.7109375" style="111" customWidth="1"/>
    <col min="9" max="10" width="17.140625" style="111" customWidth="1"/>
    <col min="11" max="11" width="15.42578125" style="111" bestFit="1" customWidth="1"/>
    <col min="12" max="16384" width="11.42578125" style="111"/>
  </cols>
  <sheetData>
    <row r="1" spans="1:12" x14ac:dyDescent="0.2">
      <c r="A1" s="237" t="s">
        <v>14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</row>
    <row r="2" spans="1:12" x14ac:dyDescent="0.2">
      <c r="A2" s="239">
        <v>45170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</row>
    <row r="3" spans="1:12" ht="11.25" x14ac:dyDescent="0.2">
      <c r="A3" s="112"/>
      <c r="B3" s="111"/>
      <c r="C3" s="111"/>
      <c r="E3" s="111"/>
    </row>
    <row r="4" spans="1:12" ht="13.5" customHeight="1" thickBot="1" x14ac:dyDescent="0.25">
      <c r="A4" s="112"/>
      <c r="B4" s="111"/>
      <c r="C4" s="241"/>
      <c r="D4" s="241"/>
      <c r="E4" s="111"/>
    </row>
    <row r="5" spans="1:12" ht="12.75" customHeight="1" x14ac:dyDescent="0.2">
      <c r="A5" s="242" t="s">
        <v>0</v>
      </c>
      <c r="B5" s="244" t="s">
        <v>9</v>
      </c>
      <c r="C5" s="114" t="s">
        <v>10</v>
      </c>
      <c r="D5" s="114" t="s">
        <v>10</v>
      </c>
      <c r="E5" s="244" t="s">
        <v>1</v>
      </c>
      <c r="F5" s="235" t="s">
        <v>7</v>
      </c>
      <c r="G5" s="235" t="s">
        <v>8</v>
      </c>
      <c r="H5" s="235" t="s">
        <v>2</v>
      </c>
      <c r="I5" s="235" t="s">
        <v>3</v>
      </c>
      <c r="J5" s="235" t="s">
        <v>4</v>
      </c>
      <c r="K5" s="235" t="s">
        <v>5</v>
      </c>
    </row>
    <row r="6" spans="1:12" ht="23.25" customHeight="1" thickBot="1" x14ac:dyDescent="0.25">
      <c r="A6" s="243"/>
      <c r="B6" s="245"/>
      <c r="C6" s="115" t="s">
        <v>11</v>
      </c>
      <c r="D6" s="115" t="s">
        <v>12</v>
      </c>
      <c r="E6" s="245" t="s">
        <v>6</v>
      </c>
      <c r="F6" s="236" t="s">
        <v>6</v>
      </c>
      <c r="G6" s="236" t="s">
        <v>6</v>
      </c>
      <c r="H6" s="236"/>
      <c r="I6" s="236"/>
      <c r="J6" s="236"/>
      <c r="K6" s="236" t="s">
        <v>6</v>
      </c>
    </row>
    <row r="7" spans="1:12" x14ac:dyDescent="0.2">
      <c r="A7" s="1" t="s">
        <v>15</v>
      </c>
      <c r="B7" s="116">
        <v>7317458.1200000001</v>
      </c>
      <c r="C7" s="116">
        <v>854700.08</v>
      </c>
      <c r="D7" s="116">
        <v>62597.25</v>
      </c>
      <c r="E7" s="116">
        <v>1463.96</v>
      </c>
      <c r="F7" s="116"/>
      <c r="G7" s="116">
        <v>1090.3699999999999</v>
      </c>
      <c r="H7" s="117"/>
      <c r="I7" s="117"/>
      <c r="J7" s="117">
        <v>6345.52</v>
      </c>
      <c r="K7" s="118">
        <v>8243655.2999999998</v>
      </c>
      <c r="L7" s="113"/>
    </row>
    <row r="8" spans="1:12" x14ac:dyDescent="0.2">
      <c r="A8" s="2" t="s">
        <v>16</v>
      </c>
      <c r="B8" s="116">
        <v>6916377.2000000002</v>
      </c>
      <c r="C8" s="116">
        <v>807852.68</v>
      </c>
      <c r="D8" s="116">
        <v>59166.2</v>
      </c>
      <c r="E8" s="116">
        <v>1379.17</v>
      </c>
      <c r="F8" s="116"/>
      <c r="G8" s="116">
        <v>810.25</v>
      </c>
      <c r="H8" s="117"/>
      <c r="I8" s="117"/>
      <c r="J8" s="117">
        <v>4715.37</v>
      </c>
      <c r="K8" s="118">
        <v>7790300.8700000001</v>
      </c>
      <c r="L8" s="113"/>
    </row>
    <row r="9" spans="1:12" x14ac:dyDescent="0.2">
      <c r="A9" s="2" t="s">
        <v>17</v>
      </c>
      <c r="B9" s="116"/>
      <c r="C9" s="116"/>
      <c r="E9" s="116"/>
      <c r="F9" s="116"/>
      <c r="G9" s="116">
        <v>310.64</v>
      </c>
      <c r="H9" s="117"/>
      <c r="I9" s="117">
        <v>3197.83</v>
      </c>
      <c r="J9" s="117">
        <v>1807.79</v>
      </c>
      <c r="K9" s="118">
        <v>5316.26</v>
      </c>
      <c r="L9" s="113"/>
    </row>
    <row r="10" spans="1:12" x14ac:dyDescent="0.2">
      <c r="A10" s="2" t="s">
        <v>18</v>
      </c>
      <c r="B10" s="116"/>
      <c r="C10" s="116"/>
      <c r="D10" s="116"/>
      <c r="E10" s="116"/>
      <c r="F10" s="116"/>
      <c r="G10" s="116">
        <v>349.19</v>
      </c>
      <c r="H10" s="117"/>
      <c r="I10" s="117">
        <v>6544.4</v>
      </c>
      <c r="J10" s="117">
        <v>2032.17</v>
      </c>
      <c r="K10" s="118">
        <v>8925.76</v>
      </c>
      <c r="L10" s="113"/>
    </row>
    <row r="11" spans="1:12" x14ac:dyDescent="0.2">
      <c r="A11" s="2" t="s">
        <v>19</v>
      </c>
      <c r="B11" s="116"/>
      <c r="C11" s="116"/>
      <c r="D11" s="116"/>
      <c r="E11" s="116"/>
      <c r="F11" s="116"/>
      <c r="G11" s="116">
        <v>347.15</v>
      </c>
      <c r="H11" s="117"/>
      <c r="I11" s="117"/>
      <c r="J11" s="117">
        <v>2020.27</v>
      </c>
      <c r="K11" s="118">
        <v>2367.42</v>
      </c>
      <c r="L11" s="113"/>
    </row>
    <row r="12" spans="1:12" x14ac:dyDescent="0.2">
      <c r="A12" s="2" t="s">
        <v>20</v>
      </c>
      <c r="B12" s="116"/>
      <c r="C12" s="116"/>
      <c r="D12" s="116"/>
      <c r="E12" s="116"/>
      <c r="F12" s="116"/>
      <c r="G12" s="116">
        <v>304.5</v>
      </c>
      <c r="H12" s="117"/>
      <c r="I12" s="117">
        <v>2661.32</v>
      </c>
      <c r="J12" s="117">
        <v>1772.09</v>
      </c>
      <c r="K12" s="118">
        <v>4737.91</v>
      </c>
      <c r="L12" s="113"/>
    </row>
    <row r="13" spans="1:12" x14ac:dyDescent="0.2">
      <c r="A13" s="2" t="s">
        <v>21</v>
      </c>
      <c r="B13" s="116"/>
      <c r="C13" s="116"/>
      <c r="D13" s="116"/>
      <c r="E13" s="116"/>
      <c r="F13" s="116"/>
      <c r="G13" s="116">
        <v>366.42</v>
      </c>
      <c r="H13" s="117"/>
      <c r="I13" s="117"/>
      <c r="J13" s="117">
        <v>2132.46</v>
      </c>
      <c r="K13" s="118">
        <v>2498.88</v>
      </c>
      <c r="L13" s="113"/>
    </row>
    <row r="14" spans="1:12" x14ac:dyDescent="0.2">
      <c r="A14" s="2" t="s">
        <v>22</v>
      </c>
      <c r="B14" s="116"/>
      <c r="C14" s="116"/>
      <c r="D14" s="116"/>
      <c r="E14" s="116"/>
      <c r="F14" s="116"/>
      <c r="G14" s="116">
        <v>351.82</v>
      </c>
      <c r="H14" s="117"/>
      <c r="I14" s="117"/>
      <c r="J14" s="117">
        <v>2047.46</v>
      </c>
      <c r="K14" s="118">
        <v>2399.2800000000002</v>
      </c>
      <c r="L14" s="113"/>
    </row>
    <row r="15" spans="1:12" x14ac:dyDescent="0.2">
      <c r="A15" s="2" t="s">
        <v>23</v>
      </c>
      <c r="B15" s="116"/>
      <c r="C15" s="116"/>
      <c r="D15" s="116"/>
      <c r="E15" s="116"/>
      <c r="F15" s="116"/>
      <c r="G15" s="116">
        <v>351.97</v>
      </c>
      <c r="H15" s="117"/>
      <c r="I15" s="117"/>
      <c r="J15" s="117">
        <v>2048.31</v>
      </c>
      <c r="K15" s="118">
        <v>2400.2800000000002</v>
      </c>
      <c r="L15" s="113"/>
    </row>
    <row r="16" spans="1:12" x14ac:dyDescent="0.2">
      <c r="A16" s="2" t="s">
        <v>24</v>
      </c>
      <c r="B16" s="116"/>
      <c r="C16" s="116"/>
      <c r="D16" s="116"/>
      <c r="E16" s="116"/>
      <c r="F16" s="116"/>
      <c r="G16" s="116">
        <v>489.98</v>
      </c>
      <c r="H16" s="117"/>
      <c r="I16" s="117"/>
      <c r="J16" s="117">
        <v>2851.49</v>
      </c>
      <c r="K16" s="118">
        <v>3341.47</v>
      </c>
      <c r="L16" s="113"/>
    </row>
    <row r="17" spans="1:12" x14ac:dyDescent="0.2">
      <c r="A17" s="2" t="s">
        <v>25</v>
      </c>
      <c r="B17" s="116"/>
      <c r="C17" s="116"/>
      <c r="D17" s="116"/>
      <c r="E17" s="116"/>
      <c r="F17" s="116"/>
      <c r="G17" s="116">
        <v>319.54000000000002</v>
      </c>
      <c r="H17" s="117"/>
      <c r="I17" s="117"/>
      <c r="J17" s="117">
        <v>1859.63</v>
      </c>
      <c r="K17" s="118">
        <v>2179.17</v>
      </c>
      <c r="L17" s="113"/>
    </row>
    <row r="18" spans="1:12" x14ac:dyDescent="0.2">
      <c r="A18" s="2" t="s">
        <v>26</v>
      </c>
      <c r="B18" s="116"/>
      <c r="C18" s="116"/>
      <c r="D18" s="116"/>
      <c r="E18" s="116"/>
      <c r="F18" s="116"/>
      <c r="G18" s="116">
        <v>286.68</v>
      </c>
      <c r="H18" s="117"/>
      <c r="I18" s="117">
        <v>1115.52</v>
      </c>
      <c r="J18" s="117">
        <v>1668.4</v>
      </c>
      <c r="K18" s="118">
        <v>3070.6</v>
      </c>
      <c r="L18" s="113"/>
    </row>
    <row r="19" spans="1:12" x14ac:dyDescent="0.2">
      <c r="A19" s="2" t="s">
        <v>27</v>
      </c>
      <c r="B19" s="116"/>
      <c r="C19" s="116"/>
      <c r="D19" s="116"/>
      <c r="E19" s="116"/>
      <c r="F19" s="116"/>
      <c r="G19" s="116">
        <v>327.87</v>
      </c>
      <c r="H19" s="117"/>
      <c r="I19" s="117">
        <v>4690.51</v>
      </c>
      <c r="J19" s="117">
        <v>1908.08</v>
      </c>
      <c r="K19" s="118">
        <v>6926.46</v>
      </c>
      <c r="L19" s="113"/>
    </row>
    <row r="20" spans="1:12" x14ac:dyDescent="0.2">
      <c r="A20" s="2" t="s">
        <v>28</v>
      </c>
      <c r="B20" s="116"/>
      <c r="C20" s="116"/>
      <c r="D20" s="116"/>
      <c r="E20" s="116"/>
      <c r="F20" s="116"/>
      <c r="G20" s="116">
        <v>467.05</v>
      </c>
      <c r="H20" s="118"/>
      <c r="I20" s="118"/>
      <c r="J20" s="118">
        <v>2718.05</v>
      </c>
      <c r="K20" s="118">
        <v>3185.1</v>
      </c>
      <c r="L20" s="113"/>
    </row>
    <row r="21" spans="1:12" x14ac:dyDescent="0.2">
      <c r="A21" s="2" t="s">
        <v>29</v>
      </c>
      <c r="B21" s="116"/>
      <c r="C21" s="116"/>
      <c r="D21" s="116"/>
      <c r="E21" s="116"/>
      <c r="F21" s="116"/>
      <c r="G21" s="116">
        <v>449.67</v>
      </c>
      <c r="H21" s="118"/>
      <c r="I21" s="118"/>
      <c r="J21" s="118">
        <v>2616.91</v>
      </c>
      <c r="K21" s="118">
        <v>3066.58</v>
      </c>
      <c r="L21" s="113"/>
    </row>
    <row r="22" spans="1:12" x14ac:dyDescent="0.2">
      <c r="A22" s="2" t="s">
        <v>30</v>
      </c>
      <c r="B22" s="116"/>
      <c r="C22" s="116"/>
      <c r="D22" s="116"/>
      <c r="E22" s="116"/>
      <c r="F22" s="116"/>
      <c r="G22" s="116">
        <v>330.5</v>
      </c>
      <c r="H22" s="118"/>
      <c r="I22" s="118">
        <v>4918.93</v>
      </c>
      <c r="J22" s="118">
        <v>1923.38</v>
      </c>
      <c r="K22" s="118">
        <v>7172.81</v>
      </c>
      <c r="L22" s="113"/>
    </row>
    <row r="23" spans="1:12" x14ac:dyDescent="0.2">
      <c r="A23" s="2" t="s">
        <v>31</v>
      </c>
      <c r="B23" s="116"/>
      <c r="C23" s="116"/>
      <c r="D23" s="116"/>
      <c r="E23" s="116"/>
      <c r="F23" s="116"/>
      <c r="G23" s="116">
        <v>311.51</v>
      </c>
      <c r="H23" s="118"/>
      <c r="I23" s="118"/>
      <c r="J23" s="118">
        <v>1812.89</v>
      </c>
      <c r="K23" s="118">
        <v>2124.4</v>
      </c>
      <c r="L23" s="113"/>
    </row>
    <row r="24" spans="1:12" x14ac:dyDescent="0.2">
      <c r="A24" s="2" t="s">
        <v>32</v>
      </c>
      <c r="B24" s="116"/>
      <c r="C24" s="116"/>
      <c r="D24" s="116"/>
      <c r="E24" s="116"/>
      <c r="F24" s="116"/>
      <c r="G24" s="116">
        <v>414.18</v>
      </c>
      <c r="H24" s="118"/>
      <c r="I24" s="118"/>
      <c r="J24" s="118">
        <v>2410.38</v>
      </c>
      <c r="K24" s="118">
        <v>2824.56</v>
      </c>
      <c r="L24" s="113"/>
    </row>
    <row r="25" spans="1:12" x14ac:dyDescent="0.2">
      <c r="A25" s="2" t="s">
        <v>33</v>
      </c>
      <c r="B25" s="116"/>
      <c r="C25" s="116"/>
      <c r="D25" s="116"/>
      <c r="E25" s="116"/>
      <c r="F25" s="116"/>
      <c r="G25" s="116">
        <v>341.16</v>
      </c>
      <c r="H25" s="118"/>
      <c r="I25" s="118"/>
      <c r="J25" s="118">
        <v>1985.42</v>
      </c>
      <c r="K25" s="118">
        <v>2326.58</v>
      </c>
      <c r="L25" s="113"/>
    </row>
    <row r="26" spans="1:12" x14ac:dyDescent="0.2">
      <c r="A26" s="2" t="s">
        <v>34</v>
      </c>
      <c r="B26" s="116"/>
      <c r="C26" s="116"/>
      <c r="D26" s="116"/>
      <c r="E26" s="116"/>
      <c r="F26" s="116"/>
      <c r="G26" s="116">
        <v>411.7</v>
      </c>
      <c r="H26" s="118"/>
      <c r="I26" s="118"/>
      <c r="J26" s="118">
        <v>2395.9299999999998</v>
      </c>
      <c r="K26" s="118">
        <v>2807.63</v>
      </c>
      <c r="L26" s="113"/>
    </row>
    <row r="27" spans="1:12" x14ac:dyDescent="0.2">
      <c r="A27" s="2" t="s">
        <v>35</v>
      </c>
      <c r="B27" s="116"/>
      <c r="C27" s="116"/>
      <c r="D27" s="116"/>
      <c r="E27" s="116"/>
      <c r="F27" s="116"/>
      <c r="G27" s="116">
        <v>337.95</v>
      </c>
      <c r="H27" s="118"/>
      <c r="I27" s="118">
        <v>5556.37</v>
      </c>
      <c r="J27" s="118">
        <v>1966.72</v>
      </c>
      <c r="K27" s="118">
        <v>7861.04</v>
      </c>
      <c r="L27" s="113"/>
    </row>
    <row r="28" spans="1:12" x14ac:dyDescent="0.2">
      <c r="A28" s="2" t="s">
        <v>36</v>
      </c>
      <c r="B28" s="116"/>
      <c r="C28" s="116"/>
      <c r="D28" s="116"/>
      <c r="E28" s="116"/>
      <c r="F28" s="116"/>
      <c r="G28" s="116">
        <v>432.73</v>
      </c>
      <c r="H28" s="118"/>
      <c r="I28" s="118"/>
      <c r="J28" s="118">
        <v>2518.3200000000002</v>
      </c>
      <c r="K28" s="118">
        <v>2951.05</v>
      </c>
      <c r="L28" s="113"/>
    </row>
    <row r="29" spans="1:12" x14ac:dyDescent="0.2">
      <c r="A29" s="2" t="s">
        <v>37</v>
      </c>
      <c r="B29" s="116">
        <v>8024340.54</v>
      </c>
      <c r="C29" s="116">
        <v>937265.97</v>
      </c>
      <c r="D29" s="116">
        <v>68644.289999999994</v>
      </c>
      <c r="E29" s="116">
        <v>1605.98</v>
      </c>
      <c r="F29" s="116"/>
      <c r="G29" s="116">
        <v>900.95</v>
      </c>
      <c r="H29" s="118"/>
      <c r="I29" s="118">
        <v>32865.449999999997</v>
      </c>
      <c r="J29" s="118">
        <v>5243.17</v>
      </c>
      <c r="K29" s="118">
        <v>9070866.3499999996</v>
      </c>
      <c r="L29" s="113"/>
    </row>
    <row r="30" spans="1:12" x14ac:dyDescent="0.2">
      <c r="A30" s="2" t="s">
        <v>38</v>
      </c>
      <c r="B30" s="116">
        <v>10161321.43</v>
      </c>
      <c r="C30" s="116">
        <v>1186871.46</v>
      </c>
      <c r="D30" s="116">
        <v>86925.11</v>
      </c>
      <c r="E30" s="116">
        <v>1947.23</v>
      </c>
      <c r="F30" s="116"/>
      <c r="G30" s="116">
        <v>1338.93</v>
      </c>
      <c r="H30" s="118"/>
      <c r="I30" s="118"/>
      <c r="J30" s="118">
        <v>7792.09</v>
      </c>
      <c r="K30" s="118">
        <v>11446196.25</v>
      </c>
      <c r="L30" s="113"/>
    </row>
    <row r="31" spans="1:12" x14ac:dyDescent="0.2">
      <c r="A31" s="2" t="s">
        <v>39</v>
      </c>
      <c r="B31" s="116">
        <v>276178691.05000001</v>
      </c>
      <c r="C31" s="116">
        <v>32258462.539999999</v>
      </c>
      <c r="D31" s="116">
        <v>2362572.8199999998</v>
      </c>
      <c r="E31" s="116">
        <v>52627.94</v>
      </c>
      <c r="F31" s="116"/>
      <c r="G31" s="116">
        <v>58417.67</v>
      </c>
      <c r="H31" s="118"/>
      <c r="I31" s="118">
        <v>4489822.83</v>
      </c>
      <c r="J31" s="118">
        <v>339969.08</v>
      </c>
      <c r="K31" s="118">
        <v>315740563.93000001</v>
      </c>
      <c r="L31" s="113"/>
    </row>
    <row r="32" spans="1:12" x14ac:dyDescent="0.2">
      <c r="A32" s="2" t="s">
        <v>40</v>
      </c>
      <c r="B32" s="116">
        <v>8639573.25</v>
      </c>
      <c r="C32" s="116">
        <v>1009126.91</v>
      </c>
      <c r="D32" s="116">
        <v>73907.3</v>
      </c>
      <c r="E32" s="116">
        <v>1747.74</v>
      </c>
      <c r="F32" s="116"/>
      <c r="G32" s="116">
        <v>1147.18</v>
      </c>
      <c r="H32" s="118"/>
      <c r="I32" s="118"/>
      <c r="J32" s="118">
        <v>6676.14</v>
      </c>
      <c r="K32" s="118">
        <v>9732178.5199999996</v>
      </c>
      <c r="L32" s="113"/>
    </row>
    <row r="33" spans="1:12" x14ac:dyDescent="0.2">
      <c r="A33" s="2" t="s">
        <v>41</v>
      </c>
      <c r="B33" s="116">
        <v>13844550.9</v>
      </c>
      <c r="C33" s="116">
        <v>1617083.22</v>
      </c>
      <c r="D33" s="116">
        <v>118433.32</v>
      </c>
      <c r="E33" s="116">
        <v>2525.6</v>
      </c>
      <c r="F33" s="116"/>
      <c r="G33" s="116">
        <v>1846.14</v>
      </c>
      <c r="H33" s="118"/>
      <c r="I33" s="118"/>
      <c r="J33" s="118">
        <v>10743.87</v>
      </c>
      <c r="K33" s="118">
        <v>15595183.050000001</v>
      </c>
      <c r="L33" s="113"/>
    </row>
    <row r="34" spans="1:12" x14ac:dyDescent="0.2">
      <c r="A34" s="2" t="s">
        <v>42</v>
      </c>
      <c r="B34" s="116">
        <v>10108690.9</v>
      </c>
      <c r="C34" s="116">
        <v>1180724.06</v>
      </c>
      <c r="D34" s="116">
        <v>86474.880000000005</v>
      </c>
      <c r="E34" s="116">
        <v>2015.79</v>
      </c>
      <c r="F34" s="116"/>
      <c r="G34" s="116">
        <v>1676.73</v>
      </c>
      <c r="H34" s="118"/>
      <c r="I34" s="118"/>
      <c r="J34" s="118">
        <v>9757.9599999999991</v>
      </c>
      <c r="K34" s="118">
        <v>11389340.32</v>
      </c>
      <c r="L34" s="113"/>
    </row>
    <row r="35" spans="1:12" x14ac:dyDescent="0.2">
      <c r="A35" s="2" t="s">
        <v>43</v>
      </c>
      <c r="B35" s="116">
        <v>14335466.68</v>
      </c>
      <c r="C35" s="116">
        <v>1674423.59</v>
      </c>
      <c r="D35" s="116">
        <v>122632.87</v>
      </c>
      <c r="E35" s="116">
        <v>2666.58</v>
      </c>
      <c r="F35" s="116"/>
      <c r="G35" s="116">
        <v>2369.71</v>
      </c>
      <c r="H35" s="118"/>
      <c r="I35" s="118"/>
      <c r="J35" s="118">
        <v>13790.85</v>
      </c>
      <c r="K35" s="118">
        <v>16151350.279999999</v>
      </c>
      <c r="L35" s="113"/>
    </row>
    <row r="36" spans="1:12" x14ac:dyDescent="0.2">
      <c r="A36" s="2" t="s">
        <v>44</v>
      </c>
      <c r="B36" s="116">
        <v>8503459.8200000003</v>
      </c>
      <c r="C36" s="116">
        <v>993228.47</v>
      </c>
      <c r="D36" s="116">
        <v>72742.92</v>
      </c>
      <c r="E36" s="116">
        <v>1695.67</v>
      </c>
      <c r="F36" s="116"/>
      <c r="G36" s="116">
        <v>1113.8800000000001</v>
      </c>
      <c r="H36" s="118"/>
      <c r="I36" s="118"/>
      <c r="J36" s="118">
        <v>6482.36</v>
      </c>
      <c r="K36" s="118">
        <v>9578723.1199999992</v>
      </c>
      <c r="L36" s="113"/>
    </row>
    <row r="37" spans="1:12" x14ac:dyDescent="0.2">
      <c r="A37" s="2" t="s">
        <v>45</v>
      </c>
      <c r="B37" s="116">
        <v>54497095.990000002</v>
      </c>
      <c r="C37" s="116">
        <v>6365416.9800000004</v>
      </c>
      <c r="D37" s="116">
        <v>466195.85</v>
      </c>
      <c r="E37" s="116">
        <v>10624.56</v>
      </c>
      <c r="F37" s="116"/>
      <c r="G37" s="116">
        <v>6481.73</v>
      </c>
      <c r="H37" s="117"/>
      <c r="I37" s="117"/>
      <c r="J37" s="117">
        <v>37721.269999999997</v>
      </c>
      <c r="K37" s="118">
        <v>61383536.380000003</v>
      </c>
      <c r="L37" s="113"/>
    </row>
    <row r="38" spans="1:12" x14ac:dyDescent="0.2">
      <c r="A38" s="2" t="s">
        <v>46</v>
      </c>
      <c r="B38" s="116">
        <v>17802729.510000002</v>
      </c>
      <c r="C38" s="116">
        <v>2079409.82</v>
      </c>
      <c r="D38" s="116">
        <v>152293.59</v>
      </c>
      <c r="E38" s="116">
        <v>3314.8</v>
      </c>
      <c r="F38" s="116"/>
      <c r="G38" s="116">
        <v>2403.3000000000002</v>
      </c>
      <c r="H38" s="117"/>
      <c r="I38" s="117"/>
      <c r="J38" s="117">
        <v>13986.33</v>
      </c>
      <c r="K38" s="118">
        <v>20054137.350000001</v>
      </c>
      <c r="L38" s="113"/>
    </row>
    <row r="39" spans="1:12" x14ac:dyDescent="0.2">
      <c r="A39" s="2" t="s">
        <v>47</v>
      </c>
      <c r="B39" s="116">
        <v>10968020.369999999</v>
      </c>
      <c r="C39" s="116">
        <v>1281096.21</v>
      </c>
      <c r="D39" s="116">
        <v>93826.02</v>
      </c>
      <c r="E39" s="116">
        <v>2102.64</v>
      </c>
      <c r="F39" s="116"/>
      <c r="G39" s="119">
        <v>1407.57</v>
      </c>
      <c r="H39" s="117"/>
      <c r="I39" s="117">
        <v>60206.400000000001</v>
      </c>
      <c r="J39" s="117">
        <v>8191.55</v>
      </c>
      <c r="K39" s="118">
        <v>12414850.76</v>
      </c>
      <c r="L39" s="113"/>
    </row>
    <row r="40" spans="1:12" x14ac:dyDescent="0.2">
      <c r="A40" s="2" t="s">
        <v>48</v>
      </c>
      <c r="B40" s="116">
        <v>7743946.8700000001</v>
      </c>
      <c r="C40" s="116">
        <v>904515.19</v>
      </c>
      <c r="D40" s="116">
        <v>66245.66</v>
      </c>
      <c r="E40" s="116">
        <v>1544.38</v>
      </c>
      <c r="F40" s="116"/>
      <c r="G40" s="120">
        <v>1556.54</v>
      </c>
      <c r="H40" s="117"/>
      <c r="I40" s="117"/>
      <c r="J40" s="117">
        <v>9058.48</v>
      </c>
      <c r="K40" s="118">
        <v>8726867.1199999992</v>
      </c>
      <c r="L40" s="113"/>
    </row>
    <row r="41" spans="1:12" x14ac:dyDescent="0.2">
      <c r="A41" s="2" t="s">
        <v>49</v>
      </c>
      <c r="B41" s="116">
        <v>10003429.84</v>
      </c>
      <c r="C41" s="116">
        <v>1168429.27</v>
      </c>
      <c r="D41" s="116">
        <v>85574.42</v>
      </c>
      <c r="E41" s="116">
        <v>1907.28</v>
      </c>
      <c r="F41" s="116"/>
      <c r="G41" s="116">
        <v>1049.47</v>
      </c>
      <c r="H41" s="117"/>
      <c r="I41" s="117">
        <v>40881.279999999999</v>
      </c>
      <c r="J41" s="117">
        <v>6107.54</v>
      </c>
      <c r="K41" s="118">
        <v>11307379.1</v>
      </c>
      <c r="L41" s="113"/>
    </row>
    <row r="42" spans="1:12" x14ac:dyDescent="0.2">
      <c r="A42" s="2" t="s">
        <v>50</v>
      </c>
      <c r="B42" s="116">
        <v>14251076.35</v>
      </c>
      <c r="C42" s="116">
        <v>1664566.56</v>
      </c>
      <c r="D42" s="116">
        <v>121910.95</v>
      </c>
      <c r="E42" s="116">
        <v>2841.84</v>
      </c>
      <c r="F42" s="116"/>
      <c r="G42" s="116">
        <v>3129</v>
      </c>
      <c r="H42" s="117"/>
      <c r="I42" s="117"/>
      <c r="J42" s="117">
        <v>18209.59</v>
      </c>
      <c r="K42" s="118">
        <v>16061734.289999999</v>
      </c>
      <c r="L42" s="113"/>
    </row>
    <row r="43" spans="1:12" x14ac:dyDescent="0.2">
      <c r="A43" s="2" t="s">
        <v>51</v>
      </c>
      <c r="B43" s="116">
        <v>7990765.8899999997</v>
      </c>
      <c r="C43" s="116">
        <v>933344.35</v>
      </c>
      <c r="D43" s="116">
        <v>68357.070000000007</v>
      </c>
      <c r="E43" s="116">
        <v>1602.11</v>
      </c>
      <c r="F43" s="116"/>
      <c r="G43" s="116">
        <v>1654.39</v>
      </c>
      <c r="H43" s="117"/>
      <c r="I43" s="117"/>
      <c r="J43" s="117">
        <v>9627.92</v>
      </c>
      <c r="K43" s="118">
        <v>9005351.7300000004</v>
      </c>
      <c r="L43" s="113"/>
    </row>
    <row r="44" spans="1:12" x14ac:dyDescent="0.2">
      <c r="A44" s="2" t="s">
        <v>52</v>
      </c>
      <c r="B44" s="116">
        <v>116041238.06999999</v>
      </c>
      <c r="C44" s="116">
        <v>13553949.140000001</v>
      </c>
      <c r="D44" s="116">
        <v>992675.7</v>
      </c>
      <c r="E44" s="116">
        <v>23139.91</v>
      </c>
      <c r="F44" s="116"/>
      <c r="G44" s="116">
        <v>14166.14</v>
      </c>
      <c r="H44" s="117"/>
      <c r="I44" s="117"/>
      <c r="J44" s="117">
        <v>82441.649999999994</v>
      </c>
      <c r="K44" s="118">
        <v>130707610.61</v>
      </c>
      <c r="L44" s="113"/>
    </row>
    <row r="45" spans="1:12" x14ac:dyDescent="0.2">
      <c r="A45" s="2" t="s">
        <v>53</v>
      </c>
      <c r="B45" s="116">
        <v>18354442.620000001</v>
      </c>
      <c r="C45" s="116">
        <v>2143851.5</v>
      </c>
      <c r="D45" s="116">
        <v>157013.23000000001</v>
      </c>
      <c r="E45" s="116">
        <v>3659.91</v>
      </c>
      <c r="F45" s="116"/>
      <c r="G45" s="116">
        <v>2789.44</v>
      </c>
      <c r="H45" s="117"/>
      <c r="I45" s="117">
        <v>230780.57</v>
      </c>
      <c r="J45" s="117">
        <v>16233.52</v>
      </c>
      <c r="K45" s="118">
        <v>20908770.789999999</v>
      </c>
      <c r="L45" s="113"/>
    </row>
    <row r="46" spans="1:12" x14ac:dyDescent="0.2">
      <c r="A46" s="2" t="s">
        <v>54</v>
      </c>
      <c r="B46" s="116">
        <v>48756738.840000004</v>
      </c>
      <c r="C46" s="116">
        <v>5694926.8200000003</v>
      </c>
      <c r="D46" s="116">
        <v>417089.91</v>
      </c>
      <c r="E46" s="116">
        <v>9722.73</v>
      </c>
      <c r="F46" s="116"/>
      <c r="G46" s="116">
        <v>6330.14</v>
      </c>
      <c r="H46" s="117"/>
      <c r="I46" s="117"/>
      <c r="J46" s="117">
        <v>36839.050000000003</v>
      </c>
      <c r="K46" s="118">
        <v>54921647.490000002</v>
      </c>
      <c r="L46" s="113"/>
    </row>
    <row r="47" spans="1:12" x14ac:dyDescent="0.2">
      <c r="A47" s="2" t="s">
        <v>55</v>
      </c>
      <c r="B47" s="116">
        <v>11217561.66</v>
      </c>
      <c r="C47" s="116">
        <v>1310243.3500000001</v>
      </c>
      <c r="D47" s="116">
        <v>95960.72</v>
      </c>
      <c r="E47" s="116">
        <v>2271.21</v>
      </c>
      <c r="F47" s="116"/>
      <c r="G47" s="116">
        <v>1603.27</v>
      </c>
      <c r="H47" s="117"/>
      <c r="I47" s="117">
        <v>70782.62</v>
      </c>
      <c r="J47" s="117">
        <v>9330.4500000000007</v>
      </c>
      <c r="K47" s="118">
        <v>12707753.279999999</v>
      </c>
      <c r="L47" s="113"/>
    </row>
    <row r="48" spans="1:12" x14ac:dyDescent="0.2">
      <c r="A48" s="2" t="s">
        <v>56</v>
      </c>
      <c r="B48" s="116">
        <v>8739389.7699999996</v>
      </c>
      <c r="C48" s="116">
        <v>1020785.77</v>
      </c>
      <c r="D48" s="116">
        <v>74761.179999999993</v>
      </c>
      <c r="E48" s="116">
        <v>1747.99</v>
      </c>
      <c r="F48" s="116"/>
      <c r="G48" s="116">
        <v>902.41</v>
      </c>
      <c r="H48" s="117"/>
      <c r="I48" s="117">
        <v>32945.129999999997</v>
      </c>
      <c r="J48" s="117">
        <v>5251.67</v>
      </c>
      <c r="K48" s="118">
        <v>9875783.9199999999</v>
      </c>
      <c r="L48" s="113"/>
    </row>
    <row r="49" spans="1:12" x14ac:dyDescent="0.2">
      <c r="A49" s="2" t="s">
        <v>57</v>
      </c>
      <c r="B49" s="116">
        <v>10193988.65</v>
      </c>
      <c r="C49" s="116">
        <v>1190687.0900000001</v>
      </c>
      <c r="D49" s="116">
        <v>87204.56</v>
      </c>
      <c r="E49" s="116">
        <v>1992.07</v>
      </c>
      <c r="F49" s="116"/>
      <c r="G49" s="116">
        <v>1087.5899999999999</v>
      </c>
      <c r="H49" s="117"/>
      <c r="I49" s="117">
        <v>42937.03</v>
      </c>
      <c r="J49" s="117">
        <v>6329.37</v>
      </c>
      <c r="K49" s="118">
        <v>11524226.359999999</v>
      </c>
      <c r="L49" s="113"/>
    </row>
    <row r="50" spans="1:12" x14ac:dyDescent="0.2">
      <c r="A50" s="2" t="s">
        <v>58</v>
      </c>
      <c r="B50" s="116">
        <v>25627437.02</v>
      </c>
      <c r="C50" s="116">
        <v>2993358.08</v>
      </c>
      <c r="D50" s="116">
        <v>219230.12</v>
      </c>
      <c r="E50" s="116">
        <v>4594.22</v>
      </c>
      <c r="F50" s="116"/>
      <c r="G50" s="116">
        <v>3105.34</v>
      </c>
      <c r="H50" s="117"/>
      <c r="I50" s="117">
        <v>282110.59000000003</v>
      </c>
      <c r="J50" s="117">
        <v>18071.91</v>
      </c>
      <c r="K50" s="118">
        <v>29147907.280000001</v>
      </c>
      <c r="L50" s="113"/>
    </row>
    <row r="51" spans="1:12" x14ac:dyDescent="0.2">
      <c r="A51" s="2" t="s">
        <v>59</v>
      </c>
      <c r="B51" s="116">
        <v>9021598.2899999991</v>
      </c>
      <c r="C51" s="116">
        <v>1053748.53</v>
      </c>
      <c r="D51" s="116">
        <v>77175.34</v>
      </c>
      <c r="E51" s="116">
        <v>1734.59</v>
      </c>
      <c r="F51" s="116"/>
      <c r="G51" s="116">
        <v>873.34</v>
      </c>
      <c r="H51" s="117"/>
      <c r="I51" s="117"/>
      <c r="J51" s="117">
        <v>5082.54</v>
      </c>
      <c r="K51" s="118">
        <v>10160212.630000001</v>
      </c>
      <c r="L51" s="113"/>
    </row>
    <row r="52" spans="1:12" x14ac:dyDescent="0.2">
      <c r="A52" s="2" t="s">
        <v>60</v>
      </c>
      <c r="B52" s="116">
        <v>155427020.80000001</v>
      </c>
      <c r="C52" s="116">
        <v>18154321.43</v>
      </c>
      <c r="D52" s="116">
        <v>1329601.69</v>
      </c>
      <c r="E52" s="116">
        <v>31566.97</v>
      </c>
      <c r="F52" s="116"/>
      <c r="G52" s="116">
        <v>16887.09</v>
      </c>
      <c r="H52" s="117"/>
      <c r="I52" s="117"/>
      <c r="J52" s="117">
        <v>98276.56</v>
      </c>
      <c r="K52" s="118">
        <v>175057674.53999999</v>
      </c>
      <c r="L52" s="113"/>
    </row>
    <row r="53" spans="1:12" ht="13.5" thickBot="1" x14ac:dyDescent="0.25">
      <c r="A53" s="4" t="s">
        <v>61</v>
      </c>
      <c r="B53" s="116">
        <v>16756470.93</v>
      </c>
      <c r="C53" s="116">
        <v>1957203.82</v>
      </c>
      <c r="D53" s="116">
        <v>143343.37</v>
      </c>
      <c r="E53" s="116">
        <v>83697.22</v>
      </c>
      <c r="F53" s="116"/>
      <c r="G53" s="116">
        <v>2603.38</v>
      </c>
      <c r="H53" s="117"/>
      <c r="I53" s="117"/>
      <c r="J53" s="117">
        <v>15150.72</v>
      </c>
      <c r="K53" s="118">
        <v>18958469.440000001</v>
      </c>
      <c r="L53" s="113"/>
    </row>
    <row r="54" spans="1:12" s="122" customFormat="1" ht="13.5" thickBot="1" x14ac:dyDescent="0.25">
      <c r="A54" s="5" t="s">
        <v>13</v>
      </c>
      <c r="B54" s="121">
        <v>907422881.36000001</v>
      </c>
      <c r="C54" s="121">
        <v>105989592.89</v>
      </c>
      <c r="D54" s="121">
        <v>7762556.3399999999</v>
      </c>
      <c r="E54" s="121">
        <v>257740.09</v>
      </c>
      <c r="F54" s="121">
        <v>0</v>
      </c>
      <c r="G54" s="121">
        <v>146044.16</v>
      </c>
      <c r="H54" s="121">
        <v>0</v>
      </c>
      <c r="I54" s="121">
        <v>5312016.78</v>
      </c>
      <c r="J54" s="121">
        <v>849922.68</v>
      </c>
      <c r="K54" s="121">
        <v>1027740754.3</v>
      </c>
      <c r="L54" s="113"/>
    </row>
    <row r="55" spans="1:12" x14ac:dyDescent="0.2">
      <c r="F55" s="113"/>
      <c r="G55" s="113"/>
      <c r="H55" s="113"/>
      <c r="I55" s="113"/>
      <c r="J55" s="113"/>
    </row>
    <row r="56" spans="1:12" x14ac:dyDescent="0.2">
      <c r="F56" s="113"/>
      <c r="G56" s="113"/>
      <c r="H56" s="113"/>
      <c r="I56" s="113"/>
      <c r="J56" s="113"/>
      <c r="K56" s="113"/>
    </row>
    <row r="57" spans="1:12" x14ac:dyDescent="0.2">
      <c r="F57" s="113"/>
      <c r="G57" s="113"/>
      <c r="H57" s="113"/>
      <c r="I57" s="113"/>
      <c r="J57" s="113"/>
    </row>
    <row r="58" spans="1:12" x14ac:dyDescent="0.2">
      <c r="F58" s="113"/>
      <c r="G58" s="113"/>
      <c r="H58" s="113"/>
      <c r="I58" s="113"/>
      <c r="J58" s="113"/>
    </row>
    <row r="59" spans="1:12" x14ac:dyDescent="0.2">
      <c r="F59" s="113"/>
      <c r="G59" s="113"/>
      <c r="H59" s="113"/>
      <c r="I59" s="113"/>
      <c r="J59" s="113"/>
    </row>
    <row r="60" spans="1:12" x14ac:dyDescent="0.2">
      <c r="G60" s="113"/>
      <c r="H60" s="113"/>
      <c r="I60" s="113"/>
      <c r="J60" s="113"/>
    </row>
    <row r="61" spans="1:12" x14ac:dyDescent="0.2">
      <c r="G61" s="113"/>
      <c r="H61" s="113"/>
      <c r="I61" s="113"/>
      <c r="J61" s="113"/>
    </row>
    <row r="62" spans="1:12" x14ac:dyDescent="0.2">
      <c r="G62" s="113"/>
      <c r="H62" s="113"/>
      <c r="I62" s="113"/>
      <c r="J62" s="113"/>
    </row>
    <row r="63" spans="1:12" x14ac:dyDescent="0.2">
      <c r="G63" s="113"/>
      <c r="H63" s="113"/>
      <c r="I63" s="113"/>
      <c r="J63" s="113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03-07</vt:lpstr>
      <vt:lpstr>10-07</vt:lpstr>
      <vt:lpstr>17-07</vt:lpstr>
      <vt:lpstr>24-07</vt:lpstr>
      <vt:lpstr>01-08</vt:lpstr>
      <vt:lpstr>08-08</vt:lpstr>
      <vt:lpstr>15-08</vt:lpstr>
      <vt:lpstr>23-08</vt:lpstr>
      <vt:lpstr>01-09</vt:lpstr>
      <vt:lpstr>08-09</vt:lpstr>
      <vt:lpstr>18-09</vt:lpstr>
      <vt:lpstr>22-09</vt:lpstr>
      <vt:lpstr>Total Trimestre</vt:lpstr>
      <vt:lpstr>Total Acumulado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cp:lastPrinted>2018-12-20T14:23:39Z</cp:lastPrinted>
  <dcterms:created xsi:type="dcterms:W3CDTF">2018-01-03T11:49:25Z</dcterms:created>
  <dcterms:modified xsi:type="dcterms:W3CDTF">2023-09-22T16:38:37Z</dcterms:modified>
</cp:coreProperties>
</file>