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0\"/>
    </mc:Choice>
  </mc:AlternateContent>
  <xr:revisionPtr revIDLastSave="0" documentId="13_ncr:1_{398D5BE9-2F02-4C65-86D7-1147BBC62D80}" xr6:coauthVersionLast="47" xr6:coauthVersionMax="47" xr10:uidLastSave="{00000000-0000-0000-0000-000000000000}"/>
  <bookViews>
    <workbookView xWindow="-120" yWindow="-120" windowWidth="20730" windowHeight="11160" firstSheet="6" activeTab="13" xr2:uid="{00000000-000D-0000-FFFF-FFFF00000000}"/>
  </bookViews>
  <sheets>
    <sheet name="02-04" sheetId="52" r:id="rId1"/>
    <sheet name="08-04" sheetId="53" r:id="rId2"/>
    <sheet name="15-04" sheetId="54" r:id="rId3"/>
    <sheet name="24-4" sheetId="55" r:id="rId4"/>
    <sheet name="04-05" sheetId="56" r:id="rId5"/>
    <sheet name="08-05" sheetId="57" r:id="rId6"/>
    <sheet name="15-05" sheetId="58" r:id="rId7"/>
    <sheet name="27-05" sheetId="60" r:id="rId8"/>
    <sheet name="01-06" sheetId="61" r:id="rId9"/>
    <sheet name="08-06" sheetId="62" r:id="rId10"/>
    <sheet name="17-06" sheetId="63" r:id="rId11"/>
    <sheet name="23-06" sheetId="64" r:id="rId12"/>
    <sheet name="Total Trimestre" sheetId="2" r:id="rId13"/>
    <sheet name="Total Acumulado 2020" sheetId="15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J53" i="2" l="1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J50" i="2"/>
  <c r="I50" i="2"/>
  <c r="H50" i="2"/>
  <c r="G50" i="2"/>
  <c r="F50" i="2"/>
  <c r="E50" i="2"/>
  <c r="D50" i="2"/>
  <c r="C50" i="2"/>
  <c r="B50" i="2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J11" i="2"/>
  <c r="I11" i="2"/>
  <c r="H11" i="2"/>
  <c r="G11" i="2"/>
  <c r="F11" i="2"/>
  <c r="E11" i="2"/>
  <c r="D11" i="2"/>
  <c r="C11" i="2"/>
  <c r="B11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8" i="2"/>
  <c r="I8" i="2"/>
  <c r="H8" i="2"/>
  <c r="G8" i="2"/>
  <c r="F8" i="2"/>
  <c r="E8" i="2"/>
  <c r="D8" i="2"/>
  <c r="C8" i="2"/>
  <c r="B8" i="2"/>
  <c r="J7" i="2"/>
  <c r="I7" i="2"/>
  <c r="H7" i="2"/>
  <c r="G7" i="2"/>
  <c r="F7" i="2"/>
  <c r="E7" i="2"/>
  <c r="D7" i="2"/>
  <c r="C7" i="2"/>
  <c r="B7" i="2"/>
  <c r="J54" i="64"/>
  <c r="I54" i="64"/>
  <c r="H54" i="64"/>
  <c r="G54" i="64"/>
  <c r="F54" i="64"/>
  <c r="E54" i="64"/>
  <c r="D54" i="64"/>
  <c r="C54" i="64"/>
  <c r="B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8" i="64"/>
  <c r="K7" i="64"/>
  <c r="K54" i="64" l="1"/>
  <c r="J54" i="63"/>
  <c r="I54" i="63"/>
  <c r="H54" i="63"/>
  <c r="G54" i="63"/>
  <c r="F54" i="63"/>
  <c r="E54" i="63"/>
  <c r="D54" i="63"/>
  <c r="C54" i="63"/>
  <c r="B54" i="63"/>
  <c r="K53" i="63"/>
  <c r="K52" i="63"/>
  <c r="K51" i="63"/>
  <c r="K50" i="63"/>
  <c r="K49" i="63"/>
  <c r="K48" i="63"/>
  <c r="K47" i="63"/>
  <c r="K46" i="63"/>
  <c r="K45" i="63"/>
  <c r="K44" i="63"/>
  <c r="K43" i="63"/>
  <c r="K42" i="63"/>
  <c r="K41" i="63"/>
  <c r="K40" i="63"/>
  <c r="K39" i="63"/>
  <c r="K38" i="63"/>
  <c r="K37" i="63"/>
  <c r="K36" i="63"/>
  <c r="K35" i="63"/>
  <c r="K34" i="63"/>
  <c r="K33" i="63"/>
  <c r="K32" i="63"/>
  <c r="K31" i="63"/>
  <c r="K30" i="63"/>
  <c r="K29" i="63"/>
  <c r="K28" i="63"/>
  <c r="K27" i="63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K54" i="63" l="1"/>
  <c r="J54" i="62" l="1"/>
  <c r="I54" i="62"/>
  <c r="H54" i="62"/>
  <c r="G54" i="62"/>
  <c r="F54" i="62"/>
  <c r="E54" i="62"/>
  <c r="D54" i="62"/>
  <c r="C54" i="62"/>
  <c r="B54" i="62"/>
  <c r="K53" i="62"/>
  <c r="K52" i="62"/>
  <c r="K51" i="62"/>
  <c r="K50" i="62"/>
  <c r="K49" i="62"/>
  <c r="K48" i="62"/>
  <c r="K47" i="62"/>
  <c r="K46" i="62"/>
  <c r="K45" i="62"/>
  <c r="K44" i="62"/>
  <c r="K43" i="62"/>
  <c r="K42" i="62"/>
  <c r="K41" i="62"/>
  <c r="K40" i="62"/>
  <c r="K39" i="62"/>
  <c r="K38" i="62"/>
  <c r="K37" i="62"/>
  <c r="K36" i="62"/>
  <c r="K35" i="62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K54" i="62" s="1"/>
  <c r="J54" i="61" l="1"/>
  <c r="I54" i="61"/>
  <c r="H54" i="61"/>
  <c r="G54" i="61"/>
  <c r="F54" i="61"/>
  <c r="E54" i="61"/>
  <c r="D54" i="61"/>
  <c r="C54" i="61"/>
  <c r="B54" i="61"/>
  <c r="K53" i="61"/>
  <c r="K52" i="61"/>
  <c r="K51" i="61"/>
  <c r="K50" i="61"/>
  <c r="K49" i="61"/>
  <c r="K48" i="61"/>
  <c r="K47" i="61"/>
  <c r="K46" i="61"/>
  <c r="K45" i="61"/>
  <c r="K44" i="61"/>
  <c r="K43" i="61"/>
  <c r="K42" i="61"/>
  <c r="K41" i="61"/>
  <c r="K40" i="61"/>
  <c r="K39" i="61"/>
  <c r="K38" i="61"/>
  <c r="K37" i="61"/>
  <c r="K36" i="61"/>
  <c r="K35" i="61"/>
  <c r="K34" i="61"/>
  <c r="K33" i="61"/>
  <c r="K32" i="61"/>
  <c r="K31" i="61"/>
  <c r="K30" i="61"/>
  <c r="K29" i="61"/>
  <c r="K28" i="61"/>
  <c r="K27" i="61"/>
  <c r="K26" i="61"/>
  <c r="K25" i="61"/>
  <c r="K24" i="6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K54" i="61" s="1"/>
  <c r="J54" i="60" l="1"/>
  <c r="I54" i="60"/>
  <c r="H54" i="60"/>
  <c r="G54" i="60"/>
  <c r="F54" i="60"/>
  <c r="E54" i="60"/>
  <c r="D54" i="60"/>
  <c r="C54" i="60"/>
  <c r="B54" i="60"/>
  <c r="K53" i="60"/>
  <c r="K52" i="60"/>
  <c r="K51" i="60"/>
  <c r="K50" i="60"/>
  <c r="K49" i="60"/>
  <c r="K48" i="60"/>
  <c r="K47" i="60"/>
  <c r="K46" i="60"/>
  <c r="K45" i="60"/>
  <c r="K44" i="60"/>
  <c r="K43" i="60"/>
  <c r="K42" i="60"/>
  <c r="K41" i="60"/>
  <c r="K40" i="60"/>
  <c r="K39" i="60"/>
  <c r="K38" i="60"/>
  <c r="K37" i="60"/>
  <c r="K36" i="60"/>
  <c r="K35" i="60"/>
  <c r="K34" i="60"/>
  <c r="K33" i="60"/>
  <c r="K32" i="60"/>
  <c r="K31" i="60"/>
  <c r="K30" i="60"/>
  <c r="K29" i="60"/>
  <c r="K28" i="60"/>
  <c r="K27" i="60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K54" i="60" l="1"/>
  <c r="J54" i="58"/>
  <c r="I54" i="58"/>
  <c r="H54" i="58"/>
  <c r="G54" i="58"/>
  <c r="F54" i="58"/>
  <c r="E54" i="58"/>
  <c r="D54" i="58"/>
  <c r="C54" i="58"/>
  <c r="B54" i="58"/>
  <c r="K53" i="58"/>
  <c r="K52" i="58"/>
  <c r="K51" i="58"/>
  <c r="K50" i="58"/>
  <c r="K49" i="58"/>
  <c r="K48" i="58"/>
  <c r="K47" i="58"/>
  <c r="K46" i="58"/>
  <c r="K45" i="58"/>
  <c r="K44" i="58"/>
  <c r="K43" i="58"/>
  <c r="K42" i="58"/>
  <c r="K41" i="58"/>
  <c r="K40" i="58"/>
  <c r="K39" i="58"/>
  <c r="K38" i="58"/>
  <c r="K37" i="58"/>
  <c r="K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54" i="58" l="1"/>
  <c r="J54" i="57"/>
  <c r="I54" i="57"/>
  <c r="H54" i="57"/>
  <c r="G54" i="57"/>
  <c r="F54" i="57"/>
  <c r="E54" i="57"/>
  <c r="D54" i="57"/>
  <c r="C54" i="57"/>
  <c r="B54" i="57"/>
  <c r="K53" i="57"/>
  <c r="K52" i="57"/>
  <c r="K51" i="57"/>
  <c r="K50" i="57"/>
  <c r="K49" i="57"/>
  <c r="K48" i="57"/>
  <c r="K47" i="57"/>
  <c r="K46" i="57"/>
  <c r="K45" i="57"/>
  <c r="K44" i="57"/>
  <c r="K43" i="57"/>
  <c r="K42" i="57"/>
  <c r="K41" i="57"/>
  <c r="K40" i="57"/>
  <c r="K39" i="57"/>
  <c r="K38" i="57"/>
  <c r="K37" i="57"/>
  <c r="K36" i="57"/>
  <c r="K35" i="57"/>
  <c r="K34" i="57"/>
  <c r="K33" i="57"/>
  <c r="K32" i="57"/>
  <c r="K31" i="57"/>
  <c r="K30" i="57"/>
  <c r="K29" i="57"/>
  <c r="K28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K14" i="57"/>
  <c r="K13" i="57"/>
  <c r="K12" i="57"/>
  <c r="K11" i="57"/>
  <c r="K10" i="57"/>
  <c r="K9" i="57"/>
  <c r="K8" i="57"/>
  <c r="K7" i="57"/>
  <c r="K54" i="57" l="1"/>
  <c r="K8" i="2"/>
  <c r="B10" i="15"/>
  <c r="D11" i="15"/>
  <c r="B14" i="15"/>
  <c r="C14" i="15"/>
  <c r="D15" i="15"/>
  <c r="D16" i="15"/>
  <c r="B17" i="15"/>
  <c r="C18" i="15"/>
  <c r="C19" i="15"/>
  <c r="K20" i="2"/>
  <c r="B21" i="15"/>
  <c r="C22" i="15"/>
  <c r="D23" i="15"/>
  <c r="K24" i="2"/>
  <c r="B26" i="15"/>
  <c r="D27" i="15"/>
  <c r="B30" i="15"/>
  <c r="C30" i="15"/>
  <c r="D31" i="15"/>
  <c r="D32" i="15"/>
  <c r="B33" i="15"/>
  <c r="C34" i="15"/>
  <c r="C35" i="15"/>
  <c r="K36" i="2"/>
  <c r="B37" i="15"/>
  <c r="C38" i="15"/>
  <c r="D39" i="15"/>
  <c r="D40" i="15"/>
  <c r="K41" i="2"/>
  <c r="B42" i="15"/>
  <c r="D43" i="15"/>
  <c r="B46" i="15"/>
  <c r="C46" i="15"/>
  <c r="D47" i="15"/>
  <c r="D48" i="15"/>
  <c r="B49" i="15"/>
  <c r="C50" i="15"/>
  <c r="C51" i="15"/>
  <c r="K52" i="2"/>
  <c r="K53" i="2"/>
  <c r="K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27" i="56"/>
  <c r="K28" i="56"/>
  <c r="K29" i="56"/>
  <c r="K30" i="56"/>
  <c r="K31" i="56"/>
  <c r="K32" i="56"/>
  <c r="K33" i="56"/>
  <c r="K34" i="56"/>
  <c r="K35" i="56"/>
  <c r="K36" i="56"/>
  <c r="K37" i="56"/>
  <c r="K38" i="56"/>
  <c r="K39" i="56"/>
  <c r="K40" i="56"/>
  <c r="K41" i="56"/>
  <c r="K42" i="56"/>
  <c r="K43" i="56"/>
  <c r="K44" i="56"/>
  <c r="K45" i="56"/>
  <c r="K46" i="56"/>
  <c r="K47" i="56"/>
  <c r="K48" i="56"/>
  <c r="K49" i="56"/>
  <c r="K50" i="56"/>
  <c r="K51" i="56"/>
  <c r="K52" i="56"/>
  <c r="K53" i="56"/>
  <c r="B54" i="56"/>
  <c r="C54" i="56"/>
  <c r="D54" i="56"/>
  <c r="E54" i="56"/>
  <c r="F54" i="56"/>
  <c r="G54" i="56"/>
  <c r="H54" i="56"/>
  <c r="I54" i="56"/>
  <c r="J54" i="56"/>
  <c r="I9" i="15"/>
  <c r="E9" i="15"/>
  <c r="G54" i="2"/>
  <c r="K7" i="2"/>
  <c r="J54" i="55"/>
  <c r="I54" i="55"/>
  <c r="H54" i="55"/>
  <c r="G54" i="55"/>
  <c r="F54" i="55"/>
  <c r="E54" i="55"/>
  <c r="D54" i="55"/>
  <c r="C54" i="55"/>
  <c r="B54" i="55"/>
  <c r="K53" i="55"/>
  <c r="K52" i="55"/>
  <c r="K51" i="55"/>
  <c r="K50" i="55"/>
  <c r="K49" i="55"/>
  <c r="K48" i="55"/>
  <c r="K47" i="55"/>
  <c r="K46" i="55"/>
  <c r="K45" i="55"/>
  <c r="K44" i="55"/>
  <c r="K43" i="55"/>
  <c r="K42" i="55"/>
  <c r="K41" i="55"/>
  <c r="K40" i="55"/>
  <c r="K39" i="55"/>
  <c r="K38" i="55"/>
  <c r="K37" i="55"/>
  <c r="K36" i="55"/>
  <c r="K35" i="55"/>
  <c r="K34" i="55"/>
  <c r="K33" i="55"/>
  <c r="K32" i="55"/>
  <c r="K31" i="55"/>
  <c r="K30" i="55"/>
  <c r="K29" i="55"/>
  <c r="K28" i="55"/>
  <c r="K27" i="55"/>
  <c r="K26" i="55"/>
  <c r="K25" i="55"/>
  <c r="K24" i="55"/>
  <c r="K23" i="55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54" i="55" s="1"/>
  <c r="K8" i="55"/>
  <c r="K7" i="55"/>
  <c r="I53" i="15"/>
  <c r="E53" i="15"/>
  <c r="G51" i="15"/>
  <c r="H50" i="15"/>
  <c r="I49" i="15"/>
  <c r="E49" i="15"/>
  <c r="K48" i="2"/>
  <c r="G47" i="15"/>
  <c r="H46" i="15"/>
  <c r="K46" i="2"/>
  <c r="I45" i="15"/>
  <c r="E45" i="15"/>
  <c r="K44" i="2"/>
  <c r="G43" i="15"/>
  <c r="H42" i="15"/>
  <c r="I41" i="15"/>
  <c r="E41" i="15"/>
  <c r="G39" i="15"/>
  <c r="H38" i="15"/>
  <c r="I37" i="15"/>
  <c r="E37" i="15"/>
  <c r="G35" i="15"/>
  <c r="H34" i="15"/>
  <c r="I33" i="15"/>
  <c r="E33" i="15"/>
  <c r="K32" i="2"/>
  <c r="G31" i="15"/>
  <c r="H30" i="15"/>
  <c r="K30" i="2"/>
  <c r="I29" i="15"/>
  <c r="E29" i="15"/>
  <c r="K28" i="2"/>
  <c r="G27" i="15"/>
  <c r="H26" i="15"/>
  <c r="I25" i="15"/>
  <c r="E25" i="15"/>
  <c r="G23" i="15"/>
  <c r="H22" i="15"/>
  <c r="I21" i="15"/>
  <c r="E21" i="15"/>
  <c r="G19" i="15"/>
  <c r="H18" i="15"/>
  <c r="I17" i="15"/>
  <c r="E17" i="15"/>
  <c r="K16" i="2"/>
  <c r="G15" i="15"/>
  <c r="H14" i="15"/>
  <c r="K14" i="2"/>
  <c r="I13" i="15"/>
  <c r="E13" i="15"/>
  <c r="K12" i="2"/>
  <c r="G11" i="15"/>
  <c r="H10" i="15"/>
  <c r="J54" i="2"/>
  <c r="K7" i="54"/>
  <c r="K8" i="54"/>
  <c r="K9" i="54"/>
  <c r="K10" i="54"/>
  <c r="K11" i="54"/>
  <c r="K12" i="54"/>
  <c r="K13" i="54"/>
  <c r="K14" i="54"/>
  <c r="K15" i="54"/>
  <c r="K16" i="54"/>
  <c r="K17" i="54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K32" i="54"/>
  <c r="K33" i="54"/>
  <c r="K34" i="54"/>
  <c r="K35" i="54"/>
  <c r="K36" i="54"/>
  <c r="K37" i="54"/>
  <c r="K38" i="54"/>
  <c r="K39" i="54"/>
  <c r="K40" i="54"/>
  <c r="K41" i="54"/>
  <c r="K42" i="54"/>
  <c r="K43" i="54"/>
  <c r="K44" i="54"/>
  <c r="K45" i="54"/>
  <c r="K46" i="54"/>
  <c r="K47" i="54"/>
  <c r="K48" i="54"/>
  <c r="K49" i="54"/>
  <c r="K50" i="54"/>
  <c r="K51" i="54"/>
  <c r="K52" i="54"/>
  <c r="K53" i="54"/>
  <c r="B54" i="54"/>
  <c r="C54" i="54"/>
  <c r="D54" i="54"/>
  <c r="E54" i="54"/>
  <c r="F54" i="54"/>
  <c r="G54" i="54"/>
  <c r="H54" i="54"/>
  <c r="I54" i="54"/>
  <c r="J54" i="54"/>
  <c r="K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9" i="53"/>
  <c r="K30" i="53"/>
  <c r="K31" i="53"/>
  <c r="K32" i="53"/>
  <c r="K33" i="53"/>
  <c r="K34" i="53"/>
  <c r="K35" i="53"/>
  <c r="K36" i="53"/>
  <c r="K37" i="53"/>
  <c r="K38" i="53"/>
  <c r="K39" i="53"/>
  <c r="K40" i="53"/>
  <c r="K41" i="53"/>
  <c r="K42" i="53"/>
  <c r="K43" i="53"/>
  <c r="K44" i="53"/>
  <c r="K45" i="53"/>
  <c r="K46" i="53"/>
  <c r="K47" i="53"/>
  <c r="K48" i="53"/>
  <c r="K49" i="53"/>
  <c r="K50" i="53"/>
  <c r="K51" i="53"/>
  <c r="K52" i="53"/>
  <c r="K53" i="53"/>
  <c r="B54" i="53"/>
  <c r="C54" i="53"/>
  <c r="D54" i="53"/>
  <c r="E54" i="53"/>
  <c r="F54" i="53"/>
  <c r="G54" i="53"/>
  <c r="H54" i="53"/>
  <c r="I54" i="53"/>
  <c r="J54" i="53"/>
  <c r="J53" i="15"/>
  <c r="H53" i="15"/>
  <c r="G53" i="15"/>
  <c r="F53" i="15"/>
  <c r="D53" i="15"/>
  <c r="C53" i="15"/>
  <c r="J52" i="15"/>
  <c r="I52" i="15"/>
  <c r="H52" i="15"/>
  <c r="G52" i="15"/>
  <c r="F52" i="15"/>
  <c r="E52" i="15"/>
  <c r="D52" i="15"/>
  <c r="C52" i="15"/>
  <c r="J51" i="15"/>
  <c r="I51" i="15"/>
  <c r="H51" i="15"/>
  <c r="F51" i="15"/>
  <c r="E51" i="15"/>
  <c r="J50" i="15"/>
  <c r="I50" i="15"/>
  <c r="G50" i="15"/>
  <c r="F50" i="15"/>
  <c r="E50" i="15"/>
  <c r="J49" i="15"/>
  <c r="H49" i="15"/>
  <c r="G49" i="15"/>
  <c r="F49" i="15"/>
  <c r="D49" i="15"/>
  <c r="C49" i="15"/>
  <c r="J48" i="15"/>
  <c r="I48" i="15"/>
  <c r="H48" i="15"/>
  <c r="G48" i="15"/>
  <c r="F48" i="15"/>
  <c r="E48" i="15"/>
  <c r="C48" i="15"/>
  <c r="J47" i="15"/>
  <c r="I47" i="15"/>
  <c r="H47" i="15"/>
  <c r="F47" i="15"/>
  <c r="E47" i="15"/>
  <c r="J46" i="15"/>
  <c r="I46" i="15"/>
  <c r="G46" i="15"/>
  <c r="F46" i="15"/>
  <c r="E46" i="15"/>
  <c r="J45" i="15"/>
  <c r="H45" i="15"/>
  <c r="G45" i="15"/>
  <c r="F45" i="15"/>
  <c r="D45" i="15"/>
  <c r="C45" i="15"/>
  <c r="J44" i="15"/>
  <c r="I44" i="15"/>
  <c r="H44" i="15"/>
  <c r="G44" i="15"/>
  <c r="F44" i="15"/>
  <c r="E44" i="15"/>
  <c r="D44" i="15"/>
  <c r="C44" i="15"/>
  <c r="J43" i="15"/>
  <c r="I43" i="15"/>
  <c r="H43" i="15"/>
  <c r="F43" i="15"/>
  <c r="E43" i="15"/>
  <c r="J42" i="15"/>
  <c r="I42" i="15"/>
  <c r="G42" i="15"/>
  <c r="F42" i="15"/>
  <c r="E42" i="15"/>
  <c r="J41" i="15"/>
  <c r="H41" i="15"/>
  <c r="G41" i="15"/>
  <c r="F41" i="15"/>
  <c r="D41" i="15"/>
  <c r="C41" i="15"/>
  <c r="J40" i="15"/>
  <c r="I40" i="15"/>
  <c r="H40" i="15"/>
  <c r="G40" i="15"/>
  <c r="F40" i="15"/>
  <c r="E40" i="15"/>
  <c r="C40" i="15"/>
  <c r="J39" i="15"/>
  <c r="I39" i="15"/>
  <c r="H39" i="15"/>
  <c r="F39" i="15"/>
  <c r="E39" i="15"/>
  <c r="J38" i="15"/>
  <c r="I38" i="15"/>
  <c r="G38" i="15"/>
  <c r="F38" i="15"/>
  <c r="E38" i="15"/>
  <c r="J37" i="15"/>
  <c r="H37" i="15"/>
  <c r="G37" i="15"/>
  <c r="F37" i="15"/>
  <c r="D37" i="15"/>
  <c r="C37" i="15"/>
  <c r="J36" i="15"/>
  <c r="I36" i="15"/>
  <c r="H36" i="15"/>
  <c r="G36" i="15"/>
  <c r="F36" i="15"/>
  <c r="E36" i="15"/>
  <c r="D36" i="15"/>
  <c r="C36" i="15"/>
  <c r="J35" i="15"/>
  <c r="I35" i="15"/>
  <c r="H35" i="15"/>
  <c r="F35" i="15"/>
  <c r="E35" i="15"/>
  <c r="J34" i="15"/>
  <c r="I34" i="15"/>
  <c r="G34" i="15"/>
  <c r="F34" i="15"/>
  <c r="E34" i="15"/>
  <c r="J33" i="15"/>
  <c r="H33" i="15"/>
  <c r="G33" i="15"/>
  <c r="F33" i="15"/>
  <c r="D33" i="15"/>
  <c r="C33" i="15"/>
  <c r="J32" i="15"/>
  <c r="I32" i="15"/>
  <c r="H32" i="15"/>
  <c r="G32" i="15"/>
  <c r="F32" i="15"/>
  <c r="E32" i="15"/>
  <c r="C32" i="15"/>
  <c r="J31" i="15"/>
  <c r="I31" i="15"/>
  <c r="H31" i="15"/>
  <c r="F31" i="15"/>
  <c r="E31" i="15"/>
  <c r="J30" i="15"/>
  <c r="I30" i="15"/>
  <c r="G30" i="15"/>
  <c r="F30" i="15"/>
  <c r="E30" i="15"/>
  <c r="J29" i="15"/>
  <c r="H29" i="15"/>
  <c r="G29" i="15"/>
  <c r="F29" i="15"/>
  <c r="D29" i="15"/>
  <c r="C29" i="15"/>
  <c r="J28" i="15"/>
  <c r="I28" i="15"/>
  <c r="H28" i="15"/>
  <c r="G28" i="15"/>
  <c r="F28" i="15"/>
  <c r="E28" i="15"/>
  <c r="D28" i="15"/>
  <c r="C28" i="15"/>
  <c r="J27" i="15"/>
  <c r="I27" i="15"/>
  <c r="H27" i="15"/>
  <c r="F27" i="15"/>
  <c r="E27" i="15"/>
  <c r="J26" i="15"/>
  <c r="I26" i="15"/>
  <c r="G26" i="15"/>
  <c r="F26" i="15"/>
  <c r="E26" i="15"/>
  <c r="J25" i="15"/>
  <c r="H25" i="15"/>
  <c r="G25" i="15"/>
  <c r="F25" i="15"/>
  <c r="D25" i="15"/>
  <c r="C25" i="15"/>
  <c r="J24" i="15"/>
  <c r="I24" i="15"/>
  <c r="H24" i="15"/>
  <c r="G24" i="15"/>
  <c r="F24" i="15"/>
  <c r="E24" i="15"/>
  <c r="C24" i="15"/>
  <c r="J23" i="15"/>
  <c r="I23" i="15"/>
  <c r="H23" i="15"/>
  <c r="F23" i="15"/>
  <c r="E23" i="15"/>
  <c r="J22" i="15"/>
  <c r="I22" i="15"/>
  <c r="G22" i="15"/>
  <c r="F22" i="15"/>
  <c r="E22" i="15"/>
  <c r="J21" i="15"/>
  <c r="H21" i="15"/>
  <c r="G21" i="15"/>
  <c r="F21" i="15"/>
  <c r="D21" i="15"/>
  <c r="C21" i="15"/>
  <c r="J20" i="15"/>
  <c r="I20" i="15"/>
  <c r="H20" i="15"/>
  <c r="G20" i="15"/>
  <c r="F20" i="15"/>
  <c r="E20" i="15"/>
  <c r="D20" i="15"/>
  <c r="C20" i="15"/>
  <c r="J19" i="15"/>
  <c r="I19" i="15"/>
  <c r="H19" i="15"/>
  <c r="F19" i="15"/>
  <c r="E19" i="15"/>
  <c r="J18" i="15"/>
  <c r="I18" i="15"/>
  <c r="G18" i="15"/>
  <c r="F18" i="15"/>
  <c r="E18" i="15"/>
  <c r="J17" i="15"/>
  <c r="H17" i="15"/>
  <c r="G17" i="15"/>
  <c r="F17" i="15"/>
  <c r="D17" i="15"/>
  <c r="C17" i="15"/>
  <c r="J16" i="15"/>
  <c r="I16" i="15"/>
  <c r="H16" i="15"/>
  <c r="G16" i="15"/>
  <c r="F16" i="15"/>
  <c r="E16" i="15"/>
  <c r="C16" i="15"/>
  <c r="J15" i="15"/>
  <c r="I15" i="15"/>
  <c r="H15" i="15"/>
  <c r="F15" i="15"/>
  <c r="E15" i="15"/>
  <c r="J14" i="15"/>
  <c r="I14" i="15"/>
  <c r="G14" i="15"/>
  <c r="F14" i="15"/>
  <c r="E14" i="15"/>
  <c r="J13" i="15"/>
  <c r="H13" i="15"/>
  <c r="G13" i="15"/>
  <c r="F13" i="15"/>
  <c r="D13" i="15"/>
  <c r="C13" i="15"/>
  <c r="J12" i="15"/>
  <c r="I12" i="15"/>
  <c r="H12" i="15"/>
  <c r="G12" i="15"/>
  <c r="F12" i="15"/>
  <c r="E12" i="15"/>
  <c r="D12" i="15"/>
  <c r="C12" i="15"/>
  <c r="J11" i="15"/>
  <c r="I11" i="15"/>
  <c r="H11" i="15"/>
  <c r="F11" i="15"/>
  <c r="E11" i="15"/>
  <c r="J10" i="15"/>
  <c r="I10" i="15"/>
  <c r="G10" i="15"/>
  <c r="F10" i="15"/>
  <c r="E10" i="15"/>
  <c r="J9" i="15"/>
  <c r="H9" i="15"/>
  <c r="G9" i="15"/>
  <c r="F9" i="15"/>
  <c r="D9" i="15"/>
  <c r="C9" i="15"/>
  <c r="J8" i="15"/>
  <c r="I8" i="15"/>
  <c r="H8" i="15"/>
  <c r="G8" i="15"/>
  <c r="F8" i="15"/>
  <c r="E8" i="15"/>
  <c r="D8" i="15"/>
  <c r="C8" i="15"/>
  <c r="J7" i="15"/>
  <c r="I7" i="15"/>
  <c r="H7" i="15"/>
  <c r="F7" i="15"/>
  <c r="E7" i="15"/>
  <c r="D7" i="15"/>
  <c r="B8" i="15"/>
  <c r="B11" i="15"/>
  <c r="B12" i="15"/>
  <c r="B15" i="15"/>
  <c r="B16" i="15"/>
  <c r="B19" i="15"/>
  <c r="B20" i="15"/>
  <c r="B23" i="15"/>
  <c r="B24" i="15"/>
  <c r="B27" i="15"/>
  <c r="B28" i="15"/>
  <c r="B31" i="15"/>
  <c r="B32" i="15"/>
  <c r="B34" i="15"/>
  <c r="B35" i="15"/>
  <c r="B36" i="15"/>
  <c r="B38" i="15"/>
  <c r="B39" i="15"/>
  <c r="B40" i="15"/>
  <c r="B43" i="15"/>
  <c r="B44" i="15"/>
  <c r="B47" i="15"/>
  <c r="B48" i="15"/>
  <c r="B50" i="15"/>
  <c r="B51" i="15"/>
  <c r="B52" i="15"/>
  <c r="B7" i="15"/>
  <c r="K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27" i="52"/>
  <c r="K28" i="52"/>
  <c r="K29" i="52"/>
  <c r="K30" i="52"/>
  <c r="K31" i="52"/>
  <c r="K32" i="52"/>
  <c r="K33" i="52"/>
  <c r="K34" i="52"/>
  <c r="K35" i="52"/>
  <c r="K36" i="52"/>
  <c r="K37" i="52"/>
  <c r="K38" i="52"/>
  <c r="K39" i="52"/>
  <c r="K40" i="52"/>
  <c r="K41" i="52"/>
  <c r="K42" i="52"/>
  <c r="K43" i="52"/>
  <c r="K44" i="52"/>
  <c r="K45" i="52"/>
  <c r="K46" i="52"/>
  <c r="K47" i="52"/>
  <c r="K48" i="52"/>
  <c r="K49" i="52"/>
  <c r="K50" i="52"/>
  <c r="K51" i="52"/>
  <c r="K52" i="52"/>
  <c r="K53" i="52"/>
  <c r="B54" i="52"/>
  <c r="C54" i="52"/>
  <c r="C56" i="2" s="1"/>
  <c r="D54" i="52"/>
  <c r="E54" i="52"/>
  <c r="F54" i="52"/>
  <c r="G54" i="52"/>
  <c r="G56" i="2" s="1"/>
  <c r="H54" i="52"/>
  <c r="I54" i="52"/>
  <c r="J54" i="52"/>
  <c r="I54" i="2"/>
  <c r="K37" i="2"/>
  <c r="F54" i="2"/>
  <c r="B54" i="2"/>
  <c r="E54" i="2"/>
  <c r="C7" i="15"/>
  <c r="G7" i="15"/>
  <c r="C15" i="15"/>
  <c r="C23" i="15"/>
  <c r="C31" i="15"/>
  <c r="C39" i="15"/>
  <c r="C47" i="15"/>
  <c r="D54" i="2"/>
  <c r="H54" i="2"/>
  <c r="D10" i="15"/>
  <c r="D14" i="15"/>
  <c r="D18" i="15"/>
  <c r="D22" i="15"/>
  <c r="D26" i="15"/>
  <c r="D30" i="15"/>
  <c r="D34" i="15"/>
  <c r="D38" i="15"/>
  <c r="D42" i="15"/>
  <c r="D46" i="15"/>
  <c r="D50" i="15"/>
  <c r="K51" i="2"/>
  <c r="D51" i="15"/>
  <c r="B45" i="15"/>
  <c r="K45" i="2"/>
  <c r="C42" i="15"/>
  <c r="K42" i="2"/>
  <c r="K35" i="2"/>
  <c r="D35" i="15"/>
  <c r="B29" i="15"/>
  <c r="K29" i="2"/>
  <c r="C26" i="15"/>
  <c r="K26" i="2"/>
  <c r="B25" i="15"/>
  <c r="K25" i="2"/>
  <c r="K19" i="2"/>
  <c r="D19" i="15"/>
  <c r="B13" i="15"/>
  <c r="K13" i="2"/>
  <c r="C10" i="15"/>
  <c r="C54" i="2"/>
  <c r="C57" i="2" s="1"/>
  <c r="K10" i="2"/>
  <c r="B9" i="15"/>
  <c r="K9" i="2"/>
  <c r="K33" i="2"/>
  <c r="B53" i="15"/>
  <c r="K50" i="2"/>
  <c r="K47" i="2"/>
  <c r="K43" i="2"/>
  <c r="K38" i="2"/>
  <c r="K34" i="2"/>
  <c r="K31" i="2"/>
  <c r="K27" i="2"/>
  <c r="K22" i="2"/>
  <c r="K18" i="2"/>
  <c r="K15" i="2"/>
  <c r="K11" i="2"/>
  <c r="K21" i="2"/>
  <c r="B41" i="15"/>
  <c r="K49" i="2"/>
  <c r="K17" i="2"/>
  <c r="K23" i="2"/>
  <c r="K39" i="2"/>
  <c r="B22" i="15"/>
  <c r="D24" i="15"/>
  <c r="K40" i="2"/>
  <c r="B18" i="15"/>
  <c r="C43" i="15"/>
  <c r="C27" i="15"/>
  <c r="C11" i="15"/>
  <c r="K54" i="56" l="1"/>
  <c r="K54" i="53"/>
  <c r="K54" i="54"/>
  <c r="K54" i="52"/>
  <c r="I57" i="2"/>
  <c r="J56" i="2"/>
  <c r="F56" i="2"/>
  <c r="F57" i="2" s="1"/>
  <c r="B56" i="2"/>
  <c r="B57" i="2" s="1"/>
  <c r="I56" i="2"/>
  <c r="E56" i="2"/>
  <c r="E57" i="2" s="1"/>
  <c r="J57" i="2"/>
  <c r="G57" i="2"/>
  <c r="H56" i="2"/>
  <c r="H57" i="2" s="1"/>
  <c r="D56" i="2"/>
  <c r="D57" i="2" s="1"/>
  <c r="K44" i="15"/>
  <c r="K49" i="15"/>
  <c r="K45" i="15"/>
  <c r="K41" i="15"/>
  <c r="K29" i="15"/>
  <c r="K52" i="15"/>
  <c r="K39" i="15"/>
  <c r="K26" i="15"/>
  <c r="K24" i="15"/>
  <c r="K16" i="15"/>
  <c r="K8" i="15"/>
  <c r="K20" i="15"/>
  <c r="K28" i="15"/>
  <c r="K33" i="15"/>
  <c r="K22" i="15"/>
  <c r="K36" i="15"/>
  <c r="H54" i="15"/>
  <c r="K42" i="15"/>
  <c r="K46" i="15"/>
  <c r="K17" i="15"/>
  <c r="K14" i="15"/>
  <c r="C54" i="15"/>
  <c r="K48" i="15"/>
  <c r="K40" i="15"/>
  <c r="K35" i="15"/>
  <c r="K23" i="15"/>
  <c r="K15" i="15"/>
  <c r="I54" i="15"/>
  <c r="E54" i="15"/>
  <c r="K25" i="15"/>
  <c r="K31" i="15"/>
  <c r="K32" i="15"/>
  <c r="K38" i="15"/>
  <c r="D54" i="15"/>
  <c r="K21" i="15"/>
  <c r="K37" i="15"/>
  <c r="K9" i="15"/>
  <c r="K50" i="15"/>
  <c r="K18" i="15"/>
  <c r="G54" i="15"/>
  <c r="K47" i="15"/>
  <c r="K34" i="15"/>
  <c r="K12" i="15"/>
  <c r="J54" i="15"/>
  <c r="K43" i="15"/>
  <c r="K53" i="15"/>
  <c r="K13" i="15"/>
  <c r="K30" i="15"/>
  <c r="K51" i="15"/>
  <c r="K19" i="15"/>
  <c r="K11" i="15"/>
  <c r="F54" i="15"/>
  <c r="K27" i="15"/>
  <c r="K7" i="15"/>
  <c r="B54" i="15"/>
  <c r="K54" i="2"/>
  <c r="K10" i="15"/>
  <c r="K56" i="2" l="1"/>
  <c r="K57" i="2" s="1"/>
  <c r="K54" i="15"/>
</calcChain>
</file>

<file path=xl/sharedStrings.xml><?xml version="1.0" encoding="utf-8"?>
<sst xmlns="http://schemas.openxmlformats.org/spreadsheetml/2006/main" count="926" uniqueCount="67">
  <si>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</si>
  <si>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</si>
  <si>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</si>
  <si>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</si>
  <si>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</si>
  <si>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</si>
  <si>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</si>
  <si>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Camarones</t>
  </si>
  <si>
    <t>Cholila</t>
  </si>
  <si>
    <t>Comodoro Rivadavia</t>
  </si>
  <si>
    <t>Corcovado</t>
  </si>
  <si>
    <t>Dolavon</t>
  </si>
  <si>
    <t>EL Hoyo</t>
  </si>
  <si>
    <t>El Maiten</t>
  </si>
  <si>
    <t>Epuyen</t>
  </si>
  <si>
    <t>Esquel</t>
  </si>
  <si>
    <t>Gaiman</t>
  </si>
  <si>
    <t>Gobernador Costa</t>
  </si>
  <si>
    <t>Jose de San Martin</t>
  </si>
  <si>
    <t>Lago Puelo</t>
  </si>
  <si>
    <t>Puerto Madryn</t>
  </si>
  <si>
    <t>Rada Tilly</t>
  </si>
  <si>
    <t>Rawson</t>
  </si>
  <si>
    <t>Rio Mayo</t>
  </si>
  <si>
    <t>Rio Pico</t>
  </si>
  <si>
    <t>Rio Senguer</t>
  </si>
  <si>
    <t>Sarmiento</t>
  </si>
  <si>
    <t>Tecka</t>
  </si>
  <si>
    <t>Trelew</t>
  </si>
  <si>
    <t>Trevelin</t>
  </si>
  <si>
    <t xml:space="preserve">28 de Julio </t>
  </si>
  <si>
    <t>Gualjaina</t>
  </si>
  <si>
    <t>Paso de Indios</t>
  </si>
  <si>
    <t>Aldea Apeleg</t>
  </si>
  <si>
    <t>Aldea Beleiro</t>
  </si>
  <si>
    <t>Aldea Epulef</t>
  </si>
  <si>
    <t>Buen Pasto</t>
  </si>
  <si>
    <t>Carrenleufu</t>
  </si>
  <si>
    <t>Cerro Centinella</t>
  </si>
  <si>
    <t>Colan Conhue</t>
  </si>
  <si>
    <t>Cushamen</t>
  </si>
  <si>
    <t>Dique Ameguino</t>
  </si>
  <si>
    <t>Atilio Viglione</t>
  </si>
  <si>
    <t>Facundo</t>
  </si>
  <si>
    <t>Gan Gan</t>
  </si>
  <si>
    <t>Gastre</t>
  </si>
  <si>
    <t>Lago Blanco</t>
  </si>
  <si>
    <t>Lagunita Salada</t>
  </si>
  <si>
    <t>Las Plumas</t>
  </si>
  <si>
    <t>Los Altares</t>
  </si>
  <si>
    <t>Paso del Sapo</t>
  </si>
  <si>
    <t>Ricardo Rojas</t>
  </si>
  <si>
    <t>Telsen</t>
  </si>
  <si>
    <t>Puerto Pirámides</t>
  </si>
  <si>
    <t>Copar. Federal Impuestos</t>
  </si>
  <si>
    <t>Regalías Petroleras</t>
  </si>
  <si>
    <t>Coparticipación a Municipio</t>
  </si>
  <si>
    <t>Regalías Gasíferas</t>
  </si>
  <si>
    <t xml:space="preserve">Coparticipación por Municipio </t>
  </si>
  <si>
    <t>Puerto Pirámides (1)</t>
  </si>
  <si>
    <t>Coparticipación a Municipio - Planilla Finanzas</t>
  </si>
  <si>
    <t>Copar. Federal Impuestos LEY N°177</t>
  </si>
  <si>
    <t>Consenso Fiscal</t>
  </si>
  <si>
    <t>Punto I c)</t>
  </si>
  <si>
    <t>Punto II a)</t>
  </si>
  <si>
    <t>Acumulado anual 2020</t>
  </si>
  <si>
    <t>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</si>
</sst>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[Red]\-#,##0.00\ "/>
    <numFmt numFmtId="166" formatCode="#.##00"/>
    <numFmt numFmtId="167" formatCode="_ [$€-2]\ * #,##0.00_ ;_ [$€-2]\ * \-#,##0.00_ ;_ [$€-2]\ * &quot;-&quot;??_ "/>
  </numFmts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1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167" fontId="10" fillId="0" borderId="0" applyFont="0" applyFill="0" applyBorder="0" applyAlignment="0" applyProtection="0"/>
    <xf numFmtId="166" fontId="22" fillId="0" borderId="0">
      <protection locked="0"/>
    </xf>
    <xf numFmtId="166" fontId="22" fillId="0" borderId="0">
      <protection locked="0"/>
    </xf>
    <xf numFmtId="166" fontId="23" fillId="0" borderId="0">
      <protection locked="0"/>
    </xf>
    <xf numFmtId="166" fontId="22" fillId="0" borderId="0">
      <protection locked="0"/>
    </xf>
    <xf numFmtId="166" fontId="22" fillId="0" borderId="0">
      <protection locked="0"/>
    </xf>
    <xf numFmtId="166" fontId="22" fillId="0" borderId="0">
      <protection locked="0"/>
    </xf>
    <xf numFmtId="166" fontId="23" fillId="0" borderId="0">
      <protection locked="0"/>
    </xf>
    <xf numFmtId="0" fontId="9" fillId="3" borderId="0" applyNumberFormat="0" applyBorder="0" applyAlignment="0" applyProtection="0"/>
    <xf numFmtId="164" fontId="10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23" borderId="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47">
    <xf numFmtId="0" fontId="0" fillId="0" borderId="0" xfId="0"/>
    <xf numFmtId="14" fontId="0" fillId="0" borderId="0" xfId="0" applyNumberFormat="1"/>
    <xf numFmtId="4" fontId="0" fillId="0" borderId="0" xfId="0" applyNumberFormat="1"/>
    <xf numFmtId="0" fontId="19" fillId="0" borderId="10" xfId="0" applyFont="1" applyBorder="1"/>
    <xf numFmtId="0" fontId="19" fillId="0" borderId="0" xfId="0" applyFont="1"/>
    <xf numFmtId="0" fontId="19" fillId="0" borderId="11" xfId="0" applyFont="1" applyBorder="1"/>
    <xf numFmtId="4" fontId="0" fillId="0" borderId="12" xfId="0" applyNumberFormat="1" applyBorder="1"/>
    <xf numFmtId="0" fontId="19" fillId="0" borderId="13" xfId="0" applyFont="1" applyBorder="1"/>
    <xf numFmtId="9" fontId="10" fillId="0" borderId="0" xfId="45"/>
    <xf numFmtId="0" fontId="19" fillId="0" borderId="14" xfId="0" applyFont="1" applyBorder="1"/>
    <xf numFmtId="4" fontId="19" fillId="0" borderId="14" xfId="0" applyNumberFormat="1" applyFont="1" applyBorder="1"/>
    <xf numFmtId="0" fontId="20" fillId="0" borderId="0" xfId="0" applyFont="1"/>
    <xf numFmtId="4" fontId="0" fillId="0" borderId="15" xfId="0" applyNumberFormat="1" applyBorder="1"/>
    <xf numFmtId="4" fontId="0" fillId="0" borderId="16" xfId="0" applyNumberFormat="1" applyBorder="1"/>
    <xf numFmtId="4" fontId="19" fillId="0" borderId="17" xfId="0" applyNumberFormat="1" applyFont="1" applyBorder="1" applyAlignment="1">
      <alignment horizontal="center" wrapText="1"/>
    </xf>
    <xf numFmtId="4" fontId="19" fillId="0" borderId="18" xfId="0" applyNumberFormat="1" applyFont="1" applyBorder="1" applyAlignment="1">
      <alignment horizontal="center" wrapText="1"/>
    </xf>
    <xf numFmtId="165" fontId="0" fillId="0" borderId="16" xfId="0" applyNumberFormat="1" applyBorder="1"/>
    <xf numFmtId="165" fontId="0" fillId="0" borderId="15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20" fillId="0" borderId="16" xfId="0" applyNumberFormat="1" applyFont="1" applyBorder="1"/>
    <xf numFmtId="165" fontId="20" fillId="0" borderId="21" xfId="0" applyNumberFormat="1" applyFont="1" applyBorder="1"/>
    <xf numFmtId="4" fontId="20" fillId="0" borderId="16" xfId="0" applyNumberFormat="1" applyFont="1" applyBorder="1"/>
    <xf numFmtId="165" fontId="0" fillId="0" borderId="22" xfId="0" applyNumberFormat="1" applyBorder="1"/>
    <xf numFmtId="165" fontId="0" fillId="0" borderId="23" xfId="0" applyNumberFormat="1" applyBorder="1"/>
    <xf numFmtId="4" fontId="0" fillId="0" borderId="22" xfId="0" applyNumberFormat="1" applyBorder="1"/>
    <xf numFmtId="165" fontId="0" fillId="0" borderId="33" xfId="0" applyNumberFormat="1" applyBorder="1"/>
    <xf numFmtId="4" fontId="0" fillId="0" borderId="21" xfId="0" applyNumberFormat="1" applyBorder="1"/>
    <xf numFmtId="165" fontId="0" fillId="0" borderId="0" xfId="0" applyNumberForma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19" fillId="0" borderId="26" xfId="0" applyNumberFormat="1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4" fontId="19" fillId="0" borderId="17" xfId="0" applyNumberFormat="1" applyFont="1" applyBorder="1" applyAlignment="1">
      <alignment horizontal="center" wrapText="1"/>
    </xf>
    <xf numFmtId="4" fontId="0" fillId="0" borderId="18" xfId="0" applyNumberForma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4" fontId="19" fillId="0" borderId="24" xfId="0" applyNumberFormat="1" applyFont="1" applyBorder="1" applyAlignment="1">
      <alignment horizontal="center"/>
    </xf>
    <xf numFmtId="14" fontId="19" fillId="0" borderId="25" xfId="0" applyNumberFormat="1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14" fontId="19" fillId="0" borderId="29" xfId="0" applyNumberFormat="1" applyFont="1" applyBorder="1" applyAlignment="1">
      <alignment horizontal="center"/>
    </xf>
    <xf numFmtId="14" fontId="19" fillId="0" borderId="30" xfId="0" applyNumberFormat="1" applyFont="1" applyBorder="1" applyAlignment="1">
      <alignment horizontal="center"/>
    </xf>
    <xf numFmtId="14" fontId="19" fillId="0" borderId="31" xfId="0" applyNumberFormat="1" applyFont="1" applyBorder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tas" xfId="44" builtinId="10" customBuiltin="1"/>
    <cellStyle name="Porcentaje" xfId="45" builtinId="5"/>
    <cellStyle name="Porcentual 2" xfId="46" xr:uid="{00000000-0005-0000-0000-00002E000000}"/>
    <cellStyle name="Porcentual 3" xfId="47" xr:uid="{00000000-0005-0000-0000-00002F000000}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1" xfId="52" xr:uid="{00000000-0005-0000-0000-000034000000}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-01"/>
      <sheetName val="08-01"/>
      <sheetName val="15-1"/>
      <sheetName val="23-1"/>
      <sheetName val="01-02"/>
      <sheetName val="08-02"/>
      <sheetName val="17-02"/>
      <sheetName val="21-02"/>
      <sheetName val="02-03"/>
      <sheetName val="13-03"/>
      <sheetName val="16-03"/>
      <sheetName val="26-03"/>
      <sheetName val="Total Trimestre"/>
      <sheetName val="Total Acumulado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5031040.3199999994</v>
          </cell>
          <cell r="C7">
            <v>724789.9</v>
          </cell>
          <cell r="D7">
            <v>124712.55999999998</v>
          </cell>
          <cell r="E7">
            <v>65524.85</v>
          </cell>
          <cell r="F7">
            <v>5348432.5</v>
          </cell>
          <cell r="G7">
            <v>234810.37</v>
          </cell>
          <cell r="H7">
            <v>360968.33999999997</v>
          </cell>
          <cell r="I7">
            <v>1643636.0399999998</v>
          </cell>
          <cell r="J7">
            <v>262216.68</v>
          </cell>
        </row>
        <row r="8">
          <cell r="B8">
            <v>6370868.4400000004</v>
          </cell>
          <cell r="C8">
            <v>917810.40999999992</v>
          </cell>
          <cell r="D8">
            <v>157925.01</v>
          </cell>
          <cell r="E8">
            <v>79447.97</v>
          </cell>
          <cell r="F8">
            <v>7948521.5100000007</v>
          </cell>
          <cell r="G8">
            <v>348961.17</v>
          </cell>
          <cell r="H8">
            <v>502822.39</v>
          </cell>
          <cell r="I8">
            <v>0</v>
          </cell>
          <cell r="J8">
            <v>389690.78</v>
          </cell>
        </row>
        <row r="9">
          <cell r="B9">
            <v>173156426.13</v>
          </cell>
          <cell r="C9">
            <v>24945542.969999999</v>
          </cell>
          <cell r="D9">
            <v>4292308.6900000004</v>
          </cell>
          <cell r="E9">
            <v>2147251.0699999998</v>
          </cell>
          <cell r="F9">
            <v>346794131.79999995</v>
          </cell>
          <cell r="G9">
            <v>15225181.719999999</v>
          </cell>
          <cell r="H9">
            <v>5904076.6600000001</v>
          </cell>
          <cell r="I9">
            <v>224540820.26999998</v>
          </cell>
          <cell r="J9">
            <v>17002215.390000001</v>
          </cell>
        </row>
        <row r="10">
          <cell r="B10">
            <v>5416774.2799999993</v>
          </cell>
          <cell r="C10">
            <v>780360.17000000016</v>
          </cell>
          <cell r="D10">
            <v>134274.32999999999</v>
          </cell>
          <cell r="E10">
            <v>71308.63</v>
          </cell>
          <cell r="F10">
            <v>6810169.7700000005</v>
          </cell>
          <cell r="G10">
            <v>298984.5</v>
          </cell>
          <cell r="H10">
            <v>457832.74</v>
          </cell>
          <cell r="I10">
            <v>0</v>
          </cell>
          <cell r="J10">
            <v>333881</v>
          </cell>
        </row>
        <row r="11">
          <cell r="B11">
            <v>8680151.7699999996</v>
          </cell>
          <cell r="C11">
            <v>1250494.1599999999</v>
          </cell>
          <cell r="D11">
            <v>215168.97</v>
          </cell>
          <cell r="E11">
            <v>103045.75</v>
          </cell>
          <cell r="F11">
            <v>10959561.550000001</v>
          </cell>
          <cell r="G11">
            <v>481153.81000000006</v>
          </cell>
          <cell r="H11">
            <v>471602.94</v>
          </cell>
          <cell r="I11">
            <v>0</v>
          </cell>
          <cell r="J11">
            <v>537312.52</v>
          </cell>
        </row>
        <row r="12">
          <cell r="B12">
            <v>6337870.5300000003</v>
          </cell>
          <cell r="C12">
            <v>913056.62000000011</v>
          </cell>
          <cell r="D12">
            <v>157107.07</v>
          </cell>
          <cell r="E12">
            <v>82245.210000000006</v>
          </cell>
          <cell r="F12">
            <v>9953858.5600000005</v>
          </cell>
          <cell r="G12">
            <v>437000.78</v>
          </cell>
          <cell r="H12">
            <v>463666.68</v>
          </cell>
          <cell r="I12">
            <v>0</v>
          </cell>
          <cell r="J12">
            <v>488006.09</v>
          </cell>
        </row>
        <row r="13">
          <cell r="B13">
            <v>8987942.4199999999</v>
          </cell>
          <cell r="C13">
            <v>1294835.5999999999</v>
          </cell>
          <cell r="D13">
            <v>222798.69999999998</v>
          </cell>
          <cell r="E13">
            <v>108797.98999999999</v>
          </cell>
          <cell r="F13">
            <v>14067703.950000001</v>
          </cell>
          <cell r="G13">
            <v>617609.49</v>
          </cell>
          <cell r="H13">
            <v>627095.77</v>
          </cell>
          <cell r="I13">
            <v>0</v>
          </cell>
          <cell r="J13">
            <v>689694.87</v>
          </cell>
        </row>
        <row r="14">
          <cell r="B14">
            <v>5331434.8999999994</v>
          </cell>
          <cell r="C14">
            <v>768065.85</v>
          </cell>
          <cell r="D14">
            <v>132158.89000000001</v>
          </cell>
          <cell r="E14">
            <v>69184.41</v>
          </cell>
          <cell r="F14">
            <v>6612497.0999999996</v>
          </cell>
          <cell r="G14">
            <v>290306.15000000002</v>
          </cell>
          <cell r="H14">
            <v>418020.05000000005</v>
          </cell>
          <cell r="I14">
            <v>0</v>
          </cell>
          <cell r="J14">
            <v>324189.74</v>
          </cell>
        </row>
        <row r="15">
          <cell r="B15">
            <v>34168176.910000004</v>
          </cell>
          <cell r="C15">
            <v>4922391.54</v>
          </cell>
          <cell r="D15">
            <v>846981.94</v>
          </cell>
          <cell r="E15">
            <v>433488.33</v>
          </cell>
          <cell r="F15">
            <v>38478542.880000003</v>
          </cell>
          <cell r="G15">
            <v>1689310.04</v>
          </cell>
          <cell r="H15">
            <v>1906856.8</v>
          </cell>
          <cell r="I15">
            <v>0</v>
          </cell>
          <cell r="J15">
            <v>1886480.83</v>
          </cell>
        </row>
        <row r="16">
          <cell r="B16">
            <v>11161820.649999999</v>
          </cell>
          <cell r="C16">
            <v>1608012.35</v>
          </cell>
          <cell r="D16">
            <v>276686.13</v>
          </cell>
          <cell r="E16">
            <v>135245.58000000002</v>
          </cell>
          <cell r="F16">
            <v>14267110.579999998</v>
          </cell>
          <cell r="G16">
            <v>626363.98</v>
          </cell>
          <cell r="H16">
            <v>632561.81000000006</v>
          </cell>
          <cell r="I16">
            <v>0</v>
          </cell>
          <cell r="J16">
            <v>699471.14</v>
          </cell>
        </row>
        <row r="17">
          <cell r="B17">
            <v>6876646.4199999999</v>
          </cell>
          <cell r="C17">
            <v>990674.65</v>
          </cell>
          <cell r="D17">
            <v>170462.54</v>
          </cell>
          <cell r="E17">
            <v>85789.08</v>
          </cell>
          <cell r="F17">
            <v>8356004.6099999994</v>
          </cell>
          <cell r="G17">
            <v>366850.74</v>
          </cell>
          <cell r="H17">
            <v>453654.38</v>
          </cell>
          <cell r="I17">
            <v>3010986.0700000003</v>
          </cell>
          <cell r="J17">
            <v>409668.36</v>
          </cell>
        </row>
        <row r="18">
          <cell r="B18">
            <v>6271874.7599999998</v>
          </cell>
          <cell r="C18">
            <v>903549.02999999991</v>
          </cell>
          <cell r="D18">
            <v>155471.09</v>
          </cell>
          <cell r="E18">
            <v>77818.02</v>
          </cell>
          <cell r="F18">
            <v>6230156.5800000001</v>
          </cell>
          <cell r="G18">
            <v>273520.38</v>
          </cell>
          <cell r="H18">
            <v>438465.11</v>
          </cell>
          <cell r="I18">
            <v>2044516.4</v>
          </cell>
          <cell r="J18">
            <v>305444.80000000005</v>
          </cell>
        </row>
        <row r="19">
          <cell r="B19">
            <v>8935032.0200000014</v>
          </cell>
          <cell r="C19">
            <v>1287213.1200000001</v>
          </cell>
          <cell r="D19">
            <v>221487.09999999998</v>
          </cell>
          <cell r="E19">
            <v>115948.82</v>
          </cell>
          <cell r="F19">
            <v>18575160.68</v>
          </cell>
          <cell r="G19">
            <v>815498.79</v>
          </cell>
          <cell r="H19">
            <v>0</v>
          </cell>
          <cell r="I19">
            <v>0</v>
          </cell>
          <cell r="J19">
            <v>910681.15999999992</v>
          </cell>
        </row>
        <row r="20">
          <cell r="B20">
            <v>72754657.469999999</v>
          </cell>
          <cell r="C20">
            <v>10481299.899999999</v>
          </cell>
          <cell r="D20">
            <v>1803487.4800000002</v>
          </cell>
          <cell r="E20">
            <v>944121.65000000014</v>
          </cell>
          <cell r="F20">
            <v>84096709.980000004</v>
          </cell>
          <cell r="G20">
            <v>3692068.51</v>
          </cell>
          <cell r="H20">
            <v>2388734.83</v>
          </cell>
          <cell r="I20">
            <v>0</v>
          </cell>
          <cell r="J20">
            <v>4122994.7299999995</v>
          </cell>
        </row>
        <row r="21">
          <cell r="B21">
            <v>11507729.569999998</v>
          </cell>
          <cell r="C21">
            <v>1657845.25</v>
          </cell>
          <cell r="D21">
            <v>285260.71999999997</v>
          </cell>
          <cell r="E21">
            <v>149326.44</v>
          </cell>
          <cell r="F21">
            <v>16559419.780000001</v>
          </cell>
          <cell r="G21">
            <v>727002.42</v>
          </cell>
          <cell r="H21">
            <v>344938.15</v>
          </cell>
          <cell r="I21">
            <v>11541581.890000001</v>
          </cell>
          <cell r="J21">
            <v>811855.78</v>
          </cell>
        </row>
        <row r="22">
          <cell r="B22">
            <v>30569131.190000001</v>
          </cell>
          <cell r="C22">
            <v>4403899.95</v>
          </cell>
          <cell r="D22">
            <v>757766.60000000009</v>
          </cell>
          <cell r="E22">
            <v>396693.06</v>
          </cell>
          <cell r="F22">
            <v>37578612.109999999</v>
          </cell>
          <cell r="G22">
            <v>1649800.7000000002</v>
          </cell>
          <cell r="H22">
            <v>1839530.01</v>
          </cell>
          <cell r="I22">
            <v>0</v>
          </cell>
          <cell r="J22">
            <v>1842360.08</v>
          </cell>
        </row>
        <row r="23">
          <cell r="B23">
            <v>7033101.9400000013</v>
          </cell>
          <cell r="C23">
            <v>1013214.19</v>
          </cell>
          <cell r="D23">
            <v>174340.91</v>
          </cell>
          <cell r="E23">
            <v>92666.51999999999</v>
          </cell>
          <cell r="F23">
            <v>9517764.9600000009</v>
          </cell>
          <cell r="G23">
            <v>417855.12</v>
          </cell>
          <cell r="H23">
            <v>436651.86</v>
          </cell>
          <cell r="I23">
            <v>3539914.4000000004</v>
          </cell>
          <cell r="J23">
            <v>466625.80000000005</v>
          </cell>
        </row>
        <row r="24">
          <cell r="B24">
            <v>5479356.4800000004</v>
          </cell>
          <cell r="C24">
            <v>789375.99</v>
          </cell>
          <cell r="D24">
            <v>135825.68999999997</v>
          </cell>
          <cell r="E24">
            <v>71319.14</v>
          </cell>
          <cell r="F24">
            <v>5357102.3499999996</v>
          </cell>
          <cell r="G24">
            <v>235191</v>
          </cell>
          <cell r="H24">
            <v>417100.29000000004</v>
          </cell>
          <cell r="I24">
            <v>1647620.9299999997</v>
          </cell>
          <cell r="J24">
            <v>262641.71000000002</v>
          </cell>
        </row>
        <row r="25">
          <cell r="B25">
            <v>6391349.8799999999</v>
          </cell>
          <cell r="C25">
            <v>920761.05</v>
          </cell>
          <cell r="D25">
            <v>158432.72999999998</v>
          </cell>
          <cell r="E25">
            <v>81277.739999999991</v>
          </cell>
          <cell r="F25">
            <v>6456439.7400000002</v>
          </cell>
          <cell r="G25">
            <v>283454.82</v>
          </cell>
          <cell r="H25">
            <v>397969.18000000005</v>
          </cell>
          <cell r="I25">
            <v>2147326.67</v>
          </cell>
          <cell r="J25">
            <v>316538.74</v>
          </cell>
        </row>
        <row r="26">
          <cell r="B26">
            <v>16067696.550000001</v>
          </cell>
          <cell r="C26">
            <v>2314770.66</v>
          </cell>
          <cell r="D26">
            <v>398295.99</v>
          </cell>
          <cell r="E26">
            <v>187446.74000000002</v>
          </cell>
          <cell r="F26">
            <v>18434709.060000002</v>
          </cell>
          <cell r="G26">
            <v>809332.59</v>
          </cell>
          <cell r="H26">
            <v>1051160</v>
          </cell>
          <cell r="I26">
            <v>14108650.829999998</v>
          </cell>
          <cell r="J26">
            <v>903795.27999999991</v>
          </cell>
        </row>
        <row r="27">
          <cell r="B27">
            <v>5656293.4499999993</v>
          </cell>
          <cell r="C27">
            <v>814866.14000000013</v>
          </cell>
          <cell r="D27">
            <v>140211.72</v>
          </cell>
          <cell r="E27">
            <v>70772.31</v>
          </cell>
          <cell r="F27">
            <v>5184572.28</v>
          </cell>
          <cell r="G27">
            <v>227616.46000000002</v>
          </cell>
          <cell r="H27">
            <v>383384.32999999996</v>
          </cell>
          <cell r="I27">
            <v>0</v>
          </cell>
          <cell r="J27">
            <v>254183.13</v>
          </cell>
        </row>
        <row r="28">
          <cell r="B28">
            <v>97448457.50999999</v>
          </cell>
          <cell r="C28">
            <v>14038778.379999999</v>
          </cell>
          <cell r="D28">
            <v>2415612.7399999998</v>
          </cell>
          <cell r="E28">
            <v>1287951.0399999998</v>
          </cell>
          <cell r="F28">
            <v>100249513.64999999</v>
          </cell>
          <cell r="G28">
            <v>4401219.42</v>
          </cell>
          <cell r="H28">
            <v>4167166.1500000004</v>
          </cell>
          <cell r="I28">
            <v>0</v>
          </cell>
          <cell r="J28">
            <v>4914915.42</v>
          </cell>
        </row>
        <row r="29">
          <cell r="B29">
            <v>10505845.370000001</v>
          </cell>
          <cell r="C29">
            <v>1513510.2000000002</v>
          </cell>
          <cell r="D29">
            <v>260425.42299999995</v>
          </cell>
          <cell r="E29">
            <v>3414895.81</v>
          </cell>
          <cell r="F29">
            <v>15454880.479999999</v>
          </cell>
          <cell r="G29">
            <v>678510.23</v>
          </cell>
          <cell r="H29">
            <v>793205.33</v>
          </cell>
          <cell r="I29">
            <v>0</v>
          </cell>
          <cell r="J29">
            <v>757703.71</v>
          </cell>
        </row>
        <row r="30">
          <cell r="B30">
            <v>4587844.5199999996</v>
          </cell>
          <cell r="C30">
            <v>660941.51000000013</v>
          </cell>
          <cell r="D30">
            <v>113726.32</v>
          </cell>
          <cell r="E30">
            <v>59730.57</v>
          </cell>
          <cell r="F30">
            <v>6472912.4500000002</v>
          </cell>
          <cell r="G30">
            <v>284178.01</v>
          </cell>
          <cell r="H30">
            <v>330800.06000000006</v>
          </cell>
          <cell r="I30">
            <v>0</v>
          </cell>
          <cell r="J30">
            <v>317346.36</v>
          </cell>
        </row>
        <row r="31">
          <cell r="B31">
            <v>4855241.2100000018</v>
          </cell>
          <cell r="C31">
            <v>699463.66999999993</v>
          </cell>
          <cell r="D31">
            <v>120354.72000000003</v>
          </cell>
          <cell r="E31">
            <v>63011.55</v>
          </cell>
          <cell r="F31">
            <v>9240329.6500000004</v>
          </cell>
          <cell r="G31">
            <v>405674.97000000003</v>
          </cell>
          <cell r="H31">
            <v>394894.54000000004</v>
          </cell>
          <cell r="I31">
            <v>0</v>
          </cell>
          <cell r="J31">
            <v>453024.03</v>
          </cell>
        </row>
        <row r="32">
          <cell r="B32">
            <v>5009989.9499999993</v>
          </cell>
          <cell r="C32">
            <v>721757.32000000007</v>
          </cell>
          <cell r="D32">
            <v>124190.72</v>
          </cell>
          <cell r="E32">
            <v>65367.13</v>
          </cell>
          <cell r="F32">
            <v>9821209.8200000003</v>
          </cell>
          <cell r="G32">
            <v>431177.15</v>
          </cell>
          <cell r="H32">
            <v>372688.78</v>
          </cell>
          <cell r="I32">
            <v>0</v>
          </cell>
          <cell r="J32">
            <v>481502.71999999997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1844077.8</v>
          </cell>
          <cell r="G33">
            <v>80959.899999999994</v>
          </cell>
          <cell r="H33">
            <v>0</v>
          </cell>
          <cell r="I33">
            <v>159927.07999999999</v>
          </cell>
          <cell r="J33">
            <v>90409.279999999999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2072961.91</v>
          </cell>
          <cell r="G34">
            <v>91008.52</v>
          </cell>
          <cell r="H34">
            <v>0</v>
          </cell>
          <cell r="I34">
            <v>327292.63999999996</v>
          </cell>
          <cell r="J34">
            <v>101630.73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2060824.13</v>
          </cell>
          <cell r="G35">
            <v>90475.64</v>
          </cell>
          <cell r="H35">
            <v>0</v>
          </cell>
          <cell r="I35">
            <v>0</v>
          </cell>
          <cell r="J35">
            <v>101035.67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1807664.41</v>
          </cell>
          <cell r="G36">
            <v>79361.260000000009</v>
          </cell>
          <cell r="H36">
            <v>0</v>
          </cell>
          <cell r="I36">
            <v>133095.47999999998</v>
          </cell>
          <cell r="J36">
            <v>88624.02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2175266.2000000002</v>
          </cell>
          <cell r="G37">
            <v>95499.950000000012</v>
          </cell>
          <cell r="H37">
            <v>0</v>
          </cell>
          <cell r="I37">
            <v>0</v>
          </cell>
          <cell r="J37">
            <v>106646.39999999999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2088567.6600000001</v>
          </cell>
          <cell r="G38">
            <v>91693.66</v>
          </cell>
          <cell r="H38">
            <v>0</v>
          </cell>
          <cell r="I38">
            <v>0</v>
          </cell>
          <cell r="J38">
            <v>102395.84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2089434.6400000001</v>
          </cell>
          <cell r="G39">
            <v>91731.709999999992</v>
          </cell>
          <cell r="H39">
            <v>0</v>
          </cell>
          <cell r="I39">
            <v>0</v>
          </cell>
          <cell r="J39">
            <v>102438.35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2908735.78</v>
          </cell>
          <cell r="G40">
            <v>127701.21</v>
          </cell>
          <cell r="H40">
            <v>0</v>
          </cell>
          <cell r="I40">
            <v>0</v>
          </cell>
          <cell r="J40">
            <v>142606.08000000002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1896963.9100000001</v>
          </cell>
          <cell r="G41">
            <v>83281.73</v>
          </cell>
          <cell r="H41">
            <v>0</v>
          </cell>
          <cell r="I41">
            <v>0</v>
          </cell>
          <cell r="J41">
            <v>93002.1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1701892.21</v>
          </cell>
          <cell r="G42">
            <v>74717.59</v>
          </cell>
          <cell r="H42">
            <v>0</v>
          </cell>
          <cell r="I42">
            <v>55788.53</v>
          </cell>
          <cell r="J42">
            <v>83438.39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1946382.06</v>
          </cell>
          <cell r="G43">
            <v>85451.34</v>
          </cell>
          <cell r="H43">
            <v>0</v>
          </cell>
          <cell r="I43">
            <v>234577.45</v>
          </cell>
          <cell r="J43">
            <v>95424.94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2772619.1</v>
          </cell>
          <cell r="G44">
            <v>121725.34</v>
          </cell>
          <cell r="H44">
            <v>0</v>
          </cell>
          <cell r="I44">
            <v>0</v>
          </cell>
          <cell r="J44">
            <v>135932.72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2669447.83</v>
          </cell>
          <cell r="G45">
            <v>117195.84</v>
          </cell>
          <cell r="H45">
            <v>0</v>
          </cell>
          <cell r="I45">
            <v>0</v>
          </cell>
          <cell r="J45">
            <v>130874.57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1961987.7999999998</v>
          </cell>
          <cell r="G46">
            <v>86136.47</v>
          </cell>
          <cell r="H46">
            <v>0</v>
          </cell>
          <cell r="I46">
            <v>162884.87</v>
          </cell>
          <cell r="J46">
            <v>96190.03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1849279.71</v>
          </cell>
          <cell r="G47">
            <v>81188.26999999999</v>
          </cell>
          <cell r="H47">
            <v>0</v>
          </cell>
          <cell r="I47">
            <v>83115.95</v>
          </cell>
          <cell r="J47">
            <v>90664.31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2458770.4</v>
          </cell>
          <cell r="G48">
            <v>107946.53999999998</v>
          </cell>
          <cell r="H48">
            <v>0</v>
          </cell>
          <cell r="I48">
            <v>0</v>
          </cell>
          <cell r="J48">
            <v>120545.7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2025277.7399999998</v>
          </cell>
          <cell r="G49">
            <v>88915.06</v>
          </cell>
          <cell r="H49">
            <v>0</v>
          </cell>
          <cell r="I49">
            <v>0</v>
          </cell>
          <cell r="J49">
            <v>99292.93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2444031.6399999997</v>
          </cell>
          <cell r="G50">
            <v>107299.47</v>
          </cell>
          <cell r="H50">
            <v>0</v>
          </cell>
          <cell r="I50">
            <v>0</v>
          </cell>
          <cell r="J50">
            <v>119823.1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2006204.05</v>
          </cell>
          <cell r="G51">
            <v>88077.67</v>
          </cell>
          <cell r="H51">
            <v>0</v>
          </cell>
          <cell r="I51">
            <v>277879.96000000002</v>
          </cell>
          <cell r="J51">
            <v>98357.82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2568877.5300000003</v>
          </cell>
          <cell r="G52">
            <v>112780.53</v>
          </cell>
          <cell r="H52">
            <v>0</v>
          </cell>
          <cell r="I52">
            <v>0</v>
          </cell>
          <cell r="J52">
            <v>125943.93</v>
          </cell>
        </row>
        <row r="53">
          <cell r="B53">
            <v>4336377.8400000008</v>
          </cell>
          <cell r="C53">
            <v>624714.34</v>
          </cell>
          <cell r="D53">
            <v>107492.8</v>
          </cell>
          <cell r="E53">
            <v>56270.830000000009</v>
          </cell>
          <cell r="F53">
            <v>4810034.5999999996</v>
          </cell>
          <cell r="G53">
            <v>211173.28</v>
          </cell>
          <cell r="H53">
            <v>323152.86</v>
          </cell>
          <cell r="I53">
            <v>0</v>
          </cell>
          <cell r="J53">
            <v>235820.72000000003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sqref="A1:IV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43923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555678.01</v>
      </c>
      <c r="C7" s="17">
        <v>43021.7</v>
      </c>
      <c r="D7" s="17">
        <v>7685.16</v>
      </c>
      <c r="E7" s="17"/>
      <c r="F7" s="17"/>
      <c r="G7" s="17"/>
      <c r="H7" s="18"/>
      <c r="I7" s="6"/>
      <c r="J7" s="18"/>
      <c r="K7" s="12">
        <f t="shared" ref="K7:K53" si="0">SUM(B7:J7)</f>
        <v>606384.87</v>
      </c>
    </row>
    <row r="8" spans="1:11" x14ac:dyDescent="0.2">
      <c r="A8" s="7" t="s">
        <v>8</v>
      </c>
      <c r="B8" s="16">
        <v>703661.92</v>
      </c>
      <c r="C8" s="16">
        <v>54478.9</v>
      </c>
      <c r="D8" s="16">
        <v>9731.81</v>
      </c>
      <c r="E8" s="16"/>
      <c r="F8" s="16"/>
      <c r="G8" s="16"/>
      <c r="H8" s="19"/>
      <c r="I8" s="13"/>
      <c r="J8" s="19"/>
      <c r="K8" s="13">
        <f t="shared" si="0"/>
        <v>767872.63000000012</v>
      </c>
    </row>
    <row r="9" spans="1:11" x14ac:dyDescent="0.2">
      <c r="A9" s="7" t="s">
        <v>9</v>
      </c>
      <c r="B9" s="16">
        <v>19125113.719999999</v>
      </c>
      <c r="C9" s="16">
        <v>1480704.29</v>
      </c>
      <c r="D9" s="16">
        <v>264504.84999999998</v>
      </c>
      <c r="E9" s="16"/>
      <c r="F9" s="16"/>
      <c r="G9" s="16"/>
      <c r="H9" s="19"/>
      <c r="I9" s="13"/>
      <c r="J9" s="19"/>
      <c r="K9" s="13">
        <f t="shared" si="0"/>
        <v>20870322.859999999</v>
      </c>
    </row>
    <row r="10" spans="1:11" x14ac:dyDescent="0.2">
      <c r="A10" s="7" t="s">
        <v>10</v>
      </c>
      <c r="B10" s="16">
        <v>598282.29</v>
      </c>
      <c r="C10" s="16">
        <v>46320.2</v>
      </c>
      <c r="D10" s="16">
        <v>8274.39</v>
      </c>
      <c r="E10" s="16"/>
      <c r="F10" s="16"/>
      <c r="G10" s="16"/>
      <c r="H10" s="19"/>
      <c r="I10" s="13"/>
      <c r="J10" s="19"/>
      <c r="K10" s="13">
        <f t="shared" si="0"/>
        <v>652876.88</v>
      </c>
    </row>
    <row r="11" spans="1:11" x14ac:dyDescent="0.2">
      <c r="A11" s="7" t="s">
        <v>11</v>
      </c>
      <c r="B11" s="16">
        <v>958722.08</v>
      </c>
      <c r="C11" s="16">
        <v>74226.17</v>
      </c>
      <c r="D11" s="16">
        <v>13259.35</v>
      </c>
      <c r="E11" s="16"/>
      <c r="F11" s="16"/>
      <c r="G11" s="16"/>
      <c r="H11" s="19"/>
      <c r="I11" s="13"/>
      <c r="J11" s="19"/>
      <c r="K11" s="13">
        <f t="shared" si="0"/>
        <v>1046207.6</v>
      </c>
    </row>
    <row r="12" spans="1:11" x14ac:dyDescent="0.2">
      <c r="A12" s="7" t="s">
        <v>12</v>
      </c>
      <c r="B12" s="16">
        <v>700017.3</v>
      </c>
      <c r="C12" s="16">
        <v>54196.73</v>
      </c>
      <c r="D12" s="16">
        <v>9681.41</v>
      </c>
      <c r="E12" s="16"/>
      <c r="F12" s="16"/>
      <c r="G12" s="16"/>
      <c r="H12" s="19"/>
      <c r="I12" s="13"/>
      <c r="J12" s="19"/>
      <c r="K12" s="13">
        <f t="shared" si="0"/>
        <v>763895.44000000006</v>
      </c>
    </row>
    <row r="13" spans="1:11" x14ac:dyDescent="0.2">
      <c r="A13" s="7" t="s">
        <v>13</v>
      </c>
      <c r="B13" s="16">
        <v>992717.54</v>
      </c>
      <c r="C13" s="16">
        <v>76858.16</v>
      </c>
      <c r="D13" s="16">
        <v>13729.52</v>
      </c>
      <c r="E13" s="16"/>
      <c r="F13" s="16"/>
      <c r="G13" s="16"/>
      <c r="H13" s="19"/>
      <c r="I13" s="13"/>
      <c r="J13" s="19"/>
      <c r="K13" s="13">
        <f t="shared" si="0"/>
        <v>1083305.22</v>
      </c>
    </row>
    <row r="14" spans="1:11" x14ac:dyDescent="0.2">
      <c r="A14" s="7" t="s">
        <v>14</v>
      </c>
      <c r="B14" s="16">
        <v>588856.56999999995</v>
      </c>
      <c r="C14" s="16">
        <v>45590.45</v>
      </c>
      <c r="D14" s="16">
        <v>8144.03</v>
      </c>
      <c r="E14" s="16"/>
      <c r="F14" s="16"/>
      <c r="G14" s="16"/>
      <c r="H14" s="19"/>
      <c r="I14" s="13"/>
      <c r="J14" s="19"/>
      <c r="K14" s="13">
        <f t="shared" si="0"/>
        <v>642591.04999999993</v>
      </c>
    </row>
    <row r="15" spans="1:11" x14ac:dyDescent="0.2">
      <c r="A15" s="7" t="s">
        <v>15</v>
      </c>
      <c r="B15" s="16">
        <v>3773872.47</v>
      </c>
      <c r="C15" s="16">
        <v>292180.7</v>
      </c>
      <c r="D15" s="16">
        <v>52193.55</v>
      </c>
      <c r="E15" s="16"/>
      <c r="F15" s="16"/>
      <c r="G15" s="20"/>
      <c r="H15" s="19"/>
      <c r="I15" s="13"/>
      <c r="J15" s="19"/>
      <c r="K15" s="13">
        <f t="shared" si="0"/>
        <v>4118246.72</v>
      </c>
    </row>
    <row r="16" spans="1:11" x14ac:dyDescent="0.2">
      <c r="A16" s="7" t="s">
        <v>16</v>
      </c>
      <c r="B16" s="16">
        <v>1232822.22</v>
      </c>
      <c r="C16" s="16">
        <v>95447.54</v>
      </c>
      <c r="D16" s="16">
        <v>17050.22</v>
      </c>
      <c r="E16" s="16"/>
      <c r="F16" s="16"/>
      <c r="G16" s="21"/>
      <c r="H16" s="19"/>
      <c r="I16" s="13"/>
      <c r="J16" s="19"/>
      <c r="K16" s="13">
        <f t="shared" si="0"/>
        <v>1345319.98</v>
      </c>
    </row>
    <row r="17" spans="1:11" x14ac:dyDescent="0.2">
      <c r="A17" s="7" t="s">
        <v>17</v>
      </c>
      <c r="B17" s="16">
        <v>759525.06</v>
      </c>
      <c r="C17" s="16">
        <v>58803.94</v>
      </c>
      <c r="D17" s="16">
        <v>10504.41</v>
      </c>
      <c r="E17" s="16"/>
      <c r="F17" s="16"/>
      <c r="G17" s="16"/>
      <c r="H17" s="19"/>
      <c r="I17" s="13"/>
      <c r="J17" s="19"/>
      <c r="K17" s="13">
        <f t="shared" si="0"/>
        <v>828833.41</v>
      </c>
    </row>
    <row r="18" spans="1:11" x14ac:dyDescent="0.2">
      <c r="A18" s="7" t="s">
        <v>18</v>
      </c>
      <c r="B18" s="16">
        <v>692728.08</v>
      </c>
      <c r="C18" s="16">
        <v>53632.38</v>
      </c>
      <c r="D18" s="16">
        <v>9580.59</v>
      </c>
      <c r="E18" s="16"/>
      <c r="F18" s="16"/>
      <c r="G18" s="16"/>
      <c r="H18" s="19"/>
      <c r="I18" s="13"/>
      <c r="J18" s="19"/>
      <c r="K18" s="13">
        <f t="shared" si="0"/>
        <v>755941.04999999993</v>
      </c>
    </row>
    <row r="19" spans="1:11" x14ac:dyDescent="0.2">
      <c r="A19" s="7" t="s">
        <v>19</v>
      </c>
      <c r="B19" s="16">
        <v>986873.59</v>
      </c>
      <c r="C19" s="16">
        <v>76405.710000000006</v>
      </c>
      <c r="D19" s="16">
        <v>13648.7</v>
      </c>
      <c r="E19" s="16"/>
      <c r="F19" s="16"/>
      <c r="G19" s="16"/>
      <c r="H19" s="19"/>
      <c r="I19" s="13"/>
      <c r="J19" s="19"/>
      <c r="K19" s="13">
        <f t="shared" si="0"/>
        <v>1076928</v>
      </c>
    </row>
    <row r="20" spans="1:11" x14ac:dyDescent="0.2">
      <c r="A20" s="7" t="s">
        <v>20</v>
      </c>
      <c r="B20" s="16">
        <v>8035746.2300000004</v>
      </c>
      <c r="C20" s="16">
        <v>622143.43000000005</v>
      </c>
      <c r="D20" s="16">
        <v>111136.27</v>
      </c>
      <c r="E20" s="16"/>
      <c r="F20" s="16"/>
      <c r="G20" s="16"/>
      <c r="H20" s="19"/>
      <c r="I20" s="13"/>
      <c r="J20" s="19"/>
      <c r="K20" s="13">
        <f t="shared" si="0"/>
        <v>8769025.9299999997</v>
      </c>
    </row>
    <row r="21" spans="1:11" x14ac:dyDescent="0.2">
      <c r="A21" s="7" t="s">
        <v>21</v>
      </c>
      <c r="B21" s="16">
        <v>1271027.83</v>
      </c>
      <c r="C21" s="16">
        <v>98405.5</v>
      </c>
      <c r="D21" s="16">
        <v>17578.62</v>
      </c>
      <c r="E21" s="16"/>
      <c r="F21" s="16"/>
      <c r="G21" s="16"/>
      <c r="H21" s="19"/>
      <c r="I21" s="13"/>
      <c r="J21" s="19"/>
      <c r="K21" s="13">
        <f t="shared" si="0"/>
        <v>1387011.9500000002</v>
      </c>
    </row>
    <row r="22" spans="1:11" x14ac:dyDescent="0.2">
      <c r="A22" s="7" t="s">
        <v>22</v>
      </c>
      <c r="B22" s="16">
        <v>3376358.15</v>
      </c>
      <c r="C22" s="16">
        <v>261404.36</v>
      </c>
      <c r="D22" s="16">
        <v>46695.82</v>
      </c>
      <c r="E22" s="16"/>
      <c r="F22" s="16"/>
      <c r="G22" s="16"/>
      <c r="H22" s="19"/>
      <c r="I22" s="13"/>
      <c r="J22" s="19"/>
      <c r="K22" s="13">
        <f t="shared" si="0"/>
        <v>3684458.3299999996</v>
      </c>
    </row>
    <row r="23" spans="1:11" x14ac:dyDescent="0.2">
      <c r="A23" s="7" t="s">
        <v>23</v>
      </c>
      <c r="B23" s="16">
        <v>776805.56</v>
      </c>
      <c r="C23" s="16">
        <v>60141.83</v>
      </c>
      <c r="D23" s="16">
        <v>10743.4</v>
      </c>
      <c r="E23" s="16"/>
      <c r="F23" s="16"/>
      <c r="G23" s="16"/>
      <c r="H23" s="19"/>
      <c r="I23" s="13"/>
      <c r="J23" s="19"/>
      <c r="K23" s="13">
        <f t="shared" si="0"/>
        <v>847690.79</v>
      </c>
    </row>
    <row r="24" spans="1:11" x14ac:dyDescent="0.2">
      <c r="A24" s="7" t="s">
        <v>24</v>
      </c>
      <c r="B24" s="16">
        <v>605194.49</v>
      </c>
      <c r="C24" s="16">
        <v>46855.360000000001</v>
      </c>
      <c r="D24" s="16">
        <v>8369.98</v>
      </c>
      <c r="E24" s="16"/>
      <c r="F24" s="16"/>
      <c r="G24" s="16"/>
      <c r="H24" s="19"/>
      <c r="I24" s="13"/>
      <c r="J24" s="19"/>
      <c r="K24" s="13">
        <f t="shared" si="0"/>
        <v>660419.82999999996</v>
      </c>
    </row>
    <row r="25" spans="1:11" x14ac:dyDescent="0.2">
      <c r="A25" s="7" t="s">
        <v>25</v>
      </c>
      <c r="B25" s="16">
        <v>705924.09</v>
      </c>
      <c r="C25" s="16">
        <v>54654.05</v>
      </c>
      <c r="D25" s="16">
        <v>9763.1</v>
      </c>
      <c r="E25" s="16"/>
      <c r="F25" s="16"/>
      <c r="G25" s="16"/>
      <c r="H25" s="19"/>
      <c r="I25" s="13"/>
      <c r="J25" s="19"/>
      <c r="K25" s="13">
        <f t="shared" si="0"/>
        <v>770341.24</v>
      </c>
    </row>
    <row r="26" spans="1:11" x14ac:dyDescent="0.2">
      <c r="A26" s="7" t="s">
        <v>26</v>
      </c>
      <c r="B26" s="16">
        <v>1774675.83</v>
      </c>
      <c r="C26" s="16">
        <v>137398.93</v>
      </c>
      <c r="D26" s="16">
        <v>24544.19</v>
      </c>
      <c r="E26" s="16"/>
      <c r="F26" s="16"/>
      <c r="G26" s="16"/>
      <c r="H26" s="19"/>
      <c r="I26" s="13"/>
      <c r="J26" s="19"/>
      <c r="K26" s="13">
        <f t="shared" si="0"/>
        <v>1936618.95</v>
      </c>
    </row>
    <row r="27" spans="1:11" x14ac:dyDescent="0.2">
      <c r="A27" s="7" t="s">
        <v>27</v>
      </c>
      <c r="B27" s="16">
        <v>624737.17000000004</v>
      </c>
      <c r="C27" s="16">
        <v>48368.39</v>
      </c>
      <c r="D27" s="16">
        <v>8640.26</v>
      </c>
      <c r="E27" s="16"/>
      <c r="F27" s="16"/>
      <c r="G27" s="16"/>
      <c r="H27" s="19"/>
      <c r="I27" s="13"/>
      <c r="J27" s="19"/>
      <c r="K27" s="13">
        <f t="shared" si="0"/>
        <v>681745.82000000007</v>
      </c>
    </row>
    <row r="28" spans="1:11" x14ac:dyDescent="0.2">
      <c r="A28" s="7" t="s">
        <v>28</v>
      </c>
      <c r="B28" s="16">
        <v>10763174.51</v>
      </c>
      <c r="C28" s="16">
        <v>833306.36</v>
      </c>
      <c r="D28" s="16">
        <v>148857.25</v>
      </c>
      <c r="E28" s="16"/>
      <c r="F28" s="16"/>
      <c r="G28" s="16"/>
      <c r="H28" s="19"/>
      <c r="I28" s="13"/>
      <c r="J28" s="19"/>
      <c r="K28" s="13">
        <f t="shared" si="0"/>
        <v>11745338.119999999</v>
      </c>
    </row>
    <row r="29" spans="1:11" x14ac:dyDescent="0.2">
      <c r="A29" s="7" t="s">
        <v>29</v>
      </c>
      <c r="B29" s="16">
        <v>1160369.8</v>
      </c>
      <c r="C29" s="16">
        <v>89838.13</v>
      </c>
      <c r="D29" s="16">
        <v>16048.19</v>
      </c>
      <c r="E29" s="16"/>
      <c r="F29" s="16"/>
      <c r="G29" s="16"/>
      <c r="H29" s="19"/>
      <c r="I29" s="13"/>
      <c r="J29" s="19"/>
      <c r="K29" s="13">
        <f t="shared" si="0"/>
        <v>1266256.1200000001</v>
      </c>
    </row>
    <row r="30" spans="1:11" x14ac:dyDescent="0.2">
      <c r="A30" s="7" t="s">
        <v>30</v>
      </c>
      <c r="B30" s="16">
        <v>506727.07</v>
      </c>
      <c r="C30" s="16">
        <v>39231.82</v>
      </c>
      <c r="D30" s="16">
        <v>7008.16</v>
      </c>
      <c r="F30" s="16"/>
      <c r="G30" s="16"/>
      <c r="H30" s="19"/>
      <c r="I30" s="13"/>
      <c r="J30" s="19"/>
      <c r="K30" s="13">
        <f t="shared" si="0"/>
        <v>552967.05000000005</v>
      </c>
    </row>
    <row r="31" spans="1:11" x14ac:dyDescent="0.2">
      <c r="A31" s="7" t="s">
        <v>31</v>
      </c>
      <c r="B31" s="16">
        <v>536261.01</v>
      </c>
      <c r="C31" s="2">
        <v>41518.39</v>
      </c>
      <c r="D31" s="16">
        <v>7416.62</v>
      </c>
      <c r="E31" s="16"/>
      <c r="F31" s="16"/>
      <c r="G31" s="16"/>
      <c r="H31" s="19"/>
      <c r="I31" s="13"/>
      <c r="J31" s="19"/>
      <c r="K31" s="13">
        <f t="shared" si="0"/>
        <v>585196.02</v>
      </c>
    </row>
    <row r="32" spans="1:11" x14ac:dyDescent="0.2">
      <c r="A32" s="7" t="s">
        <v>32</v>
      </c>
      <c r="B32" s="16">
        <v>553353</v>
      </c>
      <c r="C32" s="16">
        <v>42841.69</v>
      </c>
      <c r="D32" s="16">
        <v>7653</v>
      </c>
      <c r="E32" s="16"/>
      <c r="F32" s="16"/>
      <c r="G32" s="16"/>
      <c r="H32" s="19"/>
      <c r="I32" s="13"/>
      <c r="J32" s="19"/>
      <c r="K32" s="13">
        <f t="shared" si="0"/>
        <v>603847.68999999994</v>
      </c>
    </row>
    <row r="33" spans="1:11" x14ac:dyDescent="0.2">
      <c r="A33" s="7" t="s">
        <v>33</v>
      </c>
      <c r="B33" s="16"/>
      <c r="C33" s="16"/>
      <c r="D33" s="16"/>
      <c r="E33" s="16"/>
      <c r="F33" s="16"/>
      <c r="G33" s="16"/>
      <c r="H33" s="19"/>
      <c r="I33" s="13"/>
      <c r="J33" s="19"/>
      <c r="K33" s="13">
        <f t="shared" si="0"/>
        <v>0</v>
      </c>
    </row>
    <row r="34" spans="1:11" x14ac:dyDescent="0.2">
      <c r="A34" s="7" t="s">
        <v>34</v>
      </c>
      <c r="B34" s="16"/>
      <c r="C34" s="16"/>
      <c r="D34" s="16"/>
      <c r="E34" s="16"/>
      <c r="F34" s="16"/>
      <c r="G34" s="16"/>
      <c r="H34" s="19"/>
      <c r="I34" s="13"/>
      <c r="J34" s="19"/>
      <c r="K34" s="13">
        <f t="shared" si="0"/>
        <v>0</v>
      </c>
    </row>
    <row r="35" spans="1:11" x14ac:dyDescent="0.2">
      <c r="A35" s="7" t="s">
        <v>35</v>
      </c>
      <c r="B35" s="16"/>
      <c r="C35" s="16"/>
      <c r="D35" s="16"/>
      <c r="E35" s="16"/>
      <c r="F35" s="16"/>
      <c r="G35" s="16"/>
      <c r="H35" s="19"/>
      <c r="I35" s="13"/>
      <c r="J35" s="19"/>
      <c r="K35" s="13">
        <f t="shared" si="0"/>
        <v>0</v>
      </c>
    </row>
    <row r="36" spans="1:11" x14ac:dyDescent="0.2">
      <c r="A36" s="7" t="s">
        <v>36</v>
      </c>
      <c r="B36" s="16"/>
      <c r="C36" s="16"/>
      <c r="D36" s="16"/>
      <c r="E36" s="16"/>
      <c r="F36" s="16"/>
      <c r="G36" s="16"/>
      <c r="H36" s="19"/>
      <c r="I36" s="13"/>
      <c r="J36" s="19"/>
      <c r="K36" s="13">
        <f t="shared" si="0"/>
        <v>0</v>
      </c>
    </row>
    <row r="37" spans="1:11" x14ac:dyDescent="0.2">
      <c r="A37" s="7" t="s">
        <v>37</v>
      </c>
      <c r="B37" s="16"/>
      <c r="C37" s="16"/>
      <c r="D37" s="16"/>
      <c r="E37" s="16"/>
      <c r="F37" s="16"/>
      <c r="G37" s="16"/>
      <c r="H37" s="19"/>
      <c r="I37" s="13"/>
      <c r="J37" s="19"/>
      <c r="K37" s="13">
        <f t="shared" si="0"/>
        <v>0</v>
      </c>
    </row>
    <row r="38" spans="1:11" x14ac:dyDescent="0.2">
      <c r="A38" s="7" t="s">
        <v>38</v>
      </c>
      <c r="B38" s="16"/>
      <c r="C38" s="16"/>
      <c r="D38" s="16"/>
      <c r="E38" s="16"/>
      <c r="F38" s="16"/>
      <c r="G38" s="16"/>
      <c r="H38" s="19"/>
      <c r="I38" s="13"/>
      <c r="J38" s="19"/>
      <c r="K38" s="13">
        <f t="shared" si="0"/>
        <v>0</v>
      </c>
    </row>
    <row r="39" spans="1:11" x14ac:dyDescent="0.2">
      <c r="A39" s="7" t="s">
        <v>39</v>
      </c>
      <c r="B39" s="16"/>
      <c r="C39" s="16"/>
      <c r="D39" s="16"/>
      <c r="E39" s="16"/>
      <c r="F39" s="16"/>
      <c r="G39" s="16"/>
      <c r="H39" s="19"/>
      <c r="I39" s="13"/>
      <c r="J39" s="19"/>
      <c r="K39" s="13">
        <f t="shared" si="0"/>
        <v>0</v>
      </c>
    </row>
    <row r="40" spans="1:11" x14ac:dyDescent="0.2">
      <c r="A40" s="7" t="s">
        <v>40</v>
      </c>
      <c r="B40" s="16"/>
      <c r="C40" s="16"/>
      <c r="D40" s="16"/>
      <c r="E40" s="16"/>
      <c r="F40" s="16"/>
      <c r="G40" s="16"/>
      <c r="H40" s="19"/>
      <c r="I40" s="13"/>
      <c r="J40" s="19"/>
      <c r="K40" s="13">
        <f t="shared" si="0"/>
        <v>0</v>
      </c>
    </row>
    <row r="41" spans="1:11" x14ac:dyDescent="0.2">
      <c r="A41" s="7" t="s">
        <v>41</v>
      </c>
      <c r="B41" s="16"/>
      <c r="C41" s="16"/>
      <c r="D41" s="16"/>
      <c r="E41" s="16"/>
      <c r="F41" s="16"/>
      <c r="G41" s="16"/>
      <c r="H41" s="19"/>
      <c r="I41" s="13"/>
      <c r="J41" s="19"/>
      <c r="K41" s="13">
        <f t="shared" si="0"/>
        <v>0</v>
      </c>
    </row>
    <row r="42" spans="1:11" x14ac:dyDescent="0.2">
      <c r="A42" s="7" t="s">
        <v>42</v>
      </c>
      <c r="B42" s="16"/>
      <c r="C42" s="16"/>
      <c r="D42" s="16"/>
      <c r="E42" s="16"/>
      <c r="F42" s="16"/>
      <c r="G42" s="16"/>
      <c r="H42" s="19"/>
      <c r="I42" s="13"/>
      <c r="J42" s="19"/>
      <c r="K42" s="13">
        <f t="shared" si="0"/>
        <v>0</v>
      </c>
    </row>
    <row r="43" spans="1:11" x14ac:dyDescent="0.2">
      <c r="A43" s="7" t="s">
        <v>43</v>
      </c>
      <c r="B43" s="16"/>
      <c r="C43" s="16"/>
      <c r="D43" s="16"/>
      <c r="E43" s="16"/>
      <c r="F43" s="16"/>
      <c r="G43" s="16"/>
      <c r="H43" s="22"/>
      <c r="I43" s="13"/>
      <c r="J43" s="22"/>
      <c r="K43" s="13">
        <f t="shared" si="0"/>
        <v>0</v>
      </c>
    </row>
    <row r="44" spans="1:11" x14ac:dyDescent="0.2">
      <c r="A44" s="7" t="s">
        <v>44</v>
      </c>
      <c r="B44" s="16"/>
      <c r="C44" s="16"/>
      <c r="D44" s="16"/>
      <c r="E44" s="16"/>
      <c r="F44" s="16"/>
      <c r="G44" s="16"/>
      <c r="H44" s="13"/>
      <c r="I44" s="13"/>
      <c r="J44" s="13"/>
      <c r="K44" s="13">
        <f t="shared" si="0"/>
        <v>0</v>
      </c>
    </row>
    <row r="45" spans="1:11" x14ac:dyDescent="0.2">
      <c r="A45" s="7" t="s">
        <v>45</v>
      </c>
      <c r="B45" s="16"/>
      <c r="C45" s="16"/>
      <c r="D45" s="16"/>
      <c r="E45" s="16"/>
      <c r="F45" s="16"/>
      <c r="G45" s="16"/>
      <c r="H45" s="13"/>
      <c r="I45" s="13"/>
      <c r="J45" s="13"/>
      <c r="K45" s="13">
        <f t="shared" si="0"/>
        <v>0</v>
      </c>
    </row>
    <row r="46" spans="1:11" x14ac:dyDescent="0.2">
      <c r="A46" s="7" t="s">
        <v>46</v>
      </c>
      <c r="B46" s="16"/>
      <c r="C46" s="16"/>
      <c r="D46" s="16"/>
      <c r="E46" s="16"/>
      <c r="F46" s="16"/>
      <c r="G46" s="16"/>
      <c r="H46" s="13"/>
      <c r="I46" s="13"/>
      <c r="J46" s="13"/>
      <c r="K46" s="13">
        <f t="shared" si="0"/>
        <v>0</v>
      </c>
    </row>
    <row r="47" spans="1:11" x14ac:dyDescent="0.2">
      <c r="A47" s="7" t="s">
        <v>47</v>
      </c>
      <c r="B47" s="16"/>
      <c r="C47" s="16"/>
      <c r="D47" s="16"/>
      <c r="E47" s="16"/>
      <c r="F47" s="16"/>
      <c r="G47" s="16"/>
      <c r="H47" s="13"/>
      <c r="I47" s="13"/>
      <c r="J47" s="13"/>
      <c r="K47" s="13">
        <f t="shared" si="0"/>
        <v>0</v>
      </c>
    </row>
    <row r="48" spans="1:11" x14ac:dyDescent="0.2">
      <c r="A48" s="7" t="s">
        <v>48</v>
      </c>
      <c r="B48" s="16"/>
      <c r="C48" s="16"/>
      <c r="D48" s="16"/>
      <c r="E48" s="16"/>
      <c r="F48" s="16"/>
      <c r="G48" s="16"/>
      <c r="H48" s="13"/>
      <c r="I48" s="13"/>
      <c r="J48" s="13"/>
      <c r="K48" s="13">
        <f t="shared" si="0"/>
        <v>0</v>
      </c>
    </row>
    <row r="49" spans="1:11" x14ac:dyDescent="0.2">
      <c r="A49" s="7" t="s">
        <v>49</v>
      </c>
      <c r="B49" s="16"/>
      <c r="C49" s="16"/>
      <c r="D49" s="16"/>
      <c r="E49" s="16"/>
      <c r="F49" s="16"/>
      <c r="G49" s="16"/>
      <c r="H49" s="13"/>
      <c r="I49" s="13"/>
      <c r="J49" s="13"/>
      <c r="K49" s="13">
        <f t="shared" si="0"/>
        <v>0</v>
      </c>
    </row>
    <row r="50" spans="1:11" x14ac:dyDescent="0.2">
      <c r="A50" s="7" t="s">
        <v>50</v>
      </c>
      <c r="B50" s="16"/>
      <c r="C50" s="16"/>
      <c r="D50" s="16"/>
      <c r="E50" s="16"/>
      <c r="F50" s="16"/>
      <c r="G50" s="16"/>
      <c r="H50" s="13"/>
      <c r="I50" s="13"/>
      <c r="J50" s="13"/>
      <c r="K50" s="13">
        <f t="shared" si="0"/>
        <v>0</v>
      </c>
    </row>
    <row r="51" spans="1:11" x14ac:dyDescent="0.2">
      <c r="A51" s="7" t="s">
        <v>51</v>
      </c>
      <c r="B51" s="16"/>
      <c r="C51" s="16"/>
      <c r="D51" s="16"/>
      <c r="E51" s="16"/>
      <c r="F51" s="16"/>
      <c r="G51" s="16"/>
      <c r="H51" s="13"/>
      <c r="I51" s="13"/>
      <c r="J51" s="13"/>
      <c r="K51" s="13">
        <f t="shared" si="0"/>
        <v>0</v>
      </c>
    </row>
    <row r="52" spans="1:11" x14ac:dyDescent="0.2">
      <c r="A52" s="7" t="s">
        <v>52</v>
      </c>
      <c r="B52" s="16"/>
      <c r="C52" s="16"/>
      <c r="D52" s="16"/>
      <c r="E52" s="16"/>
      <c r="F52" s="16"/>
      <c r="G52" s="16"/>
      <c r="H52" s="13"/>
      <c r="I52" s="13"/>
      <c r="J52" s="13"/>
      <c r="K52" s="13">
        <f t="shared" si="0"/>
        <v>0</v>
      </c>
    </row>
    <row r="53" spans="1:11" ht="13.5" thickBot="1" x14ac:dyDescent="0.25">
      <c r="A53" s="3" t="s">
        <v>53</v>
      </c>
      <c r="B53" s="16">
        <v>478952.59</v>
      </c>
      <c r="C53" s="23">
        <v>37081.46</v>
      </c>
      <c r="D53" s="23">
        <v>6624.03</v>
      </c>
      <c r="E53" s="23"/>
      <c r="F53" s="23"/>
      <c r="G53" s="23"/>
      <c r="H53" s="24"/>
      <c r="I53" s="25"/>
      <c r="J53" s="24"/>
      <c r="K53" s="13">
        <f t="shared" si="0"/>
        <v>522658.08000000007</v>
      </c>
    </row>
    <row r="54" spans="1:11" s="4" customFormat="1" ht="13.5" thickBot="1" x14ac:dyDescent="0.25">
      <c r="A54" s="9" t="s">
        <v>5</v>
      </c>
      <c r="B54" s="10">
        <f t="shared" ref="B54:K54" si="1">SUM(B7:B53)</f>
        <v>62838178.179999992</v>
      </c>
      <c r="C54" s="10">
        <f t="shared" si="1"/>
        <v>4865056.57</v>
      </c>
      <c r="D54" s="10">
        <f t="shared" si="1"/>
        <v>869066.87999999977</v>
      </c>
      <c r="E54" s="10">
        <f t="shared" si="1"/>
        <v>0</v>
      </c>
      <c r="F54" s="10">
        <f t="shared" si="1"/>
        <v>0</v>
      </c>
      <c r="G54" s="10">
        <f t="shared" si="1"/>
        <v>0</v>
      </c>
      <c r="H54" s="10">
        <f t="shared" si="1"/>
        <v>0</v>
      </c>
      <c r="I54" s="10">
        <f t="shared" si="1"/>
        <v>0</v>
      </c>
      <c r="J54" s="10">
        <f t="shared" si="1"/>
        <v>0</v>
      </c>
      <c r="K54" s="10">
        <f t="shared" si="1"/>
        <v>68572301.629999995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A5:A6"/>
    <mergeCell ref="A1:K1"/>
    <mergeCell ref="A2:K2"/>
    <mergeCell ref="E5:E6"/>
    <mergeCell ref="K5:K6"/>
    <mergeCell ref="H5:H6"/>
    <mergeCell ref="F5:F6"/>
    <mergeCell ref="J5:J6"/>
    <mergeCell ref="G5:G6"/>
    <mergeCell ref="B5:B6"/>
    <mergeCell ref="I5:I6"/>
    <mergeCell ref="B4:K4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3.2851562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43990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7">
        <v>230696.64</v>
      </c>
      <c r="C7" s="17">
        <v>75323.69</v>
      </c>
      <c r="D7" s="17">
        <v>11708.04</v>
      </c>
      <c r="E7" s="17"/>
      <c r="F7" s="17">
        <v>202904.83</v>
      </c>
      <c r="G7" s="17">
        <v>717.34</v>
      </c>
      <c r="H7" s="19"/>
      <c r="I7" s="6"/>
      <c r="J7" s="17"/>
      <c r="K7" s="12">
        <f t="shared" ref="K7:K53" si="0">SUM(B7:J7)</f>
        <v>521350.54</v>
      </c>
    </row>
    <row r="8" spans="1:11" x14ac:dyDescent="0.2">
      <c r="A8" s="7" t="s">
        <v>8</v>
      </c>
      <c r="B8" s="16">
        <v>292134</v>
      </c>
      <c r="C8" s="16">
        <v>95383.32</v>
      </c>
      <c r="D8" s="16">
        <v>14826.03</v>
      </c>
      <c r="E8" s="16"/>
      <c r="F8" s="16">
        <v>301545.06</v>
      </c>
      <c r="G8" s="16">
        <v>1066.07</v>
      </c>
      <c r="H8" s="19"/>
      <c r="I8" s="13"/>
      <c r="J8" s="16"/>
      <c r="K8" s="13">
        <f t="shared" si="0"/>
        <v>704954.48</v>
      </c>
    </row>
    <row r="9" spans="1:11" x14ac:dyDescent="0.2">
      <c r="A9" s="7" t="s">
        <v>9</v>
      </c>
      <c r="B9" s="16">
        <v>7940028.9900000002</v>
      </c>
      <c r="C9" s="16">
        <v>2592461.9700000002</v>
      </c>
      <c r="D9" s="16">
        <v>402962.72</v>
      </c>
      <c r="E9" s="16"/>
      <c r="F9" s="16">
        <v>13156416.23</v>
      </c>
      <c r="G9" s="16">
        <v>46512.46</v>
      </c>
      <c r="H9" s="19"/>
      <c r="I9" s="13"/>
      <c r="J9" s="16"/>
      <c r="K9" s="13">
        <f t="shared" si="0"/>
        <v>24138382.370000005</v>
      </c>
    </row>
    <row r="10" spans="1:11" x14ac:dyDescent="0.2">
      <c r="A10" s="7" t="s">
        <v>10</v>
      </c>
      <c r="B10" s="16">
        <v>248384.34</v>
      </c>
      <c r="C10" s="16">
        <v>81098.820000000007</v>
      </c>
      <c r="D10" s="16">
        <v>12605.7</v>
      </c>
      <c r="E10" s="16"/>
      <c r="F10" s="16">
        <v>258359.12</v>
      </c>
      <c r="G10" s="16">
        <v>913.39</v>
      </c>
      <c r="H10" s="19"/>
      <c r="I10" s="13"/>
      <c r="J10" s="16"/>
      <c r="K10" s="13">
        <f t="shared" si="0"/>
        <v>601361.37</v>
      </c>
    </row>
    <row r="11" spans="1:11" x14ac:dyDescent="0.2">
      <c r="A11" s="7" t="s">
        <v>11</v>
      </c>
      <c r="B11" s="16">
        <v>398025.41</v>
      </c>
      <c r="C11" s="16">
        <v>129957.43</v>
      </c>
      <c r="D11" s="16">
        <v>20200.099999999999</v>
      </c>
      <c r="E11" s="16"/>
      <c r="F11" s="16">
        <v>415775.64</v>
      </c>
      <c r="G11" s="16">
        <v>1469.91</v>
      </c>
      <c r="H11" s="19"/>
      <c r="I11" s="13"/>
      <c r="J11" s="16"/>
      <c r="K11" s="13">
        <f t="shared" si="0"/>
        <v>965428.49</v>
      </c>
    </row>
    <row r="12" spans="1:11" x14ac:dyDescent="0.2">
      <c r="A12" s="7" t="s">
        <v>12</v>
      </c>
      <c r="B12" s="27">
        <v>290620.90000000002</v>
      </c>
      <c r="C12" s="16">
        <v>94889.279999999999</v>
      </c>
      <c r="D12" s="16">
        <v>14749.24</v>
      </c>
      <c r="E12" s="16"/>
      <c r="F12" s="16">
        <v>377622.04</v>
      </c>
      <c r="G12" s="16">
        <v>1335.02</v>
      </c>
      <c r="H12" s="19"/>
      <c r="I12" s="13"/>
      <c r="J12" s="16"/>
      <c r="K12" s="13">
        <f t="shared" si="0"/>
        <v>779216.48</v>
      </c>
    </row>
    <row r="13" spans="1:11" x14ac:dyDescent="0.2">
      <c r="A13" s="7" t="s">
        <v>13</v>
      </c>
      <c r="B13" s="16">
        <v>412139.04</v>
      </c>
      <c r="C13" s="16">
        <v>134565.6</v>
      </c>
      <c r="D13" s="16">
        <v>20916.38</v>
      </c>
      <c r="E13" s="16"/>
      <c r="F13" s="16">
        <v>533690.02</v>
      </c>
      <c r="G13" s="16">
        <v>1886.78</v>
      </c>
      <c r="H13" s="19"/>
      <c r="I13" s="13"/>
      <c r="J13" s="16"/>
      <c r="K13" s="13">
        <f t="shared" si="0"/>
        <v>1103197.82</v>
      </c>
    </row>
    <row r="14" spans="1:11" x14ac:dyDescent="0.2">
      <c r="A14" s="7" t="s">
        <v>14</v>
      </c>
      <c r="B14" s="16">
        <v>244471.13</v>
      </c>
      <c r="C14" s="16">
        <v>79821.13</v>
      </c>
      <c r="D14" s="16">
        <v>12407.1</v>
      </c>
      <c r="E14" s="16"/>
      <c r="F14" s="16">
        <v>250859.97</v>
      </c>
      <c r="G14" s="16">
        <v>886.88</v>
      </c>
      <c r="H14" s="19"/>
      <c r="I14" s="13"/>
      <c r="J14" s="16"/>
      <c r="K14" s="13">
        <f t="shared" si="0"/>
        <v>588446.21</v>
      </c>
    </row>
    <row r="15" spans="1:11" x14ac:dyDescent="0.2">
      <c r="A15" s="7" t="s">
        <v>15</v>
      </c>
      <c r="B15" s="16">
        <v>1566770.12</v>
      </c>
      <c r="C15" s="16">
        <v>511558.83</v>
      </c>
      <c r="D15" s="16">
        <v>79514.820000000007</v>
      </c>
      <c r="E15" s="16"/>
      <c r="F15" s="16">
        <v>1459770.16</v>
      </c>
      <c r="G15" s="16">
        <v>5160.79</v>
      </c>
      <c r="H15" s="19"/>
      <c r="I15" s="13"/>
      <c r="J15" s="20"/>
      <c r="K15" s="13">
        <f t="shared" si="0"/>
        <v>3622774.7199999997</v>
      </c>
    </row>
    <row r="16" spans="1:11" x14ac:dyDescent="0.2">
      <c r="A16" s="7" t="s">
        <v>16</v>
      </c>
      <c r="B16" s="16">
        <v>511821.49</v>
      </c>
      <c r="C16" s="16">
        <v>167112.46</v>
      </c>
      <c r="D16" s="16">
        <v>25975.34</v>
      </c>
      <c r="E16" s="16"/>
      <c r="F16" s="16">
        <v>541254.96</v>
      </c>
      <c r="G16" s="16">
        <v>1913.52</v>
      </c>
      <c r="H16" s="19"/>
      <c r="I16" s="13"/>
      <c r="J16" s="21"/>
      <c r="K16" s="13">
        <f t="shared" si="0"/>
        <v>1248077.77</v>
      </c>
    </row>
    <row r="17" spans="1:11" x14ac:dyDescent="0.2">
      <c r="A17" s="7" t="s">
        <v>17</v>
      </c>
      <c r="B17" s="16">
        <v>315326.28000000003</v>
      </c>
      <c r="C17" s="16">
        <v>102955.72</v>
      </c>
      <c r="D17" s="16">
        <v>16003.06</v>
      </c>
      <c r="E17" s="16"/>
      <c r="F17" s="16">
        <v>317003.84999999998</v>
      </c>
      <c r="G17" s="16">
        <v>1120.72</v>
      </c>
      <c r="H17" s="19"/>
      <c r="I17" s="13"/>
      <c r="J17" s="16"/>
      <c r="K17" s="13">
        <f t="shared" si="0"/>
        <v>752409.62999999989</v>
      </c>
    </row>
    <row r="18" spans="1:11" x14ac:dyDescent="0.2">
      <c r="A18" s="7" t="s">
        <v>18</v>
      </c>
      <c r="B18" s="16">
        <v>287594.68</v>
      </c>
      <c r="C18" s="16">
        <v>93901.2</v>
      </c>
      <c r="D18" s="16">
        <v>14595.66</v>
      </c>
      <c r="E18" s="16"/>
      <c r="F18" s="16">
        <v>236355.02</v>
      </c>
      <c r="G18" s="16">
        <v>835.6</v>
      </c>
      <c r="H18" s="19"/>
      <c r="I18" s="13"/>
      <c r="J18" s="16"/>
      <c r="K18" s="13">
        <f t="shared" si="0"/>
        <v>633282.15999999992</v>
      </c>
    </row>
    <row r="19" spans="1:11" x14ac:dyDescent="0.2">
      <c r="A19" s="7" t="s">
        <v>19</v>
      </c>
      <c r="B19" s="16">
        <v>409712.85</v>
      </c>
      <c r="C19" s="16">
        <v>133773.44</v>
      </c>
      <c r="D19" s="16">
        <v>20793.25</v>
      </c>
      <c r="E19" s="16"/>
      <c r="F19" s="16">
        <v>704690.54</v>
      </c>
      <c r="G19" s="16">
        <v>2491.3200000000002</v>
      </c>
      <c r="H19" s="19"/>
      <c r="I19" s="13"/>
      <c r="J19" s="16"/>
      <c r="K19" s="13">
        <f t="shared" si="0"/>
        <v>1271461.4000000001</v>
      </c>
    </row>
    <row r="20" spans="1:11" x14ac:dyDescent="0.2">
      <c r="A20" s="7" t="s">
        <v>20</v>
      </c>
      <c r="B20" s="16">
        <v>3336140.06</v>
      </c>
      <c r="C20" s="16">
        <v>1089267.5900000001</v>
      </c>
      <c r="D20" s="16">
        <v>169311.73</v>
      </c>
      <c r="E20" s="16"/>
      <c r="F20" s="16">
        <v>3190398.05</v>
      </c>
      <c r="G20" s="16">
        <v>11279.16</v>
      </c>
      <c r="H20" s="19"/>
      <c r="I20" s="13"/>
      <c r="J20" s="16"/>
      <c r="K20" s="13">
        <f t="shared" si="0"/>
        <v>7796396.5900000008</v>
      </c>
    </row>
    <row r="21" spans="1:11" x14ac:dyDescent="0.2">
      <c r="A21" s="7" t="s">
        <v>21</v>
      </c>
      <c r="B21" s="16">
        <v>527683.02</v>
      </c>
      <c r="C21" s="16">
        <v>172291.33</v>
      </c>
      <c r="D21" s="16">
        <v>26780.33</v>
      </c>
      <c r="E21" s="16"/>
      <c r="F21" s="16">
        <v>628218.88</v>
      </c>
      <c r="G21" s="16">
        <v>2220.9699999999998</v>
      </c>
      <c r="H21" s="19"/>
      <c r="I21" s="13"/>
      <c r="J21" s="16"/>
      <c r="K21" s="13">
        <f t="shared" si="0"/>
        <v>1357194.53</v>
      </c>
    </row>
    <row r="22" spans="1:11" x14ac:dyDescent="0.2">
      <c r="A22" s="7" t="s">
        <v>22</v>
      </c>
      <c r="B22" s="16">
        <v>1401737.12</v>
      </c>
      <c r="C22" s="16">
        <v>457674.66</v>
      </c>
      <c r="D22" s="16">
        <v>71139.259999999995</v>
      </c>
      <c r="E22" s="16"/>
      <c r="F22" s="16">
        <v>1425629.27</v>
      </c>
      <c r="G22" s="16">
        <v>5040.09</v>
      </c>
      <c r="H22" s="19"/>
      <c r="I22" s="13"/>
      <c r="J22" s="16"/>
      <c r="K22" s="13">
        <f t="shared" si="0"/>
        <v>3361220.4</v>
      </c>
    </row>
    <row r="23" spans="1:11" x14ac:dyDescent="0.2">
      <c r="A23" s="7" t="s">
        <v>23</v>
      </c>
      <c r="B23" s="16">
        <v>322500.5</v>
      </c>
      <c r="C23" s="16">
        <v>105298.14</v>
      </c>
      <c r="D23" s="16">
        <v>16367.15</v>
      </c>
      <c r="E23" s="16"/>
      <c r="F23" s="16">
        <v>361077.84</v>
      </c>
      <c r="G23" s="16">
        <v>1276.53</v>
      </c>
      <c r="H23" s="19"/>
      <c r="I23" s="13"/>
      <c r="J23" s="16"/>
      <c r="K23" s="13">
        <f t="shared" si="0"/>
        <v>806520.16000000015</v>
      </c>
    </row>
    <row r="24" spans="1:11" x14ac:dyDescent="0.2">
      <c r="A24" s="7" t="s">
        <v>24</v>
      </c>
      <c r="B24" s="16">
        <v>251254.03</v>
      </c>
      <c r="C24" s="16">
        <v>82035.78</v>
      </c>
      <c r="D24" s="16">
        <v>12751.34</v>
      </c>
      <c r="E24" s="16"/>
      <c r="F24" s="16">
        <v>203233.74</v>
      </c>
      <c r="G24" s="16">
        <v>718.5</v>
      </c>
      <c r="H24" s="19"/>
      <c r="I24" s="13"/>
      <c r="J24" s="16"/>
      <c r="K24" s="13">
        <f t="shared" si="0"/>
        <v>549993.39</v>
      </c>
    </row>
    <row r="25" spans="1:11" x14ac:dyDescent="0.2">
      <c r="A25" s="7" t="s">
        <v>25</v>
      </c>
      <c r="B25" s="16">
        <v>293073.17</v>
      </c>
      <c r="C25" s="16">
        <v>95689.96</v>
      </c>
      <c r="D25" s="16">
        <v>14873.69</v>
      </c>
      <c r="E25" s="16"/>
      <c r="F25" s="16">
        <v>244939.58</v>
      </c>
      <c r="G25" s="16">
        <v>865.95</v>
      </c>
      <c r="H25" s="19"/>
      <c r="I25" s="13"/>
      <c r="J25" s="16"/>
      <c r="K25" s="13">
        <f t="shared" si="0"/>
        <v>649442.35</v>
      </c>
    </row>
    <row r="26" spans="1:11" x14ac:dyDescent="0.2">
      <c r="A26" s="7" t="s">
        <v>26</v>
      </c>
      <c r="B26" s="16">
        <v>736778.76</v>
      </c>
      <c r="C26" s="16">
        <v>240562.21</v>
      </c>
      <c r="D26" s="16">
        <v>37392.1</v>
      </c>
      <c r="E26" s="16"/>
      <c r="F26" s="16">
        <v>699362.2</v>
      </c>
      <c r="G26" s="16">
        <v>2472.4899999999998</v>
      </c>
      <c r="H26" s="19"/>
      <c r="I26" s="13"/>
      <c r="J26" s="16"/>
      <c r="K26" s="13">
        <f t="shared" si="0"/>
        <v>1716567.76</v>
      </c>
    </row>
    <row r="27" spans="1:11" x14ac:dyDescent="0.2">
      <c r="A27" s="7" t="s">
        <v>27</v>
      </c>
      <c r="B27" s="16">
        <v>259367.41</v>
      </c>
      <c r="C27" s="16">
        <v>84684.85</v>
      </c>
      <c r="D27" s="16">
        <v>13163.1</v>
      </c>
      <c r="E27" s="16"/>
      <c r="F27" s="16">
        <v>196688.42</v>
      </c>
      <c r="G27" s="16">
        <v>695.36</v>
      </c>
      <c r="H27" s="19"/>
      <c r="I27" s="13"/>
      <c r="J27" s="16"/>
      <c r="K27" s="13">
        <f t="shared" si="0"/>
        <v>554599.14</v>
      </c>
    </row>
    <row r="28" spans="1:11" x14ac:dyDescent="0.2">
      <c r="A28" s="7" t="s">
        <v>28</v>
      </c>
      <c r="B28" s="16">
        <v>4468465.8499999996</v>
      </c>
      <c r="C28" s="16">
        <v>1458978.02</v>
      </c>
      <c r="D28" s="16">
        <v>226778.16</v>
      </c>
      <c r="E28" s="16"/>
      <c r="F28" s="16">
        <v>3803191.03</v>
      </c>
      <c r="G28" s="16">
        <v>13445.59</v>
      </c>
      <c r="H28" s="19"/>
      <c r="I28" s="13"/>
      <c r="J28" s="16"/>
      <c r="K28" s="13">
        <f t="shared" si="0"/>
        <v>9970858.6499999985</v>
      </c>
    </row>
    <row r="29" spans="1:11" x14ac:dyDescent="0.2">
      <c r="A29" s="7" t="s">
        <v>29</v>
      </c>
      <c r="B29" s="16">
        <v>481741.96</v>
      </c>
      <c r="C29" s="16">
        <v>157291.32999999999</v>
      </c>
      <c r="D29" s="16">
        <v>24448.78</v>
      </c>
      <c r="E29" s="16"/>
      <c r="F29" s="16">
        <v>586315.68999999994</v>
      </c>
      <c r="G29" s="16">
        <v>2072.83</v>
      </c>
      <c r="H29" s="19"/>
      <c r="I29" s="13"/>
      <c r="J29" s="16"/>
      <c r="K29" s="13">
        <f t="shared" si="0"/>
        <v>1251870.5900000001</v>
      </c>
    </row>
    <row r="30" spans="1:11" x14ac:dyDescent="0.2">
      <c r="A30" s="7" t="s">
        <v>30</v>
      </c>
      <c r="B30" s="16">
        <v>210374.05</v>
      </c>
      <c r="C30" s="16">
        <v>68688.25</v>
      </c>
      <c r="D30" s="16">
        <v>10676.65</v>
      </c>
      <c r="F30" s="16">
        <v>245564.51</v>
      </c>
      <c r="G30" s="16">
        <v>868.16</v>
      </c>
      <c r="H30" s="19"/>
      <c r="I30" s="13"/>
      <c r="J30" s="16"/>
      <c r="K30" s="13">
        <f t="shared" si="0"/>
        <v>536171.62</v>
      </c>
    </row>
    <row r="31" spans="1:11" x14ac:dyDescent="0.2">
      <c r="A31" s="7" t="s">
        <v>31</v>
      </c>
      <c r="B31" s="16">
        <v>222635.43</v>
      </c>
      <c r="C31" s="16">
        <v>72691.66</v>
      </c>
      <c r="D31" s="16">
        <v>11298.92</v>
      </c>
      <c r="E31" s="16"/>
      <c r="F31" s="16">
        <v>350552.71</v>
      </c>
      <c r="G31" s="16">
        <v>1239.32</v>
      </c>
      <c r="H31" s="19"/>
      <c r="I31" s="13"/>
      <c r="J31" s="16"/>
      <c r="K31" s="13">
        <f t="shared" si="0"/>
        <v>658418.03999999992</v>
      </c>
    </row>
    <row r="32" spans="1:11" x14ac:dyDescent="0.2">
      <c r="A32" s="7" t="s">
        <v>32</v>
      </c>
      <c r="B32" s="16">
        <v>229731.38</v>
      </c>
      <c r="C32" s="16">
        <v>75008.53</v>
      </c>
      <c r="D32" s="16">
        <v>11659.05</v>
      </c>
      <c r="E32" s="16"/>
      <c r="F32" s="16">
        <v>372589.71</v>
      </c>
      <c r="G32" s="16">
        <v>1317.23</v>
      </c>
      <c r="H32" s="19"/>
      <c r="I32" s="13"/>
      <c r="J32" s="16"/>
      <c r="K32" s="13">
        <f>SUM(B32:J32)</f>
        <v>690305.9</v>
      </c>
    </row>
    <row r="33" spans="1:11" x14ac:dyDescent="0.2">
      <c r="A33" s="7" t="s">
        <v>33</v>
      </c>
      <c r="B33" s="16"/>
      <c r="C33" s="16"/>
      <c r="D33" s="16"/>
      <c r="E33" s="16"/>
      <c r="F33" s="16">
        <v>69959.240000000005</v>
      </c>
      <c r="G33" s="16">
        <v>247.33</v>
      </c>
      <c r="H33" s="13"/>
      <c r="I33" s="13"/>
      <c r="J33" s="16"/>
      <c r="K33" s="13">
        <f t="shared" si="0"/>
        <v>70206.570000000007</v>
      </c>
    </row>
    <row r="34" spans="1:11" x14ac:dyDescent="0.2">
      <c r="A34" s="7" t="s">
        <v>34</v>
      </c>
      <c r="B34" s="16"/>
      <c r="C34" s="16"/>
      <c r="D34" s="16"/>
      <c r="E34" s="16"/>
      <c r="F34" s="16">
        <v>78642.48</v>
      </c>
      <c r="G34" s="16">
        <v>278.02999999999997</v>
      </c>
      <c r="H34" s="13"/>
      <c r="I34" s="13"/>
      <c r="J34" s="16"/>
      <c r="K34" s="13">
        <f t="shared" si="0"/>
        <v>78920.509999999995</v>
      </c>
    </row>
    <row r="35" spans="1:11" x14ac:dyDescent="0.2">
      <c r="A35" s="7" t="s">
        <v>35</v>
      </c>
      <c r="B35" s="16"/>
      <c r="C35" s="16"/>
      <c r="D35" s="16"/>
      <c r="E35" s="16"/>
      <c r="F35" s="16">
        <v>78182</v>
      </c>
      <c r="G35" s="16">
        <v>276.39999999999998</v>
      </c>
      <c r="H35" s="13"/>
      <c r="I35" s="13"/>
      <c r="J35" s="16"/>
      <c r="K35" s="13">
        <f t="shared" si="0"/>
        <v>78458.399999999994</v>
      </c>
    </row>
    <row r="36" spans="1:11" x14ac:dyDescent="0.2">
      <c r="A36" s="7" t="s">
        <v>36</v>
      </c>
      <c r="B36" s="16"/>
      <c r="C36" s="16"/>
      <c r="D36" s="16"/>
      <c r="E36" s="16"/>
      <c r="F36" s="16">
        <v>68577.820000000007</v>
      </c>
      <c r="G36" s="16">
        <v>242.45</v>
      </c>
      <c r="H36" s="13"/>
      <c r="I36" s="13"/>
      <c r="J36" s="16"/>
      <c r="K36" s="13">
        <f t="shared" si="0"/>
        <v>68820.27</v>
      </c>
    </row>
    <row r="37" spans="1:11" x14ac:dyDescent="0.2">
      <c r="A37" s="7" t="s">
        <v>37</v>
      </c>
      <c r="B37" s="16"/>
      <c r="C37" s="16"/>
      <c r="D37" s="16"/>
      <c r="E37" s="16"/>
      <c r="F37" s="16">
        <v>82523.62</v>
      </c>
      <c r="G37" s="16">
        <v>291.75</v>
      </c>
      <c r="H37" s="13"/>
      <c r="I37" s="13"/>
      <c r="J37" s="16"/>
      <c r="K37" s="13">
        <f t="shared" si="0"/>
        <v>82815.37</v>
      </c>
    </row>
    <row r="38" spans="1:11" x14ac:dyDescent="0.2">
      <c r="A38" s="7" t="s">
        <v>38</v>
      </c>
      <c r="B38" s="16"/>
      <c r="C38" s="16"/>
      <c r="D38" s="16"/>
      <c r="E38" s="16"/>
      <c r="F38" s="16">
        <v>79234.52</v>
      </c>
      <c r="G38" s="16">
        <v>280.12</v>
      </c>
      <c r="H38" s="13"/>
      <c r="I38" s="13"/>
      <c r="J38" s="16"/>
      <c r="K38" s="13">
        <f t="shared" si="0"/>
        <v>79514.64</v>
      </c>
    </row>
    <row r="39" spans="1:11" x14ac:dyDescent="0.2">
      <c r="A39" s="7" t="s">
        <v>39</v>
      </c>
      <c r="B39" s="16"/>
      <c r="C39" s="16"/>
      <c r="D39" s="16"/>
      <c r="E39" s="16"/>
      <c r="F39" s="16">
        <v>79267.41</v>
      </c>
      <c r="G39" s="16">
        <v>280.24</v>
      </c>
      <c r="H39" s="13"/>
      <c r="I39" s="13"/>
      <c r="J39" s="16"/>
      <c r="K39" s="13">
        <f t="shared" si="0"/>
        <v>79547.650000000009</v>
      </c>
    </row>
    <row r="40" spans="1:11" x14ac:dyDescent="0.2">
      <c r="A40" s="7" t="s">
        <v>40</v>
      </c>
      <c r="B40" s="16"/>
      <c r="C40" s="16"/>
      <c r="D40" s="16"/>
      <c r="E40" s="16"/>
      <c r="F40" s="16">
        <v>110349.44</v>
      </c>
      <c r="G40" s="16">
        <v>390.12</v>
      </c>
      <c r="H40" s="13"/>
      <c r="I40" s="13"/>
      <c r="J40" s="16"/>
      <c r="K40" s="13">
        <f t="shared" si="0"/>
        <v>110739.56</v>
      </c>
    </row>
    <row r="41" spans="1:11" x14ac:dyDescent="0.2">
      <c r="A41" s="7" t="s">
        <v>41</v>
      </c>
      <c r="B41" s="16"/>
      <c r="C41" s="16"/>
      <c r="D41" s="16"/>
      <c r="E41" s="16"/>
      <c r="F41" s="16">
        <v>71965.600000000006</v>
      </c>
      <c r="G41" s="16">
        <v>254.42</v>
      </c>
      <c r="H41" s="13"/>
      <c r="I41" s="13"/>
      <c r="J41" s="16"/>
      <c r="K41" s="13">
        <f t="shared" si="0"/>
        <v>72220.02</v>
      </c>
    </row>
    <row r="42" spans="1:11" x14ac:dyDescent="0.2">
      <c r="A42" s="7" t="s">
        <v>42</v>
      </c>
      <c r="B42" s="16"/>
      <c r="C42" s="16"/>
      <c r="D42" s="16"/>
      <c r="E42" s="16"/>
      <c r="F42" s="16">
        <v>64565.11</v>
      </c>
      <c r="G42" s="16">
        <v>228.26</v>
      </c>
      <c r="H42" s="13"/>
      <c r="I42" s="13"/>
      <c r="J42" s="16"/>
      <c r="K42" s="13">
        <f t="shared" si="0"/>
        <v>64793.37</v>
      </c>
    </row>
    <row r="43" spans="1:11" x14ac:dyDescent="0.2">
      <c r="A43" s="7" t="s">
        <v>43</v>
      </c>
      <c r="B43" s="16"/>
      <c r="C43" s="16"/>
      <c r="D43" s="16"/>
      <c r="E43" s="16"/>
      <c r="F43" s="16">
        <v>73840.39</v>
      </c>
      <c r="G43" s="16">
        <v>261.05</v>
      </c>
      <c r="H43" s="13"/>
      <c r="I43" s="13"/>
      <c r="J43" s="16"/>
      <c r="K43" s="13">
        <f t="shared" si="0"/>
        <v>74101.440000000002</v>
      </c>
    </row>
    <row r="44" spans="1:11" x14ac:dyDescent="0.2">
      <c r="A44" s="7" t="s">
        <v>44</v>
      </c>
      <c r="B44" s="16"/>
      <c r="C44" s="16"/>
      <c r="D44" s="16"/>
      <c r="E44" s="16"/>
      <c r="F44" s="16">
        <v>105185.55</v>
      </c>
      <c r="G44" s="13">
        <v>371.87</v>
      </c>
      <c r="H44" s="13"/>
      <c r="I44" s="13"/>
      <c r="J44" s="16"/>
      <c r="K44" s="13">
        <f t="shared" si="0"/>
        <v>105557.42</v>
      </c>
    </row>
    <row r="45" spans="1:11" x14ac:dyDescent="0.2">
      <c r="A45" s="7" t="s">
        <v>45</v>
      </c>
      <c r="B45" s="16"/>
      <c r="C45" s="16"/>
      <c r="D45" s="16"/>
      <c r="E45" s="16"/>
      <c r="F45" s="16">
        <v>101271.51</v>
      </c>
      <c r="G45" s="13">
        <v>358.03</v>
      </c>
      <c r="H45" s="13"/>
      <c r="I45" s="13"/>
      <c r="J45" s="16"/>
      <c r="K45" s="13">
        <f t="shared" si="0"/>
        <v>101629.54</v>
      </c>
    </row>
    <row r="46" spans="1:11" x14ac:dyDescent="0.2">
      <c r="A46" s="7" t="s">
        <v>46</v>
      </c>
      <c r="B46" s="16"/>
      <c r="C46" s="16"/>
      <c r="D46" s="16"/>
      <c r="E46" s="16"/>
      <c r="F46" s="16">
        <v>74432.42</v>
      </c>
      <c r="G46" s="13">
        <v>263.14</v>
      </c>
      <c r="H46" s="13"/>
      <c r="I46" s="13"/>
      <c r="J46" s="16"/>
      <c r="K46" s="13">
        <f t="shared" si="0"/>
        <v>74695.56</v>
      </c>
    </row>
    <row r="47" spans="1:11" x14ac:dyDescent="0.2">
      <c r="A47" s="7" t="s">
        <v>47</v>
      </c>
      <c r="B47" s="16"/>
      <c r="C47" s="16"/>
      <c r="D47" s="16"/>
      <c r="E47" s="16"/>
      <c r="F47" s="16">
        <v>70156.59</v>
      </c>
      <c r="G47" s="24">
        <v>248.03</v>
      </c>
      <c r="H47" s="13"/>
      <c r="I47" s="13"/>
      <c r="J47" s="16"/>
      <c r="K47" s="13">
        <f t="shared" si="0"/>
        <v>70404.62</v>
      </c>
    </row>
    <row r="48" spans="1:11" x14ac:dyDescent="0.2">
      <c r="A48" s="7" t="s">
        <v>48</v>
      </c>
      <c r="B48" s="16"/>
      <c r="C48" s="16"/>
      <c r="D48" s="16"/>
      <c r="E48" s="16"/>
      <c r="F48" s="16">
        <v>93278.99</v>
      </c>
      <c r="G48" s="16">
        <v>329.77</v>
      </c>
      <c r="H48" s="13"/>
      <c r="I48" s="13"/>
      <c r="J48" s="16"/>
      <c r="K48" s="13">
        <f t="shared" si="0"/>
        <v>93608.760000000009</v>
      </c>
    </row>
    <row r="49" spans="1:11" x14ac:dyDescent="0.2">
      <c r="A49" s="7" t="s">
        <v>49</v>
      </c>
      <c r="B49" s="16"/>
      <c r="C49" s="16"/>
      <c r="D49" s="16"/>
      <c r="E49" s="16"/>
      <c r="F49" s="16">
        <v>76833.47</v>
      </c>
      <c r="G49" s="16">
        <v>271.63</v>
      </c>
      <c r="H49" s="13"/>
      <c r="I49" s="13"/>
      <c r="J49" s="16"/>
      <c r="K49" s="13">
        <f t="shared" si="0"/>
        <v>77105.100000000006</v>
      </c>
    </row>
    <row r="50" spans="1:11" x14ac:dyDescent="0.2">
      <c r="A50" s="7" t="s">
        <v>50</v>
      </c>
      <c r="B50" s="16"/>
      <c r="C50" s="16"/>
      <c r="D50" s="16"/>
      <c r="E50" s="16"/>
      <c r="F50" s="16">
        <v>92719.84</v>
      </c>
      <c r="G50" s="16">
        <v>327.8</v>
      </c>
      <c r="H50" s="13"/>
      <c r="I50" s="13"/>
      <c r="J50" s="16"/>
      <c r="K50" s="13">
        <f t="shared" si="0"/>
        <v>93047.64</v>
      </c>
    </row>
    <row r="51" spans="1:11" x14ac:dyDescent="0.2">
      <c r="A51" s="7" t="s">
        <v>51</v>
      </c>
      <c r="B51" s="16"/>
      <c r="C51" s="16"/>
      <c r="D51" s="16"/>
      <c r="E51" s="16"/>
      <c r="F51" s="16">
        <v>76109.87</v>
      </c>
      <c r="G51" s="16">
        <v>269.07</v>
      </c>
      <c r="H51" s="13"/>
      <c r="I51" s="13"/>
      <c r="J51" s="16"/>
      <c r="K51" s="13">
        <f t="shared" si="0"/>
        <v>76378.94</v>
      </c>
    </row>
    <row r="52" spans="1:11" x14ac:dyDescent="0.2">
      <c r="A52" s="7" t="s">
        <v>52</v>
      </c>
      <c r="B52" s="16"/>
      <c r="C52" s="16"/>
      <c r="D52" s="16"/>
      <c r="E52" s="16"/>
      <c r="F52" s="16">
        <v>97456.15</v>
      </c>
      <c r="G52" s="16">
        <v>344.54</v>
      </c>
      <c r="H52" s="13"/>
      <c r="I52" s="13"/>
      <c r="J52" s="16"/>
      <c r="K52" s="13">
        <f t="shared" si="0"/>
        <v>97800.689999999988</v>
      </c>
    </row>
    <row r="53" spans="1:11" ht="13.5" thickBot="1" x14ac:dyDescent="0.25">
      <c r="A53" s="3" t="s">
        <v>53</v>
      </c>
      <c r="B53" s="16">
        <v>198843.13</v>
      </c>
      <c r="C53" s="23">
        <v>64923.35</v>
      </c>
      <c r="D53" s="23">
        <v>10091.450000000001</v>
      </c>
      <c r="E53" s="23"/>
      <c r="F53" s="23">
        <v>182479.49</v>
      </c>
      <c r="G53" s="16">
        <v>645.13</v>
      </c>
      <c r="H53" s="24"/>
      <c r="I53" s="25"/>
      <c r="J53" s="23"/>
      <c r="K53" s="13">
        <f t="shared" si="0"/>
        <v>456982.55</v>
      </c>
    </row>
    <row r="54" spans="1:11" s="4" customFormat="1" ht="13.5" thickBot="1" x14ac:dyDescent="0.25">
      <c r="A54" s="9" t="s">
        <v>5</v>
      </c>
      <c r="B54" s="10">
        <f t="shared" ref="B54:I54" si="1">SUM(B7:B53)</f>
        <v>26088051.740000006</v>
      </c>
      <c r="C54" s="10">
        <f t="shared" si="1"/>
        <v>8517888.5499999989</v>
      </c>
      <c r="D54" s="10">
        <f t="shared" si="1"/>
        <v>1323989.1499999997</v>
      </c>
      <c r="E54" s="10">
        <f t="shared" si="1"/>
        <v>0</v>
      </c>
      <c r="F54" s="10">
        <f>SUM(F7:F53)</f>
        <v>32891040.580000006</v>
      </c>
      <c r="G54" s="10">
        <f>SUM(G7:G53)</f>
        <v>116281.15999999999</v>
      </c>
      <c r="H54" s="10">
        <f>SUM(H7:H53)</f>
        <v>0</v>
      </c>
      <c r="I54" s="10">
        <f t="shared" si="1"/>
        <v>0</v>
      </c>
      <c r="J54" s="10">
        <f>SUM(J7:J53)</f>
        <v>0</v>
      </c>
      <c r="K54" s="10">
        <f t="shared" ref="K54" si="2">SUM(K7:K53)</f>
        <v>68937251.180000022</v>
      </c>
    </row>
    <row r="55" spans="1:11" x14ac:dyDescent="0.2">
      <c r="F55" s="2"/>
      <c r="G55" s="2"/>
      <c r="H55" s="2"/>
      <c r="I55" s="2"/>
    </row>
    <row r="56" spans="1:11" x14ac:dyDescent="0.2">
      <c r="F56" s="2"/>
      <c r="G56" s="2"/>
      <c r="H56" s="2"/>
      <c r="I56" s="2"/>
    </row>
    <row r="57" spans="1:11" x14ac:dyDescent="0.2">
      <c r="F57" s="2"/>
      <c r="G57" s="2"/>
      <c r="H57" s="2"/>
      <c r="I57" s="2"/>
    </row>
    <row r="58" spans="1:11" x14ac:dyDescent="0.2">
      <c r="F58" s="2"/>
      <c r="G58" s="2"/>
      <c r="H58" s="2"/>
      <c r="I58" s="2"/>
    </row>
    <row r="59" spans="1:11" x14ac:dyDescent="0.2">
      <c r="F59" s="2"/>
      <c r="G59" s="2"/>
      <c r="H59" s="2"/>
      <c r="I59" s="2"/>
    </row>
    <row r="60" spans="1:11" x14ac:dyDescent="0.2">
      <c r="F60" s="2"/>
      <c r="G60" s="2"/>
      <c r="H60" s="2"/>
      <c r="I60" s="2"/>
    </row>
    <row r="61" spans="1:11" x14ac:dyDescent="0.2">
      <c r="F61" s="2"/>
      <c r="G61" s="2"/>
      <c r="H61" s="2"/>
      <c r="I61" s="2"/>
    </row>
    <row r="62" spans="1:11" x14ac:dyDescent="0.2">
      <c r="F62" s="2"/>
      <c r="G62" s="2"/>
      <c r="H62" s="2"/>
      <c r="I62" s="2"/>
    </row>
    <row r="63" spans="1:11" x14ac:dyDescent="0.2">
      <c r="F63" s="2"/>
      <c r="G63" s="2"/>
      <c r="H63" s="2"/>
      <c r="I63" s="2"/>
    </row>
    <row r="64" spans="1:11" x14ac:dyDescent="0.2">
      <c r="G64" s="2"/>
      <c r="H64" s="2"/>
      <c r="I64" s="2"/>
    </row>
    <row r="65" spans="7:9" x14ac:dyDescent="0.2">
      <c r="G65" s="2"/>
      <c r="H65" s="2"/>
      <c r="I65" s="2"/>
    </row>
    <row r="66" spans="7:9" x14ac:dyDescent="0.2">
      <c r="G66" s="2"/>
      <c r="H66" s="2"/>
      <c r="I66" s="2"/>
    </row>
    <row r="67" spans="7:9" x14ac:dyDescent="0.2">
      <c r="G67" s="2"/>
      <c r="H67" s="2"/>
      <c r="I67" s="2"/>
    </row>
  </sheetData>
  <mergeCells count="12">
    <mergeCell ref="A1:K1"/>
    <mergeCell ref="A2:K2"/>
    <mergeCell ref="H5:H6"/>
    <mergeCell ref="I5:I6"/>
    <mergeCell ref="J5:J6"/>
    <mergeCell ref="K5:K6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9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  <col min="12" max="13" width="12.2851562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43997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180817.28</v>
      </c>
      <c r="C7" s="17">
        <v>53901.2</v>
      </c>
      <c r="D7" s="17">
        <v>9366.43</v>
      </c>
      <c r="E7" s="17">
        <v>11212.86</v>
      </c>
      <c r="F7" s="17"/>
      <c r="G7" s="17"/>
      <c r="H7" s="18">
        <v>151853.37</v>
      </c>
      <c r="I7" s="6"/>
      <c r="J7" s="18"/>
      <c r="K7" s="12">
        <f t="shared" ref="K7:K53" si="0">SUM(B7:J7)</f>
        <v>407151.13999999996</v>
      </c>
    </row>
    <row r="8" spans="1:11" x14ac:dyDescent="0.2">
      <c r="A8" s="7" t="s">
        <v>8</v>
      </c>
      <c r="B8" s="16">
        <v>228971.16</v>
      </c>
      <c r="C8" s="16">
        <v>68255.759999999995</v>
      </c>
      <c r="D8" s="16">
        <v>11860.82</v>
      </c>
      <c r="E8" s="16">
        <v>13595.44</v>
      </c>
      <c r="F8" s="16"/>
      <c r="G8" s="16"/>
      <c r="H8" s="19">
        <v>211529</v>
      </c>
      <c r="I8" s="13"/>
      <c r="J8" s="19"/>
      <c r="K8" s="13">
        <f t="shared" si="0"/>
        <v>534212.17999999993</v>
      </c>
    </row>
    <row r="9" spans="1:11" x14ac:dyDescent="0.2">
      <c r="A9" s="7" t="s">
        <v>9</v>
      </c>
      <c r="B9" s="16">
        <v>6223300.2300000004</v>
      </c>
      <c r="C9" s="16">
        <v>1855151.1</v>
      </c>
      <c r="D9" s="16">
        <v>322370.17</v>
      </c>
      <c r="E9" s="16">
        <v>367445.75</v>
      </c>
      <c r="F9" s="16"/>
      <c r="G9" s="16"/>
      <c r="H9" s="19">
        <v>2483746.63</v>
      </c>
      <c r="I9" s="13"/>
      <c r="J9" s="19"/>
      <c r="K9" s="13">
        <f t="shared" si="0"/>
        <v>11252013.879999999</v>
      </c>
    </row>
    <row r="10" spans="1:11" x14ac:dyDescent="0.2">
      <c r="A10" s="7" t="s">
        <v>10</v>
      </c>
      <c r="B10" s="16">
        <v>194680.69</v>
      </c>
      <c r="C10" s="16">
        <v>58033.85</v>
      </c>
      <c r="D10" s="16">
        <v>10084.56</v>
      </c>
      <c r="E10" s="16">
        <v>12202.6</v>
      </c>
      <c r="F10" s="16"/>
      <c r="G10" s="16"/>
      <c r="H10" s="19">
        <v>192602.6</v>
      </c>
      <c r="I10" s="13"/>
      <c r="J10" s="19"/>
      <c r="K10" s="13">
        <f t="shared" si="0"/>
        <v>467604.30000000005</v>
      </c>
    </row>
    <row r="11" spans="1:11" x14ac:dyDescent="0.2">
      <c r="A11" s="7" t="s">
        <v>11</v>
      </c>
      <c r="B11" s="16">
        <v>311967.58</v>
      </c>
      <c r="C11" s="16">
        <v>92996.800000000003</v>
      </c>
      <c r="D11" s="16">
        <v>16160.08</v>
      </c>
      <c r="E11" s="16">
        <v>17633.580000000002</v>
      </c>
      <c r="F11" s="16"/>
      <c r="G11" s="16"/>
      <c r="H11" s="19">
        <v>198395.49</v>
      </c>
      <c r="I11" s="13"/>
      <c r="J11" s="19"/>
      <c r="K11" s="13">
        <f t="shared" si="0"/>
        <v>637153.53</v>
      </c>
    </row>
    <row r="12" spans="1:11" x14ac:dyDescent="0.2">
      <c r="A12" s="7" t="s">
        <v>12</v>
      </c>
      <c r="B12" s="16">
        <v>227785.2</v>
      </c>
      <c r="C12" s="16">
        <v>67902.23</v>
      </c>
      <c r="D12" s="16">
        <v>11799.39</v>
      </c>
      <c r="E12" s="16">
        <v>14074.11</v>
      </c>
      <c r="F12" s="16"/>
      <c r="G12" s="16"/>
      <c r="H12" s="19">
        <v>195056.84</v>
      </c>
      <c r="I12" s="13"/>
      <c r="J12" s="19"/>
      <c r="K12" s="13">
        <f t="shared" si="0"/>
        <v>516617.77</v>
      </c>
    </row>
    <row r="13" spans="1:11" x14ac:dyDescent="0.2">
      <c r="A13" s="7" t="s">
        <v>13</v>
      </c>
      <c r="B13" s="16">
        <v>323029.68</v>
      </c>
      <c r="C13" s="16">
        <v>96294.38</v>
      </c>
      <c r="D13" s="16">
        <v>16733.099999999999</v>
      </c>
      <c r="E13" s="16">
        <v>18617.919999999998</v>
      </c>
      <c r="F13" s="16"/>
      <c r="G13" s="16"/>
      <c r="H13" s="19">
        <v>263808.74</v>
      </c>
      <c r="I13" s="13"/>
      <c r="J13" s="19"/>
      <c r="K13" s="13">
        <f t="shared" si="0"/>
        <v>718483.82</v>
      </c>
    </row>
    <row r="14" spans="1:11" x14ac:dyDescent="0.2">
      <c r="A14" s="7" t="s">
        <v>14</v>
      </c>
      <c r="B14" s="16">
        <v>191613.56</v>
      </c>
      <c r="C14" s="16">
        <v>57119.55</v>
      </c>
      <c r="D14" s="16">
        <v>9925.68</v>
      </c>
      <c r="E14" s="16">
        <v>11839.1</v>
      </c>
      <c r="F14" s="16"/>
      <c r="G14" s="16"/>
      <c r="H14" s="19">
        <v>175854.07</v>
      </c>
      <c r="I14" s="13"/>
      <c r="J14" s="19"/>
      <c r="K14" s="13">
        <f t="shared" si="0"/>
        <v>446351.95999999996</v>
      </c>
    </row>
    <row r="15" spans="1:11" x14ac:dyDescent="0.2">
      <c r="A15" s="7" t="s">
        <v>15</v>
      </c>
      <c r="B15" s="16">
        <v>1228015.78</v>
      </c>
      <c r="C15" s="16">
        <v>366068.6</v>
      </c>
      <c r="D15" s="16">
        <v>63611.85</v>
      </c>
      <c r="E15" s="16">
        <v>74180.17</v>
      </c>
      <c r="F15" s="16"/>
      <c r="G15" s="20"/>
      <c r="H15" s="19">
        <v>802182.87</v>
      </c>
      <c r="I15" s="13"/>
      <c r="J15" s="19"/>
      <c r="K15" s="13">
        <f t="shared" si="0"/>
        <v>2534059.27</v>
      </c>
    </row>
    <row r="16" spans="1:11" x14ac:dyDescent="0.2">
      <c r="A16" s="7" t="s">
        <v>16</v>
      </c>
      <c r="B16" s="16">
        <v>401159.59</v>
      </c>
      <c r="C16" s="16">
        <v>119584.73</v>
      </c>
      <c r="D16" s="16">
        <v>20780.27</v>
      </c>
      <c r="E16" s="16">
        <v>23143.74</v>
      </c>
      <c r="F16" s="16"/>
      <c r="G16" s="21"/>
      <c r="H16" s="19">
        <v>266108.21000000002</v>
      </c>
      <c r="I16" s="13"/>
      <c r="J16" s="19"/>
      <c r="K16" s="13">
        <f t="shared" si="0"/>
        <v>830776.54</v>
      </c>
    </row>
    <row r="17" spans="1:13" x14ac:dyDescent="0.2">
      <c r="A17" s="7" t="s">
        <v>17</v>
      </c>
      <c r="B17" s="16">
        <v>247148.99</v>
      </c>
      <c r="C17" s="16">
        <v>73674.53</v>
      </c>
      <c r="D17" s="16">
        <v>12802.45</v>
      </c>
      <c r="E17" s="16">
        <v>14680.55</v>
      </c>
      <c r="F17" s="16"/>
      <c r="G17" s="16"/>
      <c r="H17" s="19">
        <v>190844.83</v>
      </c>
      <c r="I17" s="13"/>
      <c r="J17" s="19"/>
      <c r="K17" s="13">
        <f t="shared" si="0"/>
        <v>539151.35</v>
      </c>
    </row>
    <row r="18" spans="1:13" x14ac:dyDescent="0.2">
      <c r="A18" s="7" t="s">
        <v>18</v>
      </c>
      <c r="B18" s="16">
        <v>225413.29</v>
      </c>
      <c r="C18" s="16">
        <v>67195.17</v>
      </c>
      <c r="D18" s="16">
        <v>11676.53</v>
      </c>
      <c r="E18" s="16">
        <v>13316.51</v>
      </c>
      <c r="F18" s="16"/>
      <c r="G18" s="16"/>
      <c r="H18" s="19">
        <v>184454.96</v>
      </c>
      <c r="I18" s="13"/>
      <c r="J18" s="19"/>
      <c r="K18" s="13">
        <f t="shared" si="0"/>
        <v>502056.46000000008</v>
      </c>
    </row>
    <row r="19" spans="1:13" x14ac:dyDescent="0.2">
      <c r="A19" s="7" t="s">
        <v>19</v>
      </c>
      <c r="B19" s="16">
        <v>321128.06</v>
      </c>
      <c r="C19" s="16">
        <v>95727.52</v>
      </c>
      <c r="D19" s="16">
        <v>16634.599999999999</v>
      </c>
      <c r="E19" s="16">
        <v>19841.599999999999</v>
      </c>
      <c r="F19" s="16"/>
      <c r="G19" s="16"/>
      <c r="H19" s="19"/>
      <c r="I19" s="13"/>
      <c r="J19" s="19"/>
      <c r="K19" s="13">
        <f t="shared" si="0"/>
        <v>453331.77999999997</v>
      </c>
    </row>
    <row r="20" spans="1:13" x14ac:dyDescent="0.2">
      <c r="A20" s="7" t="s">
        <v>20</v>
      </c>
      <c r="B20" s="16">
        <v>2614826.87</v>
      </c>
      <c r="C20" s="16">
        <v>779473.72</v>
      </c>
      <c r="D20" s="16">
        <v>135449.39000000001</v>
      </c>
      <c r="E20" s="16">
        <v>161561.68</v>
      </c>
      <c r="F20" s="16"/>
      <c r="G20" s="16"/>
      <c r="H20" s="19">
        <v>1004900.92</v>
      </c>
      <c r="I20" s="13"/>
      <c r="J20" s="19"/>
      <c r="K20" s="13">
        <f t="shared" si="0"/>
        <v>4696212.58</v>
      </c>
    </row>
    <row r="21" spans="1:13" x14ac:dyDescent="0.2">
      <c r="A21" s="7" t="s">
        <v>21</v>
      </c>
      <c r="B21" s="16">
        <v>413591.67</v>
      </c>
      <c r="C21" s="16">
        <v>123290.7</v>
      </c>
      <c r="D21" s="16">
        <v>21424.26</v>
      </c>
      <c r="E21" s="16">
        <v>25553.31</v>
      </c>
      <c r="F21" s="16"/>
      <c r="G21" s="16"/>
      <c r="H21" s="19">
        <v>145109.73000000001</v>
      </c>
      <c r="I21" s="13"/>
      <c r="J21" s="19"/>
      <c r="K21" s="13">
        <f t="shared" si="0"/>
        <v>728969.67</v>
      </c>
    </row>
    <row r="22" spans="1:13" x14ac:dyDescent="0.2">
      <c r="A22" s="7" t="s">
        <v>22</v>
      </c>
      <c r="B22" s="16">
        <v>1098664.8500000001</v>
      </c>
      <c r="C22" s="16">
        <v>327509.40999999997</v>
      </c>
      <c r="D22" s="16">
        <v>56911.41</v>
      </c>
      <c r="E22" s="16">
        <v>67883.61</v>
      </c>
      <c r="F22" s="16"/>
      <c r="G22" s="16"/>
      <c r="H22" s="19">
        <v>773859.6</v>
      </c>
      <c r="I22" s="13"/>
      <c r="J22" s="19"/>
      <c r="K22" s="13">
        <f t="shared" si="0"/>
        <v>2324828.88</v>
      </c>
    </row>
    <row r="23" spans="1:13" x14ac:dyDescent="0.2">
      <c r="A23" s="7" t="s">
        <v>23</v>
      </c>
      <c r="B23" s="16">
        <v>252772.05</v>
      </c>
      <c r="C23" s="16">
        <v>75350.75</v>
      </c>
      <c r="D23" s="16">
        <v>13093.72</v>
      </c>
      <c r="E23" s="16">
        <v>15857.45</v>
      </c>
      <c r="F23" s="16"/>
      <c r="G23" s="16"/>
      <c r="H23" s="19">
        <v>183692.16</v>
      </c>
      <c r="I23" s="13"/>
      <c r="J23" s="19"/>
      <c r="K23" s="13">
        <f t="shared" si="0"/>
        <v>540766.13</v>
      </c>
    </row>
    <row r="24" spans="1:13" x14ac:dyDescent="0.2">
      <c r="A24" s="7" t="s">
        <v>24</v>
      </c>
      <c r="B24" s="16">
        <v>196929.92000000001</v>
      </c>
      <c r="C24" s="16">
        <v>58704.34</v>
      </c>
      <c r="D24" s="16">
        <v>10201.07</v>
      </c>
      <c r="E24" s="16">
        <v>12204.4</v>
      </c>
      <c r="F24" s="16"/>
      <c r="G24" s="16"/>
      <c r="H24" s="19">
        <v>175467.14</v>
      </c>
      <c r="I24" s="13"/>
      <c r="J24" s="19"/>
      <c r="K24" s="13">
        <f t="shared" si="0"/>
        <v>453506.87000000005</v>
      </c>
    </row>
    <row r="25" spans="1:13" x14ac:dyDescent="0.2">
      <c r="A25" s="7" t="s">
        <v>25</v>
      </c>
      <c r="B25" s="16">
        <v>229707.27</v>
      </c>
      <c r="C25" s="16">
        <v>68475.19</v>
      </c>
      <c r="D25" s="16">
        <v>11898.96</v>
      </c>
      <c r="E25" s="16">
        <v>13908.56</v>
      </c>
      <c r="F25" s="16"/>
      <c r="G25" s="16"/>
      <c r="H25" s="19">
        <v>167419</v>
      </c>
      <c r="I25" s="13"/>
      <c r="J25" s="19"/>
      <c r="K25" s="13">
        <f t="shared" si="0"/>
        <v>491408.98</v>
      </c>
    </row>
    <row r="26" spans="1:13" x14ac:dyDescent="0.2">
      <c r="A26" s="7" t="s">
        <v>26</v>
      </c>
      <c r="B26" s="16">
        <v>577478.42000000004</v>
      </c>
      <c r="C26" s="16">
        <v>172144.95</v>
      </c>
      <c r="D26" s="16">
        <v>29913.68</v>
      </c>
      <c r="E26" s="16">
        <v>32076.6</v>
      </c>
      <c r="F26" s="16"/>
      <c r="G26" s="16"/>
      <c r="H26" s="19">
        <v>442205.49</v>
      </c>
      <c r="I26" s="13"/>
      <c r="J26" s="19"/>
      <c r="K26" s="13">
        <f t="shared" si="0"/>
        <v>1253819.1400000001</v>
      </c>
    </row>
    <row r="27" spans="1:13" x14ac:dyDescent="0.2">
      <c r="A27" s="7" t="s">
        <v>27</v>
      </c>
      <c r="B27" s="16">
        <v>203289.09</v>
      </c>
      <c r="C27" s="16">
        <v>60600</v>
      </c>
      <c r="D27" s="16">
        <v>10530.48</v>
      </c>
      <c r="E27" s="16">
        <v>12110.83</v>
      </c>
      <c r="F27" s="16"/>
      <c r="G27" s="16"/>
      <c r="H27" s="19">
        <v>161283.4</v>
      </c>
      <c r="I27" s="13"/>
      <c r="J27" s="19"/>
      <c r="K27" s="13">
        <f t="shared" si="0"/>
        <v>447813.79999999993</v>
      </c>
    </row>
    <row r="28" spans="1:13" x14ac:dyDescent="0.2">
      <c r="A28" s="7" t="s">
        <v>28</v>
      </c>
      <c r="B28" s="16">
        <v>3502330.36</v>
      </c>
      <c r="C28" s="16">
        <v>1044036.42</v>
      </c>
      <c r="D28" s="16">
        <v>181422.53</v>
      </c>
      <c r="E28" s="16">
        <v>220399.07</v>
      </c>
      <c r="F28" s="16"/>
      <c r="G28" s="16"/>
      <c r="H28" s="19">
        <v>1753057.33</v>
      </c>
      <c r="I28" s="13"/>
      <c r="J28" s="19"/>
      <c r="K28" s="13">
        <f t="shared" si="0"/>
        <v>6701245.7100000009</v>
      </c>
      <c r="L28" s="28"/>
      <c r="M28" s="28"/>
    </row>
    <row r="29" spans="1:13" x14ac:dyDescent="0.2">
      <c r="A29" s="7" t="s">
        <v>29</v>
      </c>
      <c r="B29" s="16">
        <v>377583.62</v>
      </c>
      <c r="C29" s="16">
        <v>112556.78</v>
      </c>
      <c r="D29" s="16">
        <v>19559.03</v>
      </c>
      <c r="E29" s="16">
        <v>584369.93000000005</v>
      </c>
      <c r="F29" s="16"/>
      <c r="G29" s="16"/>
      <c r="H29" s="19">
        <v>333688.26</v>
      </c>
      <c r="I29" s="13"/>
      <c r="J29" s="19"/>
      <c r="K29" s="13">
        <f t="shared" si="0"/>
        <v>1427757.62</v>
      </c>
    </row>
    <row r="30" spans="1:13" x14ac:dyDescent="0.2">
      <c r="A30" s="7" t="s">
        <v>30</v>
      </c>
      <c r="B30" s="16">
        <v>164888.68</v>
      </c>
      <c r="C30" s="16">
        <v>49152.92</v>
      </c>
      <c r="D30" s="16">
        <v>8541.32</v>
      </c>
      <c r="E30" s="16">
        <v>10221.32</v>
      </c>
      <c r="F30" s="16"/>
      <c r="G30" s="16"/>
      <c r="H30" s="19">
        <v>139162.07</v>
      </c>
      <c r="I30" s="13"/>
      <c r="J30" s="19"/>
      <c r="K30" s="13">
        <f t="shared" si="0"/>
        <v>371966.31</v>
      </c>
    </row>
    <row r="31" spans="1:13" x14ac:dyDescent="0.2">
      <c r="A31" s="7" t="s">
        <v>31</v>
      </c>
      <c r="B31" s="16">
        <v>174499</v>
      </c>
      <c r="C31" s="2">
        <v>52017.74</v>
      </c>
      <c r="D31" s="16">
        <v>9039.14</v>
      </c>
      <c r="E31" s="16">
        <v>10782.78</v>
      </c>
      <c r="F31" s="16"/>
      <c r="G31" s="16"/>
      <c r="H31" s="19">
        <v>166125.54999999999</v>
      </c>
      <c r="I31" s="13"/>
      <c r="J31" s="19"/>
      <c r="K31" s="13">
        <f t="shared" si="0"/>
        <v>412464.20999999996</v>
      </c>
    </row>
    <row r="32" spans="1:13" x14ac:dyDescent="0.2">
      <c r="A32" s="7" t="s">
        <v>32</v>
      </c>
      <c r="B32" s="16">
        <v>180060.72</v>
      </c>
      <c r="C32" s="16">
        <v>53675.68</v>
      </c>
      <c r="D32" s="16">
        <v>9327.24</v>
      </c>
      <c r="E32" s="16">
        <v>11185.87</v>
      </c>
      <c r="F32" s="16"/>
      <c r="G32" s="16"/>
      <c r="H32" s="19">
        <v>156783.96</v>
      </c>
      <c r="I32" s="13"/>
      <c r="J32" s="19"/>
      <c r="K32" s="13">
        <f t="shared" si="0"/>
        <v>411033.47</v>
      </c>
    </row>
    <row r="33" spans="1:11" x14ac:dyDescent="0.2">
      <c r="A33" s="7" t="s">
        <v>33</v>
      </c>
      <c r="B33" s="16"/>
      <c r="C33" s="16"/>
      <c r="D33" s="16"/>
      <c r="E33" s="16"/>
      <c r="F33" s="16"/>
      <c r="G33" s="16"/>
      <c r="H33" s="19"/>
      <c r="I33" s="13"/>
      <c r="J33" s="19"/>
      <c r="K33" s="13">
        <f t="shared" si="0"/>
        <v>0</v>
      </c>
    </row>
    <row r="34" spans="1:11" x14ac:dyDescent="0.2">
      <c r="A34" s="7" t="s">
        <v>34</v>
      </c>
      <c r="B34" s="16"/>
      <c r="C34" s="16"/>
      <c r="D34" s="16"/>
      <c r="E34" s="16"/>
      <c r="F34" s="16"/>
      <c r="G34" s="16"/>
      <c r="H34" s="19"/>
      <c r="I34" s="13"/>
      <c r="J34" s="19"/>
      <c r="K34" s="13">
        <f t="shared" si="0"/>
        <v>0</v>
      </c>
    </row>
    <row r="35" spans="1:11" x14ac:dyDescent="0.2">
      <c r="A35" s="7" t="s">
        <v>35</v>
      </c>
      <c r="B35" s="16"/>
      <c r="C35" s="16"/>
      <c r="D35" s="16"/>
      <c r="E35" s="16"/>
      <c r="F35" s="16"/>
      <c r="G35" s="16"/>
      <c r="H35" s="19"/>
      <c r="I35" s="13"/>
      <c r="J35" s="19"/>
      <c r="K35" s="13">
        <f t="shared" si="0"/>
        <v>0</v>
      </c>
    </row>
    <row r="36" spans="1:11" x14ac:dyDescent="0.2">
      <c r="A36" s="7" t="s">
        <v>36</v>
      </c>
      <c r="B36" s="16"/>
      <c r="C36" s="16"/>
      <c r="D36" s="16"/>
      <c r="E36" s="16"/>
      <c r="F36" s="16"/>
      <c r="G36" s="16"/>
      <c r="H36" s="19"/>
      <c r="I36" s="13"/>
      <c r="J36" s="19"/>
      <c r="K36" s="13">
        <f t="shared" si="0"/>
        <v>0</v>
      </c>
    </row>
    <row r="37" spans="1:11" x14ac:dyDescent="0.2">
      <c r="A37" s="7" t="s">
        <v>37</v>
      </c>
      <c r="B37" s="16"/>
      <c r="C37" s="16"/>
      <c r="D37" s="16"/>
      <c r="E37" s="16"/>
      <c r="F37" s="16"/>
      <c r="G37" s="16"/>
      <c r="H37" s="19"/>
      <c r="I37" s="13"/>
      <c r="J37" s="19"/>
      <c r="K37" s="13">
        <f t="shared" si="0"/>
        <v>0</v>
      </c>
    </row>
    <row r="38" spans="1:11" x14ac:dyDescent="0.2">
      <c r="A38" s="7" t="s">
        <v>38</v>
      </c>
      <c r="B38" s="16"/>
      <c r="C38" s="16"/>
      <c r="D38" s="16"/>
      <c r="E38" s="16"/>
      <c r="F38" s="16"/>
      <c r="G38" s="16"/>
      <c r="H38" s="19"/>
      <c r="I38" s="13"/>
      <c r="J38" s="19"/>
      <c r="K38" s="13">
        <f t="shared" si="0"/>
        <v>0</v>
      </c>
    </row>
    <row r="39" spans="1:11" x14ac:dyDescent="0.2">
      <c r="A39" s="7" t="s">
        <v>39</v>
      </c>
      <c r="B39" s="16"/>
      <c r="C39" s="16"/>
      <c r="D39" s="16"/>
      <c r="E39" s="16"/>
      <c r="F39" s="16"/>
      <c r="G39" s="16"/>
      <c r="H39" s="19"/>
      <c r="I39" s="13"/>
      <c r="J39" s="19"/>
      <c r="K39" s="13">
        <f t="shared" si="0"/>
        <v>0</v>
      </c>
    </row>
    <row r="40" spans="1:11" x14ac:dyDescent="0.2">
      <c r="A40" s="7" t="s">
        <v>40</v>
      </c>
      <c r="B40" s="16"/>
      <c r="C40" s="16"/>
      <c r="D40" s="16"/>
      <c r="E40" s="16"/>
      <c r="F40" s="16"/>
      <c r="G40" s="16"/>
      <c r="H40" s="19"/>
      <c r="I40" s="13"/>
      <c r="J40" s="19"/>
      <c r="K40" s="13">
        <f t="shared" si="0"/>
        <v>0</v>
      </c>
    </row>
    <row r="41" spans="1:11" x14ac:dyDescent="0.2">
      <c r="A41" s="7" t="s">
        <v>41</v>
      </c>
      <c r="B41" s="16"/>
      <c r="C41" s="16"/>
      <c r="D41" s="16"/>
      <c r="E41" s="16"/>
      <c r="F41" s="16"/>
      <c r="G41" s="16"/>
      <c r="H41" s="19"/>
      <c r="I41" s="13"/>
      <c r="J41" s="19"/>
      <c r="K41" s="13">
        <f t="shared" si="0"/>
        <v>0</v>
      </c>
    </row>
    <row r="42" spans="1:11" x14ac:dyDescent="0.2">
      <c r="A42" s="7" t="s">
        <v>42</v>
      </c>
      <c r="B42" s="16"/>
      <c r="C42" s="16"/>
      <c r="D42" s="16"/>
      <c r="E42" s="16"/>
      <c r="F42" s="16"/>
      <c r="G42" s="16"/>
      <c r="H42" s="19"/>
      <c r="I42" s="13"/>
      <c r="J42" s="19"/>
      <c r="K42" s="13">
        <f t="shared" si="0"/>
        <v>0</v>
      </c>
    </row>
    <row r="43" spans="1:11" x14ac:dyDescent="0.2">
      <c r="A43" s="7" t="s">
        <v>43</v>
      </c>
      <c r="B43" s="16"/>
      <c r="C43" s="16"/>
      <c r="D43" s="16"/>
      <c r="E43" s="16"/>
      <c r="F43" s="16"/>
      <c r="G43" s="16"/>
      <c r="H43" s="22"/>
      <c r="I43" s="13"/>
      <c r="J43" s="22"/>
      <c r="K43" s="13">
        <f t="shared" si="0"/>
        <v>0</v>
      </c>
    </row>
    <row r="44" spans="1:11" x14ac:dyDescent="0.2">
      <c r="A44" s="7" t="s">
        <v>44</v>
      </c>
      <c r="B44" s="16"/>
      <c r="C44" s="16"/>
      <c r="D44" s="16"/>
      <c r="E44" s="16"/>
      <c r="F44" s="16"/>
      <c r="G44" s="16"/>
      <c r="H44" s="13"/>
      <c r="I44" s="13"/>
      <c r="J44" s="13"/>
      <c r="K44" s="13">
        <f t="shared" si="0"/>
        <v>0</v>
      </c>
    </row>
    <row r="45" spans="1:11" x14ac:dyDescent="0.2">
      <c r="A45" s="7" t="s">
        <v>45</v>
      </c>
      <c r="B45" s="16"/>
      <c r="C45" s="16"/>
      <c r="D45" s="16"/>
      <c r="E45" s="16"/>
      <c r="F45" s="16"/>
      <c r="G45" s="16"/>
      <c r="H45" s="13"/>
      <c r="I45" s="13"/>
      <c r="J45" s="13"/>
      <c r="K45" s="13">
        <f t="shared" si="0"/>
        <v>0</v>
      </c>
    </row>
    <row r="46" spans="1:11" x14ac:dyDescent="0.2">
      <c r="A46" s="7" t="s">
        <v>46</v>
      </c>
      <c r="B46" s="16"/>
      <c r="C46" s="16"/>
      <c r="D46" s="16"/>
      <c r="E46" s="16"/>
      <c r="F46" s="16"/>
      <c r="G46" s="16"/>
      <c r="H46" s="13"/>
      <c r="I46" s="13"/>
      <c r="J46" s="13"/>
      <c r="K46" s="13">
        <f t="shared" si="0"/>
        <v>0</v>
      </c>
    </row>
    <row r="47" spans="1:11" x14ac:dyDescent="0.2">
      <c r="A47" s="7" t="s">
        <v>47</v>
      </c>
      <c r="B47" s="16"/>
      <c r="C47" s="16"/>
      <c r="D47" s="16"/>
      <c r="E47" s="16"/>
      <c r="F47" s="16"/>
      <c r="G47" s="16"/>
      <c r="H47" s="13"/>
      <c r="I47" s="13"/>
      <c r="J47" s="13"/>
      <c r="K47" s="13">
        <f t="shared" si="0"/>
        <v>0</v>
      </c>
    </row>
    <row r="48" spans="1:11" x14ac:dyDescent="0.2">
      <c r="A48" s="7" t="s">
        <v>48</v>
      </c>
      <c r="B48" s="16"/>
      <c r="C48" s="16"/>
      <c r="D48" s="16"/>
      <c r="E48" s="16"/>
      <c r="F48" s="16"/>
      <c r="G48" s="16"/>
      <c r="H48" s="13"/>
      <c r="I48" s="13"/>
      <c r="J48" s="13"/>
      <c r="K48" s="13">
        <f t="shared" si="0"/>
        <v>0</v>
      </c>
    </row>
    <row r="49" spans="1:11" x14ac:dyDescent="0.2">
      <c r="A49" s="7" t="s">
        <v>49</v>
      </c>
      <c r="B49" s="16"/>
      <c r="C49" s="16"/>
      <c r="D49" s="16"/>
      <c r="E49" s="16"/>
      <c r="F49" s="16"/>
      <c r="G49" s="16"/>
      <c r="H49" s="13"/>
      <c r="I49" s="13"/>
      <c r="J49" s="13"/>
      <c r="K49" s="13">
        <f t="shared" si="0"/>
        <v>0</v>
      </c>
    </row>
    <row r="50" spans="1:11" x14ac:dyDescent="0.2">
      <c r="A50" s="7" t="s">
        <v>50</v>
      </c>
      <c r="B50" s="16"/>
      <c r="C50" s="16"/>
      <c r="D50" s="16"/>
      <c r="E50" s="16"/>
      <c r="F50" s="16"/>
      <c r="G50" s="16"/>
      <c r="H50" s="13"/>
      <c r="I50" s="13"/>
      <c r="J50" s="13"/>
      <c r="K50" s="13">
        <f t="shared" si="0"/>
        <v>0</v>
      </c>
    </row>
    <row r="51" spans="1:11" x14ac:dyDescent="0.2">
      <c r="A51" s="7" t="s">
        <v>51</v>
      </c>
      <c r="B51" s="16"/>
      <c r="C51" s="16"/>
      <c r="D51" s="16"/>
      <c r="E51" s="16"/>
      <c r="F51" s="16"/>
      <c r="G51" s="16"/>
      <c r="H51" s="13"/>
      <c r="I51" s="13"/>
      <c r="J51" s="13"/>
      <c r="K51" s="13">
        <f t="shared" si="0"/>
        <v>0</v>
      </c>
    </row>
    <row r="52" spans="1:11" x14ac:dyDescent="0.2">
      <c r="A52" s="7" t="s">
        <v>52</v>
      </c>
      <c r="B52" s="16"/>
      <c r="C52" s="16"/>
      <c r="D52" s="16"/>
      <c r="E52" s="16"/>
      <c r="F52" s="16"/>
      <c r="G52" s="16"/>
      <c r="H52" s="13"/>
      <c r="I52" s="13"/>
      <c r="J52" s="13"/>
      <c r="K52" s="13">
        <f t="shared" si="0"/>
        <v>0</v>
      </c>
    </row>
    <row r="53" spans="1:11" ht="13.5" thickBot="1" x14ac:dyDescent="0.25">
      <c r="A53" s="3" t="s">
        <v>53</v>
      </c>
      <c r="B53" s="16">
        <v>155850.88</v>
      </c>
      <c r="C53" s="23">
        <v>46458.78</v>
      </c>
      <c r="D53" s="23">
        <v>8073.16</v>
      </c>
      <c r="E53" s="23">
        <v>9629.2800000000007</v>
      </c>
      <c r="F53" s="23"/>
      <c r="G53" s="23"/>
      <c r="H53" s="24">
        <v>135945.01999999999</v>
      </c>
      <c r="I53" s="25"/>
      <c r="J53" s="24"/>
      <c r="K53" s="13">
        <f t="shared" si="0"/>
        <v>355957.12</v>
      </c>
    </row>
    <row r="54" spans="1:11" s="4" customFormat="1" ht="13.5" thickBot="1" x14ac:dyDescent="0.25">
      <c r="A54" s="9" t="s">
        <v>5</v>
      </c>
      <c r="B54" s="10">
        <f t="shared" ref="B54:K54" si="1">SUM(B7:B53)</f>
        <v>20447504.489999998</v>
      </c>
      <c r="C54" s="10">
        <f t="shared" si="1"/>
        <v>6095352.8000000007</v>
      </c>
      <c r="D54" s="10">
        <f t="shared" si="1"/>
        <v>1059191.32</v>
      </c>
      <c r="E54" s="10">
        <f t="shared" si="1"/>
        <v>1799528.6200000003</v>
      </c>
      <c r="F54" s="10">
        <f>SUM(F7:F53)</f>
        <v>0</v>
      </c>
      <c r="G54" s="10">
        <f t="shared" si="1"/>
        <v>0</v>
      </c>
      <c r="H54" s="10">
        <f t="shared" si="1"/>
        <v>11055137.24</v>
      </c>
      <c r="I54" s="10">
        <f t="shared" si="1"/>
        <v>0</v>
      </c>
      <c r="J54" s="10">
        <f t="shared" si="1"/>
        <v>0</v>
      </c>
      <c r="K54" s="10">
        <f t="shared" si="1"/>
        <v>40456714.470000006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H5:H6"/>
    <mergeCell ref="I5:I6"/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67"/>
  <sheetViews>
    <sheetView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44005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812631.5</v>
      </c>
      <c r="C7" s="17">
        <v>185081.14</v>
      </c>
      <c r="D7" s="17">
        <v>14049.65</v>
      </c>
      <c r="E7" s="17">
        <v>646.95000000000005</v>
      </c>
      <c r="F7" s="17">
        <v>788352.37</v>
      </c>
      <c r="G7" s="17">
        <v>68544.649999999994</v>
      </c>
      <c r="H7" s="18"/>
      <c r="I7" s="6">
        <v>175741.06</v>
      </c>
      <c r="J7" s="18">
        <v>28036.76</v>
      </c>
      <c r="K7" s="12">
        <f t="shared" ref="K7:K53" si="0">SUM(B7:J7)</f>
        <v>2073084.0799999998</v>
      </c>
    </row>
    <row r="8" spans="1:11" x14ac:dyDescent="0.2">
      <c r="A8" s="7" t="s">
        <v>8</v>
      </c>
      <c r="B8" s="16">
        <v>1029045.31</v>
      </c>
      <c r="C8" s="16">
        <v>234370.52</v>
      </c>
      <c r="D8" s="16">
        <v>17791.240000000002</v>
      </c>
      <c r="E8" s="16">
        <v>784.42</v>
      </c>
      <c r="F8" s="16">
        <v>1171602.29</v>
      </c>
      <c r="G8" s="16">
        <v>101866.97</v>
      </c>
      <c r="H8" s="19"/>
      <c r="I8" s="13"/>
      <c r="J8" s="19">
        <v>41666.559999999998</v>
      </c>
      <c r="K8" s="13">
        <f t="shared" si="0"/>
        <v>2597127.3100000005</v>
      </c>
    </row>
    <row r="9" spans="1:11" x14ac:dyDescent="0.2">
      <c r="A9" s="7" t="s">
        <v>9</v>
      </c>
      <c r="B9" s="16">
        <v>27968841.23</v>
      </c>
      <c r="C9" s="16">
        <v>6370051.8399999999</v>
      </c>
      <c r="D9" s="16">
        <v>483555.26</v>
      </c>
      <c r="E9" s="16">
        <v>21200.52</v>
      </c>
      <c r="F9" s="16">
        <v>51117028.289999999</v>
      </c>
      <c r="G9" s="16">
        <v>4444457.59</v>
      </c>
      <c r="H9" s="19"/>
      <c r="I9" s="13">
        <v>24008381.559999999</v>
      </c>
      <c r="J9" s="19">
        <v>1817912.99</v>
      </c>
      <c r="K9" s="13">
        <f t="shared" si="0"/>
        <v>116231429.28</v>
      </c>
    </row>
    <row r="10" spans="1:11" x14ac:dyDescent="0.2">
      <c r="A10" s="7" t="s">
        <v>10</v>
      </c>
      <c r="B10" s="16">
        <v>874936.63</v>
      </c>
      <c r="C10" s="16">
        <v>199271.45</v>
      </c>
      <c r="D10" s="16">
        <v>15126.84</v>
      </c>
      <c r="E10" s="16">
        <v>704.05</v>
      </c>
      <c r="F10" s="16">
        <v>1003810.64</v>
      </c>
      <c r="G10" s="16">
        <v>87278.04</v>
      </c>
      <c r="H10" s="19"/>
      <c r="I10" s="13"/>
      <c r="J10" s="19">
        <v>35699.26</v>
      </c>
      <c r="K10" s="13">
        <f t="shared" si="0"/>
        <v>2216826.91</v>
      </c>
    </row>
    <row r="11" spans="1:11" x14ac:dyDescent="0.2">
      <c r="A11" s="7" t="s">
        <v>11</v>
      </c>
      <c r="B11" s="16">
        <v>1402048.95</v>
      </c>
      <c r="C11" s="16">
        <v>319324.08</v>
      </c>
      <c r="D11" s="16">
        <v>24240.12</v>
      </c>
      <c r="E11" s="16">
        <v>1017.4</v>
      </c>
      <c r="F11" s="16">
        <v>1615425.89</v>
      </c>
      <c r="G11" s="16">
        <v>140455.97</v>
      </c>
      <c r="H11" s="19"/>
      <c r="I11" s="13"/>
      <c r="J11" s="19">
        <v>57450.6</v>
      </c>
      <c r="K11" s="13">
        <f t="shared" si="0"/>
        <v>3559963.0100000002</v>
      </c>
    </row>
    <row r="12" spans="1:11" x14ac:dyDescent="0.2">
      <c r="A12" s="7" t="s">
        <v>12</v>
      </c>
      <c r="B12" s="16">
        <v>1023715.37</v>
      </c>
      <c r="C12" s="16">
        <v>233156.6</v>
      </c>
      <c r="D12" s="16">
        <v>17699.09</v>
      </c>
      <c r="E12" s="16">
        <v>812.03</v>
      </c>
      <c r="F12" s="16">
        <v>1467186.5</v>
      </c>
      <c r="G12" s="16">
        <v>127567.03999999999</v>
      </c>
      <c r="H12" s="19"/>
      <c r="I12" s="13"/>
      <c r="J12" s="19">
        <v>52178.64</v>
      </c>
      <c r="K12" s="13">
        <f t="shared" si="0"/>
        <v>2922315.27</v>
      </c>
    </row>
    <row r="13" spans="1:11" x14ac:dyDescent="0.2">
      <c r="A13" s="7" t="s">
        <v>13</v>
      </c>
      <c r="B13" s="16">
        <v>1451764.4</v>
      </c>
      <c r="C13" s="16">
        <v>330647.03000000003</v>
      </c>
      <c r="D13" s="16">
        <v>25099.66</v>
      </c>
      <c r="E13" s="16">
        <v>1074.2</v>
      </c>
      <c r="F13" s="16">
        <v>2073562.25</v>
      </c>
      <c r="G13" s="16">
        <v>180289.42</v>
      </c>
      <c r="H13" s="19"/>
      <c r="I13" s="13"/>
      <c r="J13" s="19">
        <v>73743.64</v>
      </c>
      <c r="K13" s="13">
        <f t="shared" si="0"/>
        <v>4136180.6</v>
      </c>
    </row>
    <row r="14" spans="1:11" x14ac:dyDescent="0.2">
      <c r="A14" s="7" t="s">
        <v>14</v>
      </c>
      <c r="B14" s="16">
        <v>861152.31</v>
      </c>
      <c r="C14" s="16">
        <v>196132.01</v>
      </c>
      <c r="D14" s="16">
        <v>14888.52</v>
      </c>
      <c r="E14" s="16">
        <v>683.08</v>
      </c>
      <c r="F14" s="16">
        <v>974673.94</v>
      </c>
      <c r="G14" s="16">
        <v>84744.7</v>
      </c>
      <c r="H14" s="19"/>
      <c r="I14" s="13"/>
      <c r="J14" s="19">
        <v>34663.06</v>
      </c>
      <c r="K14" s="13">
        <f t="shared" si="0"/>
        <v>2166937.62</v>
      </c>
    </row>
    <row r="15" spans="1:11" x14ac:dyDescent="0.2">
      <c r="A15" s="7" t="s">
        <v>15</v>
      </c>
      <c r="B15" s="16">
        <v>5518965.3499999996</v>
      </c>
      <c r="C15" s="16">
        <v>1256973.6100000001</v>
      </c>
      <c r="D15" s="16">
        <v>95417.78</v>
      </c>
      <c r="E15" s="16">
        <v>4279.9799999999996</v>
      </c>
      <c r="F15" s="16">
        <v>5671689.8700000001</v>
      </c>
      <c r="G15" s="20">
        <v>493134.79</v>
      </c>
      <c r="H15" s="19"/>
      <c r="I15" s="13"/>
      <c r="J15" s="19">
        <v>201706.54</v>
      </c>
      <c r="K15" s="13">
        <f t="shared" si="0"/>
        <v>13242167.919999998</v>
      </c>
    </row>
    <row r="16" spans="1:11" x14ac:dyDescent="0.2">
      <c r="A16" s="7" t="s">
        <v>16</v>
      </c>
      <c r="B16" s="16">
        <v>1802896.93</v>
      </c>
      <c r="C16" s="16">
        <v>410619.33</v>
      </c>
      <c r="D16" s="16">
        <v>31170.41</v>
      </c>
      <c r="E16" s="16">
        <v>1335.32</v>
      </c>
      <c r="F16" s="16">
        <v>2102954.5499999998</v>
      </c>
      <c r="G16" s="21">
        <v>182844.99</v>
      </c>
      <c r="H16" s="19"/>
      <c r="I16" s="13"/>
      <c r="J16" s="19">
        <v>74788.94</v>
      </c>
      <c r="K16" s="13">
        <f t="shared" si="0"/>
        <v>4606610.47</v>
      </c>
    </row>
    <row r="17" spans="1:11" x14ac:dyDescent="0.2">
      <c r="A17" s="7" t="s">
        <v>17</v>
      </c>
      <c r="B17" s="16">
        <v>1110740.3700000001</v>
      </c>
      <c r="C17" s="16">
        <v>252977.01</v>
      </c>
      <c r="D17" s="16">
        <v>19203.669999999998</v>
      </c>
      <c r="E17" s="16">
        <v>847.02</v>
      </c>
      <c r="F17" s="16">
        <v>1231664.8</v>
      </c>
      <c r="G17" s="16">
        <v>107089.21</v>
      </c>
      <c r="H17" s="19"/>
      <c r="I17" s="13">
        <v>321941.02</v>
      </c>
      <c r="J17" s="19">
        <v>43802.61</v>
      </c>
      <c r="K17" s="13">
        <f t="shared" si="0"/>
        <v>3088265.71</v>
      </c>
    </row>
    <row r="18" spans="1:11" x14ac:dyDescent="0.2">
      <c r="A18" s="7" t="s">
        <v>18</v>
      </c>
      <c r="B18" s="16">
        <v>1013055.49</v>
      </c>
      <c r="C18" s="16">
        <v>230728.76</v>
      </c>
      <c r="D18" s="16">
        <v>17514.79</v>
      </c>
      <c r="E18" s="16">
        <v>768.32</v>
      </c>
      <c r="F18" s="16">
        <v>918317.42</v>
      </c>
      <c r="G18" s="16">
        <v>79844.679999999993</v>
      </c>
      <c r="H18" s="19"/>
      <c r="I18" s="13">
        <v>218604.04</v>
      </c>
      <c r="J18" s="19">
        <v>32658.799999999999</v>
      </c>
      <c r="K18" s="13">
        <f t="shared" si="0"/>
        <v>2511492.3000000003</v>
      </c>
    </row>
    <row r="19" spans="1:11" x14ac:dyDescent="0.2">
      <c r="A19" s="7" t="s">
        <v>19</v>
      </c>
      <c r="B19" s="16">
        <v>1443218.13</v>
      </c>
      <c r="C19" s="16">
        <v>328700.58</v>
      </c>
      <c r="D19" s="16">
        <v>24951.9</v>
      </c>
      <c r="E19" s="16">
        <v>1144.8</v>
      </c>
      <c r="F19" s="16">
        <v>2737955.83</v>
      </c>
      <c r="G19" s="16">
        <v>238056.26</v>
      </c>
      <c r="H19" s="19"/>
      <c r="I19" s="13"/>
      <c r="J19" s="19">
        <v>97371.96</v>
      </c>
      <c r="K19" s="13">
        <f t="shared" si="0"/>
        <v>4871399.46</v>
      </c>
    </row>
    <row r="20" spans="1:11" x14ac:dyDescent="0.2">
      <c r="A20" s="7" t="s">
        <v>20</v>
      </c>
      <c r="B20" s="16">
        <v>11751590.789999999</v>
      </c>
      <c r="C20" s="16">
        <v>2676487.09</v>
      </c>
      <c r="D20" s="16">
        <v>203174.08</v>
      </c>
      <c r="E20" s="16">
        <v>9321.6200000000008</v>
      </c>
      <c r="F20" s="16">
        <v>12395751.57</v>
      </c>
      <c r="G20" s="16">
        <v>1077769.8500000001</v>
      </c>
      <c r="H20" s="19"/>
      <c r="I20" s="13"/>
      <c r="J20" s="19">
        <v>440839.35</v>
      </c>
      <c r="K20" s="13">
        <f t="shared" si="0"/>
        <v>28554934.350000001</v>
      </c>
    </row>
    <row r="21" spans="1:11" x14ac:dyDescent="0.2">
      <c r="A21" s="7" t="s">
        <v>21</v>
      </c>
      <c r="B21" s="16">
        <v>1858769.37</v>
      </c>
      <c r="C21" s="16">
        <v>423344.58</v>
      </c>
      <c r="D21" s="16">
        <v>32136.400000000001</v>
      </c>
      <c r="E21" s="16">
        <v>1474.35</v>
      </c>
      <c r="F21" s="16">
        <v>2440838.1</v>
      </c>
      <c r="G21" s="16">
        <v>212222.85</v>
      </c>
      <c r="H21" s="19"/>
      <c r="I21" s="13">
        <v>1234050.47</v>
      </c>
      <c r="J21" s="19">
        <v>86805.35</v>
      </c>
      <c r="K21" s="13">
        <f t="shared" si="0"/>
        <v>6289641.4699999997</v>
      </c>
    </row>
    <row r="22" spans="1:11" x14ac:dyDescent="0.2">
      <c r="A22" s="7" t="s">
        <v>22</v>
      </c>
      <c r="B22" s="16">
        <v>4937634.7</v>
      </c>
      <c r="C22" s="16">
        <v>1124572.48</v>
      </c>
      <c r="D22" s="16">
        <v>85367.1</v>
      </c>
      <c r="E22" s="16">
        <v>3916.69</v>
      </c>
      <c r="F22" s="16">
        <v>5539041.1799999997</v>
      </c>
      <c r="G22" s="16">
        <v>481601.41</v>
      </c>
      <c r="H22" s="19"/>
      <c r="I22" s="13"/>
      <c r="J22" s="19">
        <v>196989.05</v>
      </c>
      <c r="K22" s="13">
        <f t="shared" si="0"/>
        <v>12369122.609999999</v>
      </c>
    </row>
    <row r="23" spans="1:11" x14ac:dyDescent="0.2">
      <c r="A23" s="7" t="s">
        <v>23</v>
      </c>
      <c r="B23" s="16">
        <v>1136011.6200000001</v>
      </c>
      <c r="C23" s="16">
        <v>258732.67</v>
      </c>
      <c r="D23" s="16">
        <v>19640.580000000002</v>
      </c>
      <c r="E23" s="16">
        <v>914.93</v>
      </c>
      <c r="F23" s="16">
        <v>1402906.84</v>
      </c>
      <c r="G23" s="16">
        <v>121978.14</v>
      </c>
      <c r="H23" s="19"/>
      <c r="I23" s="13">
        <v>378495.16</v>
      </c>
      <c r="J23" s="19">
        <v>49892.62</v>
      </c>
      <c r="K23" s="13">
        <f t="shared" si="0"/>
        <v>3368572.5600000005</v>
      </c>
    </row>
    <row r="24" spans="1:11" x14ac:dyDescent="0.2">
      <c r="A24" s="7" t="s">
        <v>24</v>
      </c>
      <c r="B24" s="16">
        <v>885045.13</v>
      </c>
      <c r="C24" s="16">
        <v>201573.72</v>
      </c>
      <c r="D24" s="16">
        <v>15301.61</v>
      </c>
      <c r="E24" s="16">
        <v>704.16</v>
      </c>
      <c r="F24" s="16">
        <v>789630.29</v>
      </c>
      <c r="G24" s="16">
        <v>68655.759999999995</v>
      </c>
      <c r="H24" s="19"/>
      <c r="I24" s="13">
        <v>176167.14</v>
      </c>
      <c r="J24" s="19">
        <v>28082.21</v>
      </c>
      <c r="K24" s="13">
        <f t="shared" si="0"/>
        <v>2165160.02</v>
      </c>
    </row>
    <row r="25" spans="1:11" x14ac:dyDescent="0.2">
      <c r="A25" s="7" t="s">
        <v>25</v>
      </c>
      <c r="B25" s="16">
        <v>1032353.54</v>
      </c>
      <c r="C25" s="16">
        <v>235123.99</v>
      </c>
      <c r="D25" s="16">
        <v>17848.43</v>
      </c>
      <c r="E25" s="16">
        <v>802.48</v>
      </c>
      <c r="F25" s="16">
        <v>951671.28</v>
      </c>
      <c r="G25" s="16">
        <v>82744.69</v>
      </c>
      <c r="H25" s="19"/>
      <c r="I25" s="13">
        <v>229596.73</v>
      </c>
      <c r="J25" s="19">
        <v>33844.99</v>
      </c>
      <c r="K25" s="13">
        <f t="shared" si="0"/>
        <v>2583986.13</v>
      </c>
    </row>
    <row r="26" spans="1:11" x14ac:dyDescent="0.2">
      <c r="A26" s="7" t="s">
        <v>26</v>
      </c>
      <c r="B26" s="16">
        <v>2595311.44</v>
      </c>
      <c r="C26" s="16">
        <v>591095.93999999994</v>
      </c>
      <c r="D26" s="16">
        <v>44870.52</v>
      </c>
      <c r="E26" s="16">
        <v>1850.72</v>
      </c>
      <c r="F26" s="16">
        <v>2717253.43</v>
      </c>
      <c r="G26" s="16">
        <v>236256.25</v>
      </c>
      <c r="H26" s="19"/>
      <c r="I26" s="13">
        <v>1508526.91</v>
      </c>
      <c r="J26" s="19">
        <v>96635.71</v>
      </c>
      <c r="K26" s="13">
        <f t="shared" si="0"/>
        <v>7791800.9200000009</v>
      </c>
    </row>
    <row r="27" spans="1:11" x14ac:dyDescent="0.2">
      <c r="A27" s="7" t="s">
        <v>27</v>
      </c>
      <c r="B27" s="16">
        <v>913624.61</v>
      </c>
      <c r="C27" s="16">
        <v>208082.85</v>
      </c>
      <c r="D27" s="16">
        <v>15795.72</v>
      </c>
      <c r="E27" s="16">
        <v>698.76</v>
      </c>
      <c r="F27" s="16">
        <v>764199.58</v>
      </c>
      <c r="G27" s="16">
        <v>66444.639999999999</v>
      </c>
      <c r="H27" s="19"/>
      <c r="I27" s="13"/>
      <c r="J27" s="19">
        <v>27177.8</v>
      </c>
      <c r="K27" s="13">
        <f t="shared" si="0"/>
        <v>1996023.96</v>
      </c>
    </row>
    <row r="28" spans="1:11" x14ac:dyDescent="0.2">
      <c r="A28" s="7" t="s">
        <v>28</v>
      </c>
      <c r="B28" s="16">
        <v>15740221.140000001</v>
      </c>
      <c r="C28" s="16">
        <v>3584918.79</v>
      </c>
      <c r="D28" s="16">
        <v>272133.78999999998</v>
      </c>
      <c r="E28" s="16">
        <v>12716.37</v>
      </c>
      <c r="F28" s="16">
        <v>14776654.949999999</v>
      </c>
      <c r="G28" s="16">
        <v>1284781.57</v>
      </c>
      <c r="H28" s="19"/>
      <c r="I28" s="13"/>
      <c r="J28" s="19">
        <v>525513.18999999994</v>
      </c>
      <c r="K28" s="13">
        <f t="shared" si="0"/>
        <v>36196939.799999997</v>
      </c>
    </row>
    <row r="29" spans="1:11" x14ac:dyDescent="0.2">
      <c r="A29" s="7" t="s">
        <v>29</v>
      </c>
      <c r="B29" s="16">
        <v>1696941.47</v>
      </c>
      <c r="C29" s="16">
        <v>386487.41</v>
      </c>
      <c r="D29" s="16">
        <v>29338.54</v>
      </c>
      <c r="E29" s="16">
        <v>33716.39</v>
      </c>
      <c r="F29" s="16">
        <v>2278030.37</v>
      </c>
      <c r="G29" s="16">
        <v>198067.25</v>
      </c>
      <c r="H29" s="19"/>
      <c r="I29" s="13"/>
      <c r="J29" s="19">
        <v>81015.289999999994</v>
      </c>
      <c r="K29" s="13">
        <f t="shared" si="0"/>
        <v>4703596.72</v>
      </c>
    </row>
    <row r="30" spans="1:11" x14ac:dyDescent="0.2">
      <c r="A30" s="7" t="s">
        <v>30</v>
      </c>
      <c r="B30" s="16">
        <v>741044.95</v>
      </c>
      <c r="C30" s="16">
        <v>168776.92</v>
      </c>
      <c r="D30" s="16">
        <v>12811.98</v>
      </c>
      <c r="E30" s="16">
        <v>589.74</v>
      </c>
      <c r="F30" s="16">
        <v>954099.33</v>
      </c>
      <c r="G30" s="16">
        <v>82955.8</v>
      </c>
      <c r="H30" s="19"/>
      <c r="I30" s="13"/>
      <c r="J30" s="19">
        <v>33931.35</v>
      </c>
      <c r="K30" s="13">
        <f t="shared" si="0"/>
        <v>1994210.07</v>
      </c>
    </row>
    <row r="31" spans="1:11" x14ac:dyDescent="0.2">
      <c r="A31" s="7" t="s">
        <v>31</v>
      </c>
      <c r="B31" s="16">
        <v>784235.82</v>
      </c>
      <c r="C31" s="2">
        <v>178613.86</v>
      </c>
      <c r="D31" s="16">
        <v>13558.7</v>
      </c>
      <c r="E31" s="16">
        <v>622.13</v>
      </c>
      <c r="F31" s="16">
        <v>1362013.21</v>
      </c>
      <c r="G31" s="16">
        <v>118422.57</v>
      </c>
      <c r="H31" s="19"/>
      <c r="I31" s="13"/>
      <c r="J31" s="19">
        <v>48438.3</v>
      </c>
      <c r="K31" s="13">
        <f t="shared" si="0"/>
        <v>2505904.5899999994</v>
      </c>
    </row>
    <row r="32" spans="1:11" x14ac:dyDescent="0.2">
      <c r="A32" s="7" t="s">
        <v>32</v>
      </c>
      <c r="B32" s="16">
        <v>809231.37</v>
      </c>
      <c r="C32" s="16">
        <v>184306.73</v>
      </c>
      <c r="D32" s="16">
        <v>13990.86</v>
      </c>
      <c r="E32" s="16">
        <v>645.39</v>
      </c>
      <c r="F32" s="16">
        <v>1447634.24</v>
      </c>
      <c r="G32" s="16">
        <v>125867.04</v>
      </c>
      <c r="H32" s="19"/>
      <c r="I32" s="13"/>
      <c r="J32" s="19">
        <v>51483.3</v>
      </c>
      <c r="K32" s="13">
        <f t="shared" si="0"/>
        <v>2633158.9299999997</v>
      </c>
    </row>
    <row r="33" spans="1:11" x14ac:dyDescent="0.2">
      <c r="A33" s="7" t="s">
        <v>33</v>
      </c>
      <c r="B33" s="16"/>
      <c r="C33" s="16"/>
      <c r="D33" s="16"/>
      <c r="E33" s="16"/>
      <c r="F33" s="16">
        <v>271814.8</v>
      </c>
      <c r="G33" s="16">
        <v>23633.4</v>
      </c>
      <c r="H33" s="19"/>
      <c r="I33" s="13">
        <v>17099.75</v>
      </c>
      <c r="J33" s="19">
        <v>9666.76</v>
      </c>
      <c r="K33" s="13">
        <f t="shared" si="0"/>
        <v>322214.71000000002</v>
      </c>
    </row>
    <row r="34" spans="1:11" x14ac:dyDescent="0.2">
      <c r="A34" s="7" t="s">
        <v>34</v>
      </c>
      <c r="B34" s="16"/>
      <c r="C34" s="16"/>
      <c r="D34" s="16"/>
      <c r="E34" s="16"/>
      <c r="F34" s="16">
        <v>305552.03999999998</v>
      </c>
      <c r="G34" s="16">
        <v>26566.75</v>
      </c>
      <c r="H34" s="19"/>
      <c r="I34" s="13">
        <v>34994.82</v>
      </c>
      <c r="J34" s="19">
        <v>10866.58</v>
      </c>
      <c r="K34" s="13">
        <f t="shared" si="0"/>
        <v>377980.19</v>
      </c>
    </row>
    <row r="35" spans="1:11" x14ac:dyDescent="0.2">
      <c r="A35" s="7" t="s">
        <v>35</v>
      </c>
      <c r="B35" s="16"/>
      <c r="C35" s="16"/>
      <c r="D35" s="16"/>
      <c r="E35" s="16"/>
      <c r="F35" s="16">
        <v>303762.94</v>
      </c>
      <c r="G35" s="16">
        <v>26411.19</v>
      </c>
      <c r="H35" s="19"/>
      <c r="I35" s="13"/>
      <c r="J35" s="19">
        <v>10802.94</v>
      </c>
      <c r="K35" s="13">
        <f t="shared" si="0"/>
        <v>340977.07</v>
      </c>
    </row>
    <row r="36" spans="1:11" x14ac:dyDescent="0.2">
      <c r="A36" s="7" t="s">
        <v>36</v>
      </c>
      <c r="B36" s="16"/>
      <c r="C36" s="16"/>
      <c r="D36" s="16"/>
      <c r="E36" s="16"/>
      <c r="F36" s="16">
        <v>266447.51</v>
      </c>
      <c r="G36" s="16">
        <v>23166.74</v>
      </c>
      <c r="H36" s="19"/>
      <c r="I36" s="13">
        <v>14230.85</v>
      </c>
      <c r="J36" s="19">
        <v>9475.8700000000008</v>
      </c>
      <c r="K36" s="13">
        <f t="shared" si="0"/>
        <v>313320.96999999997</v>
      </c>
    </row>
    <row r="37" spans="1:11" x14ac:dyDescent="0.2">
      <c r="A37" s="7" t="s">
        <v>37</v>
      </c>
      <c r="B37" s="16"/>
      <c r="C37" s="16"/>
      <c r="D37" s="16"/>
      <c r="E37" s="16"/>
      <c r="F37" s="16">
        <v>320631.56</v>
      </c>
      <c r="G37" s="16">
        <v>27877.86</v>
      </c>
      <c r="H37" s="19"/>
      <c r="I37" s="13"/>
      <c r="J37" s="19">
        <v>11402.87</v>
      </c>
      <c r="K37" s="13">
        <f t="shared" si="0"/>
        <v>359912.29</v>
      </c>
    </row>
    <row r="38" spans="1:11" x14ac:dyDescent="0.2">
      <c r="A38" s="7" t="s">
        <v>38</v>
      </c>
      <c r="B38" s="16"/>
      <c r="C38" s="16"/>
      <c r="D38" s="16"/>
      <c r="E38" s="16"/>
      <c r="F38" s="16">
        <v>307852.3</v>
      </c>
      <c r="G38" s="16">
        <v>26766.75</v>
      </c>
      <c r="H38" s="19"/>
      <c r="I38" s="13"/>
      <c r="J38" s="19">
        <v>10948.38</v>
      </c>
      <c r="K38" s="13">
        <f t="shared" si="0"/>
        <v>345567.43</v>
      </c>
    </row>
    <row r="39" spans="1:11" x14ac:dyDescent="0.2">
      <c r="A39" s="7" t="s">
        <v>39</v>
      </c>
      <c r="B39" s="16"/>
      <c r="C39" s="16"/>
      <c r="D39" s="16"/>
      <c r="E39" s="16"/>
      <c r="F39" s="16">
        <v>307980.09000000003</v>
      </c>
      <c r="G39" s="16">
        <v>26777.86</v>
      </c>
      <c r="H39" s="19"/>
      <c r="I39" s="13"/>
      <c r="J39" s="19">
        <v>10952.93</v>
      </c>
      <c r="K39" s="13">
        <f t="shared" si="0"/>
        <v>345710.88</v>
      </c>
    </row>
    <row r="40" spans="1:11" x14ac:dyDescent="0.2">
      <c r="A40" s="7" t="s">
        <v>40</v>
      </c>
      <c r="B40" s="16"/>
      <c r="C40" s="16"/>
      <c r="D40" s="16"/>
      <c r="E40" s="16"/>
      <c r="F40" s="16">
        <v>428744.07</v>
      </c>
      <c r="G40" s="16">
        <v>37277.89</v>
      </c>
      <c r="H40" s="19"/>
      <c r="I40" s="13"/>
      <c r="J40" s="19">
        <v>15247.75</v>
      </c>
      <c r="K40" s="13">
        <f t="shared" si="0"/>
        <v>481269.71</v>
      </c>
    </row>
    <row r="41" spans="1:11" x14ac:dyDescent="0.2">
      <c r="A41" s="7" t="s">
        <v>41</v>
      </c>
      <c r="B41" s="16"/>
      <c r="C41" s="16"/>
      <c r="D41" s="16"/>
      <c r="E41" s="16"/>
      <c r="F41" s="16">
        <v>279610.14</v>
      </c>
      <c r="G41" s="16">
        <v>24311.18</v>
      </c>
      <c r="H41" s="19"/>
      <c r="I41" s="13"/>
      <c r="J41" s="19">
        <v>9943.98</v>
      </c>
      <c r="K41" s="13">
        <f t="shared" si="0"/>
        <v>313865.3</v>
      </c>
    </row>
    <row r="42" spans="1:11" x14ac:dyDescent="0.2">
      <c r="A42" s="7" t="s">
        <v>42</v>
      </c>
      <c r="B42" s="16"/>
      <c r="C42" s="16"/>
      <c r="D42" s="16"/>
      <c r="E42" s="16"/>
      <c r="F42" s="16">
        <v>250856.82</v>
      </c>
      <c r="G42" s="16">
        <v>21811.18</v>
      </c>
      <c r="H42" s="19"/>
      <c r="I42" s="13">
        <v>5965.03</v>
      </c>
      <c r="J42" s="19">
        <v>8921.41</v>
      </c>
      <c r="K42" s="13">
        <f t="shared" si="0"/>
        <v>287554.44</v>
      </c>
    </row>
    <row r="43" spans="1:11" x14ac:dyDescent="0.2">
      <c r="A43" s="7" t="s">
        <v>43</v>
      </c>
      <c r="B43" s="16"/>
      <c r="C43" s="16"/>
      <c r="D43" s="16"/>
      <c r="E43" s="16"/>
      <c r="F43" s="16">
        <v>286894.32</v>
      </c>
      <c r="G43" s="16">
        <v>24944.52</v>
      </c>
      <c r="H43" s="22"/>
      <c r="I43" s="13">
        <v>25081.52</v>
      </c>
      <c r="J43" s="22">
        <v>10203.030000000001</v>
      </c>
      <c r="K43" s="13">
        <f t="shared" si="0"/>
        <v>347123.39000000007</v>
      </c>
    </row>
    <row r="44" spans="1:11" x14ac:dyDescent="0.2">
      <c r="A44" s="7" t="s">
        <v>44</v>
      </c>
      <c r="B44" s="16"/>
      <c r="C44" s="16"/>
      <c r="D44" s="16"/>
      <c r="E44" s="16"/>
      <c r="F44" s="16">
        <v>408680.64</v>
      </c>
      <c r="G44" s="16">
        <v>35533.440000000002</v>
      </c>
      <c r="H44" s="13"/>
      <c r="I44" s="13"/>
      <c r="J44" s="13">
        <v>14534.22</v>
      </c>
      <c r="K44" s="13">
        <f t="shared" si="0"/>
        <v>458748.3</v>
      </c>
    </row>
    <row r="45" spans="1:11" x14ac:dyDescent="0.2">
      <c r="A45" s="7" t="s">
        <v>45</v>
      </c>
      <c r="B45" s="16"/>
      <c r="C45" s="16"/>
      <c r="D45" s="16"/>
      <c r="E45" s="16"/>
      <c r="F45" s="16">
        <v>393473.32</v>
      </c>
      <c r="G45" s="16">
        <v>34211.21</v>
      </c>
      <c r="H45" s="13"/>
      <c r="I45" s="13"/>
      <c r="J45" s="13">
        <v>13993.39</v>
      </c>
      <c r="K45" s="13">
        <f t="shared" si="0"/>
        <v>441677.92000000004</v>
      </c>
    </row>
    <row r="46" spans="1:11" x14ac:dyDescent="0.2">
      <c r="A46" s="7" t="s">
        <v>46</v>
      </c>
      <c r="B46" s="16"/>
      <c r="C46" s="16"/>
      <c r="D46" s="16"/>
      <c r="E46" s="16"/>
      <c r="F46" s="16">
        <v>289194.59000000003</v>
      </c>
      <c r="G46" s="16">
        <v>25144.52</v>
      </c>
      <c r="H46" s="13"/>
      <c r="I46" s="13">
        <v>26302.93</v>
      </c>
      <c r="J46" s="13">
        <v>10284.84</v>
      </c>
      <c r="K46" s="13">
        <f t="shared" si="0"/>
        <v>350926.88000000006</v>
      </c>
    </row>
    <row r="47" spans="1:11" x14ac:dyDescent="0.2">
      <c r="A47" s="7" t="s">
        <v>47</v>
      </c>
      <c r="B47" s="16"/>
      <c r="C47" s="16"/>
      <c r="D47" s="16"/>
      <c r="E47" s="16"/>
      <c r="F47" s="16">
        <v>272581.55</v>
      </c>
      <c r="G47" s="16">
        <v>23700.07</v>
      </c>
      <c r="H47" s="13"/>
      <c r="I47" s="13"/>
      <c r="J47" s="13">
        <v>9694.02</v>
      </c>
      <c r="K47" s="13">
        <f t="shared" si="0"/>
        <v>305975.64</v>
      </c>
    </row>
    <row r="48" spans="1:11" x14ac:dyDescent="0.2">
      <c r="A48" s="7" t="s">
        <v>48</v>
      </c>
      <c r="B48" s="16"/>
      <c r="C48" s="16"/>
      <c r="D48" s="16"/>
      <c r="E48" s="16"/>
      <c r="F48" s="16">
        <v>362419.73</v>
      </c>
      <c r="G48" s="16">
        <v>31511.200000000001</v>
      </c>
      <c r="H48" s="13"/>
      <c r="I48" s="13"/>
      <c r="J48" s="13">
        <v>12889.01</v>
      </c>
      <c r="K48" s="13">
        <f t="shared" si="0"/>
        <v>406819.94</v>
      </c>
    </row>
    <row r="49" spans="1:11" x14ac:dyDescent="0.2">
      <c r="A49" s="7" t="s">
        <v>49</v>
      </c>
      <c r="B49" s="16"/>
      <c r="C49" s="16"/>
      <c r="D49" s="16"/>
      <c r="E49" s="16"/>
      <c r="F49" s="16">
        <v>298523.45</v>
      </c>
      <c r="G49" s="16">
        <v>25955.63</v>
      </c>
      <c r="H49" s="13"/>
      <c r="I49" s="13"/>
      <c r="J49" s="13">
        <v>10616.62</v>
      </c>
      <c r="K49" s="13">
        <f t="shared" si="0"/>
        <v>335095.7</v>
      </c>
    </row>
    <row r="50" spans="1:11" x14ac:dyDescent="0.2">
      <c r="A50" s="7" t="s">
        <v>50</v>
      </c>
      <c r="B50" s="16"/>
      <c r="C50" s="16"/>
      <c r="D50" s="16"/>
      <c r="E50" s="16"/>
      <c r="F50" s="16">
        <v>360247.25</v>
      </c>
      <c r="G50" s="16">
        <v>31322.31</v>
      </c>
      <c r="H50" s="13"/>
      <c r="I50" s="13"/>
      <c r="J50" s="13">
        <v>12811.75</v>
      </c>
      <c r="K50" s="13">
        <f t="shared" si="0"/>
        <v>404381.31</v>
      </c>
    </row>
    <row r="51" spans="1:11" x14ac:dyDescent="0.2">
      <c r="A51" s="7" t="s">
        <v>51</v>
      </c>
      <c r="B51" s="16"/>
      <c r="C51" s="16"/>
      <c r="D51" s="16"/>
      <c r="E51" s="16"/>
      <c r="F51" s="16">
        <v>295712.01</v>
      </c>
      <c r="G51" s="16">
        <v>25711.19</v>
      </c>
      <c r="H51" s="13"/>
      <c r="I51" s="13">
        <v>29711.52</v>
      </c>
      <c r="J51" s="13">
        <v>10516.63</v>
      </c>
      <c r="K51" s="13">
        <f t="shared" si="0"/>
        <v>361651.35000000003</v>
      </c>
    </row>
    <row r="52" spans="1:11" x14ac:dyDescent="0.2">
      <c r="A52" s="7" t="s">
        <v>52</v>
      </c>
      <c r="B52" s="16"/>
      <c r="C52" s="16"/>
      <c r="D52" s="16"/>
      <c r="E52" s="16"/>
      <c r="F52" s="16">
        <v>378649.39</v>
      </c>
      <c r="G52" s="16">
        <v>32922.32</v>
      </c>
      <c r="H52" s="13"/>
      <c r="I52" s="13"/>
      <c r="J52" s="13">
        <v>13466.18</v>
      </c>
      <c r="K52" s="13">
        <f t="shared" si="0"/>
        <v>425037.89</v>
      </c>
    </row>
    <row r="53" spans="1:11" ht="13.5" thickBot="1" x14ac:dyDescent="0.25">
      <c r="A53" s="3" t="s">
        <v>53</v>
      </c>
      <c r="B53" s="16">
        <v>700427.16</v>
      </c>
      <c r="C53" s="23">
        <v>159526</v>
      </c>
      <c r="D53" s="23">
        <v>12109.74</v>
      </c>
      <c r="E53" s="23">
        <v>555.58000000000004</v>
      </c>
      <c r="F53" s="23">
        <v>708993.18</v>
      </c>
      <c r="G53" s="23">
        <v>61644.63</v>
      </c>
      <c r="H53" s="24"/>
      <c r="I53" s="25"/>
      <c r="J53" s="24">
        <v>25214.45</v>
      </c>
      <c r="K53" s="13">
        <f t="shared" si="0"/>
        <v>1668470.74</v>
      </c>
    </row>
    <row r="54" spans="1:11" s="4" customFormat="1" ht="13.5" thickBot="1" x14ac:dyDescent="0.25">
      <c r="A54" s="9" t="s">
        <v>5</v>
      </c>
      <c r="B54" s="10">
        <f t="shared" ref="B54:K54" si="1">SUM(B7:B53)</f>
        <v>91895455.079999998</v>
      </c>
      <c r="C54" s="10">
        <f t="shared" si="1"/>
        <v>20929676.990000002</v>
      </c>
      <c r="D54" s="10">
        <f t="shared" si="1"/>
        <v>1588786.9800000004</v>
      </c>
      <c r="E54" s="10">
        <f t="shared" si="1"/>
        <v>103827.40000000002</v>
      </c>
      <c r="F54" s="10">
        <f>SUM(F7:F53)</f>
        <v>127792570.71000002</v>
      </c>
      <c r="G54" s="10">
        <f t="shared" si="1"/>
        <v>11111143.970000001</v>
      </c>
      <c r="H54" s="10">
        <f t="shared" si="1"/>
        <v>0</v>
      </c>
      <c r="I54" s="10">
        <f t="shared" si="1"/>
        <v>28404890.509999998</v>
      </c>
      <c r="J54" s="10">
        <f t="shared" si="1"/>
        <v>4544782.4799999995</v>
      </c>
      <c r="K54" s="10">
        <f t="shared" si="1"/>
        <v>286371134.12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A1:K1"/>
    <mergeCell ref="A2:K2"/>
    <mergeCell ref="H5:H6"/>
    <mergeCell ref="I5:I6"/>
    <mergeCell ref="J5:J6"/>
    <mergeCell ref="K5:K6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pageSetUpPr fitToPage="1"/>
  </sheetPr>
  <dimension ref="A1:L64"/>
  <sheetViews>
    <sheetView workbookViewId="0">
      <pane xSplit="1" ySplit="6" topLeftCell="B47" activePane="bottomRight" state="frozen"/>
      <selection activeCell="A2" sqref="A2:L2"/>
      <selection pane="topRight" activeCell="A2" sqref="A2:L2"/>
      <selection pane="bottomLeft" activeCell="A2" sqref="A2:L2"/>
      <selection pane="bottomRight" activeCell="B7" sqref="B7:J53"/>
    </sheetView>
  </sheetViews>
  <sheetFormatPr baseColWidth="10" defaultRowHeight="12.75" x14ac:dyDescent="0.2"/>
  <cols>
    <col min="1" max="1" width="24" bestFit="1" customWidth="1"/>
    <col min="2" max="4" width="17.140625" customWidth="1"/>
    <col min="5" max="5" width="17.7109375" style="2" customWidth="1"/>
    <col min="6" max="6" width="14.28515625" customWidth="1"/>
    <col min="7" max="7" width="12.7109375" bestFit="1" customWidth="1"/>
    <col min="8" max="8" width="12.7109375" customWidth="1"/>
    <col min="9" max="10" width="17.140625" customWidth="1"/>
    <col min="11" max="11" width="15.28515625" bestFit="1" customWidth="1"/>
    <col min="12" max="12" width="17.85546875" customWidth="1"/>
  </cols>
  <sheetData>
    <row r="1" spans="1:12" x14ac:dyDescent="0.2">
      <c r="A1" s="41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2" ht="13.5" thickBot="1" x14ac:dyDescent="0.25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2" x14ac:dyDescent="0.2">
      <c r="A3" s="1"/>
    </row>
    <row r="4" spans="1:12" ht="13.5" thickBot="1" x14ac:dyDescent="0.25">
      <c r="A4" s="1"/>
    </row>
    <row r="5" spans="1:12" ht="18" customHeight="1" x14ac:dyDescent="0.2">
      <c r="A5" s="29" t="s">
        <v>0</v>
      </c>
      <c r="B5" s="37" t="s">
        <v>54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2" ht="23.25" customHeight="1" thickBot="1" x14ac:dyDescent="0.25">
      <c r="A6" s="30"/>
      <c r="B6" s="38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2" x14ac:dyDescent="0.2">
      <c r="A7" s="5" t="s">
        <v>7</v>
      </c>
      <c r="B7" s="6">
        <f>+'02-04'!B7+'08-04'!B7+'15-04'!B7+'24-4'!B7+'04-05'!B7+'08-05'!B7+'15-05'!B7+'27-05'!B7+'01-06'!B7+'08-06'!B7+'17-06'!B7+'23-06'!B7</f>
        <v>4142864.7399999998</v>
      </c>
      <c r="C7" s="6">
        <f>+'02-04'!C7+'08-04'!C7+'15-04'!C7+'24-4'!C7+'04-05'!C7+'08-05'!C7+'15-05'!C7+'27-05'!C7+'01-06'!C7+'08-06'!C7+'17-06'!C7+'23-06'!C7</f>
        <v>864446.69999999984</v>
      </c>
      <c r="D7" s="6">
        <f>+'02-04'!D7+'08-04'!D7+'15-04'!D7+'24-4'!D7+'04-05'!D7+'08-05'!D7+'15-05'!D7+'27-05'!D7+'01-06'!D7+'08-06'!D7+'17-06'!D7+'23-06'!D7</f>
        <v>133291.32</v>
      </c>
      <c r="E7" s="6">
        <f>+'02-04'!E7+'08-04'!E7+'15-04'!E7+'24-4'!E7+'04-05'!E7+'08-05'!E7+'15-05'!E7+'27-05'!E7+'01-06'!E7+'08-06'!E7+'17-06'!E7+'23-06'!E7</f>
        <v>42059.259999999995</v>
      </c>
      <c r="F7" s="6">
        <f>+'02-04'!F7+'08-04'!F7+'15-04'!F7+'24-4'!F7+'04-05'!F7+'08-05'!F7+'15-05'!F7+'27-05'!F7+'01-06'!F7+'08-06'!F7+'17-06'!F7+'23-06'!F7</f>
        <v>3600941.2</v>
      </c>
      <c r="G7" s="6">
        <f>+'02-04'!G7+'08-04'!G7+'15-04'!G7+'24-4'!G7+'04-05'!G7+'08-05'!G7+'15-05'!G7+'27-05'!G7+'01-06'!G7+'08-06'!G7+'17-06'!G7+'23-06'!G7</f>
        <v>232889.56999999998</v>
      </c>
      <c r="H7" s="6">
        <f>+'02-04'!H7+'08-04'!H7+'15-04'!H7+'24-4'!H7+'04-05'!H7+'08-05'!H7+'15-05'!H7+'27-05'!H7+'01-06'!H7+'08-06'!H7+'17-06'!H7+'23-06'!H7</f>
        <v>595157.86</v>
      </c>
      <c r="I7" s="6">
        <f>+'02-04'!I7+'08-04'!I7+'15-04'!I7+'24-4'!I7+'04-05'!I7+'08-05'!I7+'15-05'!I7+'27-05'!I7+'01-06'!I7+'08-06'!I7+'17-06'!I7+'23-06'!I7</f>
        <v>884152.71</v>
      </c>
      <c r="J7" s="6">
        <f>+'02-04'!J7+'08-04'!J7+'15-04'!J7+'24-4'!J7+'04-05'!J7+'08-05'!J7+'15-05'!J7+'27-05'!J7+'01-06'!J7+'08-06'!J7+'17-06'!J7+'23-06'!J7</f>
        <v>141052.85999999999</v>
      </c>
      <c r="K7" s="13">
        <f t="shared" ref="K7:K53" si="0">SUM(B7:J7)</f>
        <v>10636856.219999999</v>
      </c>
    </row>
    <row r="8" spans="1:12" x14ac:dyDescent="0.2">
      <c r="A8" s="7" t="s">
        <v>8</v>
      </c>
      <c r="B8" s="6">
        <f>+'02-04'!B8+'08-04'!B8+'15-04'!B8+'24-4'!B8+'04-05'!B8+'08-05'!B8+'15-05'!B8+'27-05'!B8+'01-06'!B8+'08-06'!B8+'17-06'!B8+'23-06'!B8</f>
        <v>5246160.74</v>
      </c>
      <c r="C8" s="6">
        <f>+'02-04'!C8+'08-04'!C8+'15-04'!C8+'24-4'!C8+'04-05'!C8+'08-05'!C8+'15-05'!C8+'27-05'!C8+'01-06'!C8+'08-06'!C8+'17-06'!C8+'23-06'!C8</f>
        <v>1094659.514</v>
      </c>
      <c r="D8" s="6">
        <f>+'02-04'!D8+'08-04'!D8+'15-04'!D8+'24-4'!D8+'04-05'!D8+'08-05'!D8+'15-05'!D8+'27-05'!D8+'01-06'!D8+'08-06'!D8+'17-06'!D8+'23-06'!D8</f>
        <v>168788.43</v>
      </c>
      <c r="E8" s="6">
        <f>+'02-04'!E8+'08-04'!E8+'15-04'!E8+'24-4'!E8+'04-05'!E8+'08-05'!E8+'15-05'!E8+'27-05'!E8+'01-06'!E8+'08-06'!E8+'17-06'!E8+'23-06'!E8</f>
        <v>50996.27</v>
      </c>
      <c r="F8" s="6">
        <f>+'02-04'!F8+'08-04'!F8+'15-04'!F8+'24-4'!F8+'04-05'!F8+'08-05'!F8+'15-05'!F8+'27-05'!F8+'01-06'!F8+'08-06'!F8+'17-06'!F8+'23-06'!F8</f>
        <v>5351504.1099999994</v>
      </c>
      <c r="G8" s="6">
        <f>+'02-04'!G8+'08-04'!G8+'15-04'!G8+'24-4'!G8+'04-05'!G8+'08-05'!G8+'15-05'!G8+'27-05'!G8+'01-06'!G8+'08-06'!G8+'17-06'!G8+'23-06'!G8</f>
        <v>346106.58999999997</v>
      </c>
      <c r="H8" s="6">
        <f>+'02-04'!H8+'08-04'!H8+'15-04'!H8+'24-4'!H8+'04-05'!H8+'08-05'!H8+'15-05'!H8+'27-05'!H8+'01-06'!H8+'08-06'!H8+'17-06'!H8+'23-06'!H8</f>
        <v>829044.15999999992</v>
      </c>
      <c r="I8" s="6">
        <f>+'02-04'!I8+'08-04'!I8+'15-04'!I8+'24-4'!I8+'04-05'!I8+'08-05'!I8+'15-05'!I8+'27-05'!I8+'01-06'!I8+'08-06'!I8+'17-06'!I8+'23-06'!I8</f>
        <v>0</v>
      </c>
      <c r="J8" s="6">
        <f>+'02-04'!J8+'08-04'!J8+'15-04'!J8+'24-4'!J8+'04-05'!J8+'08-05'!J8+'15-05'!J8+'27-05'!J8+'01-06'!J8+'08-06'!J8+'17-06'!J8+'23-06'!J8</f>
        <v>209624.36000000002</v>
      </c>
      <c r="K8" s="13">
        <f t="shared" si="0"/>
        <v>13296884.173999999</v>
      </c>
    </row>
    <row r="9" spans="1:12" x14ac:dyDescent="0.2">
      <c r="A9" s="7" t="s">
        <v>9</v>
      </c>
      <c r="B9" s="6">
        <f>+'02-04'!B9+'08-04'!B9+'15-04'!B9+'24-4'!B9+'04-05'!B9+'08-05'!B9+'15-05'!B9+'27-05'!B9+'01-06'!B9+'08-06'!B9+'17-06'!B9+'23-06'!B9</f>
        <v>142587537.88999999</v>
      </c>
      <c r="C9" s="6">
        <f>+'02-04'!C9+'08-04'!C9+'15-04'!C9+'24-4'!C9+'04-05'!C9+'08-05'!C9+'15-05'!C9+'27-05'!C9+'01-06'!C9+'08-06'!C9+'17-06'!C9+'23-06'!C9</f>
        <v>29752196.349999998</v>
      </c>
      <c r="D9" s="6">
        <f>+'02-04'!D9+'08-04'!D9+'15-04'!D9+'24-4'!D9+'04-05'!D9+'08-05'!D9+'15-05'!D9+'27-05'!D9+'01-06'!D9+'08-06'!D9+'17-06'!D9+'23-06'!D9</f>
        <v>4587569.5199999996</v>
      </c>
      <c r="E9" s="6">
        <f>+'02-04'!E9+'08-04'!E9+'15-04'!E9+'24-4'!E9+'04-05'!E9+'08-05'!E9+'15-05'!E9+'27-05'!E9+'01-06'!E9+'08-06'!E9+'17-06'!E9+'23-06'!E9</f>
        <v>1378282.8399999999</v>
      </c>
      <c r="F9" s="6">
        <f>+'02-04'!F9+'08-04'!F9+'15-04'!F9+'24-4'!F9+'04-05'!F9+'08-05'!F9+'15-05'!F9+'27-05'!F9+'01-06'!F9+'08-06'!F9+'17-06'!F9+'23-06'!F9</f>
        <v>233486217.70999998</v>
      </c>
      <c r="G9" s="6">
        <f>+'02-04'!G9+'08-04'!G9+'15-04'!G9+'24-4'!G9+'04-05'!G9+'08-05'!G9+'15-05'!G9+'27-05'!G9+'01-06'!G9+'08-06'!G9+'17-06'!G9+'23-06'!G9</f>
        <v>15100636.15</v>
      </c>
      <c r="H9" s="6">
        <f>+'02-04'!H9+'08-04'!H9+'15-04'!H9+'24-4'!H9+'04-05'!H9+'08-05'!H9+'15-05'!H9+'27-05'!H9+'01-06'!H9+'08-06'!H9+'17-06'!H9+'23-06'!H9</f>
        <v>9734531.2599999998</v>
      </c>
      <c r="I9" s="6">
        <f>+'02-04'!I9+'08-04'!I9+'15-04'!I9+'24-4'!I9+'04-05'!I9+'08-05'!I9+'15-05'!I9+'27-05'!I9+'01-06'!I9+'08-06'!I9+'17-06'!I9+'23-06'!I9</f>
        <v>120786091.78999999</v>
      </c>
      <c r="J9" s="6">
        <f>+'02-04'!J9+'08-04'!J9+'15-04'!J9+'24-4'!J9+'04-05'!J9+'08-05'!J9+'15-05'!J9+'27-05'!J9+'01-06'!J9+'08-06'!J9+'17-06'!J9+'23-06'!J9</f>
        <v>9145914.5299999993</v>
      </c>
      <c r="K9" s="13">
        <f t="shared" si="0"/>
        <v>566558978.03999984</v>
      </c>
      <c r="L9" s="8"/>
    </row>
    <row r="10" spans="1:12" x14ac:dyDescent="0.2">
      <c r="A10" s="7" t="s">
        <v>10</v>
      </c>
      <c r="B10" s="6">
        <f>+'02-04'!B10+'08-04'!B10+'15-04'!B10+'24-4'!B10+'04-05'!B10+'08-05'!B10+'15-05'!B10+'27-05'!B10+'01-06'!B10+'08-06'!B10+'17-06'!B10+'23-06'!B10</f>
        <v>4460501.5600000005</v>
      </c>
      <c r="C10" s="6">
        <f>+'02-04'!C10+'08-04'!C10+'15-04'!C10+'24-4'!C10+'04-05'!C10+'08-05'!C10+'15-05'!C10+'27-05'!C10+'01-06'!C10+'08-06'!C10+'17-06'!C10+'23-06'!C10</f>
        <v>930724.51</v>
      </c>
      <c r="D10" s="6">
        <f>+'02-04'!D10+'08-04'!D10+'15-04'!D10+'24-4'!D10+'04-05'!D10+'08-05'!D10+'15-05'!D10+'27-05'!D10+'01-06'!D10+'08-06'!D10+'17-06'!D10+'23-06'!D10</f>
        <v>143510.85999999999</v>
      </c>
      <c r="E10" s="6">
        <f>+'02-04'!E10+'08-04'!E10+'15-04'!E10+'24-4'!E10+'04-05'!E10+'08-05'!E10+'15-05'!E10+'27-05'!E10+'01-06'!E10+'08-06'!E10+'17-06'!E10+'23-06'!E10</f>
        <v>45771.76</v>
      </c>
      <c r="F10" s="6">
        <f>+'02-04'!F10+'08-04'!F10+'15-04'!F10+'24-4'!F10+'04-05'!F10+'08-05'!F10+'15-05'!F10+'27-05'!F10+'01-06'!F10+'08-06'!F10+'17-06'!F10+'23-06'!F10</f>
        <v>4585085.59</v>
      </c>
      <c r="G10" s="6">
        <f>+'02-04'!G10+'08-04'!G10+'15-04'!G10+'24-4'!G10+'04-05'!G10+'08-05'!G10+'15-05'!G10+'27-05'!G10+'01-06'!G10+'08-06'!G10+'17-06'!G10+'23-06'!G10</f>
        <v>296538.74</v>
      </c>
      <c r="H10" s="6">
        <f>+'02-04'!H10+'08-04'!H10+'15-04'!H10+'24-4'!H10+'04-05'!H10+'08-05'!H10+'15-05'!H10+'27-05'!H10+'01-06'!H10+'08-06'!H10+'17-06'!H10+'23-06'!H10</f>
        <v>754866.05999999994</v>
      </c>
      <c r="I10" s="6">
        <f>+'02-04'!I10+'08-04'!I10+'15-04'!I10+'24-4'!I10+'04-05'!I10+'08-05'!I10+'15-05'!I10+'27-05'!I10+'01-06'!I10+'08-06'!I10+'17-06'!I10+'23-06'!I10</f>
        <v>0</v>
      </c>
      <c r="J10" s="6">
        <f>+'02-04'!J10+'08-04'!J10+'15-04'!J10+'24-4'!J10+'04-05'!J10+'08-05'!J10+'15-05'!J10+'27-05'!J10+'01-06'!J10+'08-06'!J10+'17-06'!J10+'23-06'!J10</f>
        <v>179602.9</v>
      </c>
      <c r="K10" s="13">
        <f t="shared" si="0"/>
        <v>11396601.980000002</v>
      </c>
    </row>
    <row r="11" spans="1:12" x14ac:dyDescent="0.2">
      <c r="A11" s="7" t="s">
        <v>11</v>
      </c>
      <c r="B11" s="6">
        <f>+'02-04'!B11+'08-04'!B11+'15-04'!B11+'24-4'!B11+'04-05'!B11+'08-05'!B11+'15-05'!B11+'27-05'!B11+'01-06'!B11+'08-06'!B11+'17-06'!B11+'23-06'!B11</f>
        <v>7147765.1700000009</v>
      </c>
      <c r="C11" s="6">
        <f>+'02-04'!C11+'08-04'!C11+'15-04'!C11+'24-4'!C11+'04-05'!C11+'08-05'!C11+'15-05'!C11+'27-05'!C11+'01-06'!C11+'08-06'!C11+'17-06'!C11+'23-06'!C11</f>
        <v>1491446.7000000002</v>
      </c>
      <c r="D11" s="6">
        <f>+'02-04'!D11+'08-04'!D11+'15-04'!D11+'24-4'!D11+'04-05'!D11+'08-05'!D11+'15-05'!D11+'27-05'!D11+'01-06'!D11+'08-06'!D11+'17-06'!D11+'23-06'!D11</f>
        <v>229970.06999999998</v>
      </c>
      <c r="E11" s="6">
        <f>+'02-04'!E11+'08-04'!E11+'15-04'!E11+'24-4'!E11+'04-05'!E11+'08-05'!E11+'15-05'!E11+'27-05'!E11+'01-06'!E11+'08-06'!E11+'17-06'!E11+'23-06'!E11</f>
        <v>66143.27</v>
      </c>
      <c r="F11" s="6">
        <f>+'02-04'!F11+'08-04'!F11+'15-04'!F11+'24-4'!F11+'04-05'!F11+'08-05'!F11+'15-05'!F11+'27-05'!F11+'01-06'!F11+'08-06'!F11+'17-06'!F11+'23-06'!F11</f>
        <v>7378748.1899999995</v>
      </c>
      <c r="G11" s="6">
        <f>+'02-04'!G11+'08-04'!G11+'15-04'!G11+'24-4'!G11+'04-05'!G11+'08-05'!G11+'15-05'!G11+'27-05'!G11+'01-06'!G11+'08-06'!G11+'17-06'!G11+'23-06'!G11</f>
        <v>477217.86</v>
      </c>
      <c r="H11" s="6">
        <f>+'02-04'!H11+'08-04'!H11+'15-04'!H11+'24-4'!H11+'04-05'!H11+'08-05'!H11+'15-05'!H11+'27-05'!H11+'01-06'!H11+'08-06'!H11+'17-06'!H11+'23-06'!H11</f>
        <v>777570.11</v>
      </c>
      <c r="I11" s="6">
        <f>+'02-04'!I11+'08-04'!I11+'15-04'!I11+'24-4'!I11+'04-05'!I11+'08-05'!I11+'15-05'!I11+'27-05'!I11+'01-06'!I11+'08-06'!I11+'17-06'!I11+'23-06'!I11</f>
        <v>0</v>
      </c>
      <c r="J11" s="6">
        <f>+'02-04'!J11+'08-04'!J11+'15-04'!J11+'24-4'!J11+'04-05'!J11+'08-05'!J11+'15-05'!J11+'27-05'!J11+'01-06'!J11+'08-06'!J11+'17-06'!J11+'23-06'!J11</f>
        <v>289033.76</v>
      </c>
      <c r="K11" s="13">
        <f t="shared" si="0"/>
        <v>17857895.130000003</v>
      </c>
    </row>
    <row r="12" spans="1:12" x14ac:dyDescent="0.2">
      <c r="A12" s="7" t="s">
        <v>12</v>
      </c>
      <c r="B12" s="6">
        <f>+'02-04'!B12+'08-04'!B12+'15-04'!B12+'24-4'!B12+'04-05'!B12+'08-05'!B12+'15-05'!B12+'27-05'!B12+'01-06'!B12+'08-06'!B12+'17-06'!B12+'23-06'!B12</f>
        <v>5218988.26</v>
      </c>
      <c r="C12" s="6">
        <f>+'02-04'!C12+'08-04'!C12+'15-04'!C12+'24-4'!C12+'04-05'!C12+'08-05'!C12+'15-05'!C12+'27-05'!C12+'01-06'!C12+'08-06'!C12+'17-06'!C12+'23-06'!C12</f>
        <v>1088989.7100000002</v>
      </c>
      <c r="D12" s="6">
        <f>+'02-04'!D12+'08-04'!D12+'15-04'!D12+'24-4'!D12+'04-05'!D12+'08-05'!D12+'15-05'!D12+'27-05'!D12+'01-06'!D12+'08-06'!D12+'17-06'!D12+'23-06'!D12</f>
        <v>167914.21</v>
      </c>
      <c r="E12" s="6">
        <f>+'02-04'!E12+'08-04'!E12+'15-04'!E12+'24-4'!E12+'04-05'!E12+'08-05'!E12+'15-05'!E12+'27-05'!E12+'01-06'!E12+'08-06'!E12+'17-06'!E12+'23-06'!E12</f>
        <v>52791.76</v>
      </c>
      <c r="F12" s="6">
        <f>+'02-04'!F12+'08-04'!F12+'15-04'!F12+'24-4'!F12+'04-05'!F12+'08-05'!F12+'15-05'!F12+'27-05'!F12+'01-06'!F12+'08-06'!F12+'17-06'!F12+'23-06'!F12</f>
        <v>6701638.1500000004</v>
      </c>
      <c r="G12" s="6">
        <f>+'02-04'!G12+'08-04'!G12+'15-04'!G12+'24-4'!G12+'04-05'!G12+'08-05'!G12+'15-05'!G12+'27-05'!G12+'01-06'!G12+'08-06'!G12+'17-06'!G12+'23-06'!G12</f>
        <v>433426.01000000007</v>
      </c>
      <c r="H12" s="6">
        <f>+'02-04'!H12+'08-04'!H12+'15-04'!H12+'24-4'!H12+'04-05'!H12+'08-05'!H12+'15-05'!H12+'27-05'!H12+'01-06'!H12+'08-06'!H12+'17-06'!H12+'23-06'!H12</f>
        <v>764484.95</v>
      </c>
      <c r="I12" s="6">
        <f>+'02-04'!I12+'08-04'!I12+'15-04'!I12+'24-4'!I12+'04-05'!I12+'08-05'!I12+'15-05'!I12+'27-05'!I12+'01-06'!I12+'08-06'!I12+'17-06'!I12+'23-06'!I12</f>
        <v>0</v>
      </c>
      <c r="J12" s="6">
        <f>+'02-04'!J12+'08-04'!J12+'15-04'!J12+'24-4'!J12+'04-05'!J12+'08-05'!J12+'15-05'!J12+'27-05'!J12+'01-06'!J12+'08-06'!J12+'17-06'!J12+'23-06'!J12</f>
        <v>262510.61</v>
      </c>
      <c r="K12" s="13">
        <f t="shared" si="0"/>
        <v>14690743.659999998</v>
      </c>
    </row>
    <row r="13" spans="1:12" x14ac:dyDescent="0.2">
      <c r="A13" s="7" t="s">
        <v>13</v>
      </c>
      <c r="B13" s="6">
        <f>+'02-04'!B13+'08-04'!B13+'15-04'!B13+'24-4'!B13+'04-05'!B13+'08-05'!B13+'15-05'!B13+'27-05'!B13+'01-06'!B13+'08-06'!B13+'17-06'!B13+'23-06'!B13</f>
        <v>7401218.7300000004</v>
      </c>
      <c r="C13" s="6">
        <f>+'02-04'!C13+'08-04'!C13+'15-04'!C13+'24-4'!C13+'04-05'!C13+'08-05'!C13+'15-05'!C13+'27-05'!C13+'01-06'!C13+'08-06'!C13+'17-06'!C13+'23-06'!C13</f>
        <v>1544332.0800000003</v>
      </c>
      <c r="D13" s="6">
        <f>+'02-04'!D13+'08-04'!D13+'15-04'!D13+'24-4'!D13+'04-05'!D13+'08-05'!D13+'15-05'!D13+'27-05'!D13+'01-06'!D13+'08-06'!D13+'17-06'!D13+'23-06'!D13</f>
        <v>238124.63000000003</v>
      </c>
      <c r="E13" s="6">
        <f>+'02-04'!E13+'08-04'!E13+'15-04'!E13+'24-4'!E13+'04-05'!E13+'08-05'!E13+'15-05'!E13+'27-05'!E13+'01-06'!E13+'08-06'!E13+'17-06'!E13+'23-06'!E13</f>
        <v>69835.509999999995</v>
      </c>
      <c r="F13" s="6">
        <f>+'02-04'!F13+'08-04'!F13+'15-04'!F13+'24-4'!F13+'04-05'!F13+'08-05'!F13+'15-05'!F13+'27-05'!F13+'01-06'!F13+'08-06'!F13+'17-06'!F13+'23-06'!F13</f>
        <v>9471368.4100000001</v>
      </c>
      <c r="G13" s="6">
        <f>+'02-04'!G13+'08-04'!G13+'15-04'!G13+'24-4'!G13+'04-05'!G13+'08-05'!G13+'15-05'!G13+'27-05'!G13+'01-06'!G13+'08-06'!G13+'17-06'!G13+'23-06'!G13</f>
        <v>612557.30000000005</v>
      </c>
      <c r="H13" s="6">
        <f>+'02-04'!H13+'08-04'!H13+'15-04'!H13+'24-4'!H13+'04-05'!H13+'08-05'!H13+'15-05'!H13+'27-05'!H13+'01-06'!H13+'08-06'!H13+'17-06'!H13+'23-06'!H13</f>
        <v>1033943.8</v>
      </c>
      <c r="I13" s="6">
        <f>+'02-04'!I13+'08-04'!I13+'15-04'!I13+'24-4'!I13+'04-05'!I13+'08-05'!I13+'15-05'!I13+'27-05'!I13+'01-06'!I13+'08-06'!I13+'17-06'!I13+'23-06'!I13</f>
        <v>0</v>
      </c>
      <c r="J13" s="6">
        <f>+'02-04'!J13+'08-04'!J13+'15-04'!J13+'24-4'!J13+'04-05'!J13+'08-05'!J13+'15-05'!J13+'27-05'!J13+'01-06'!J13+'08-06'!J13+'17-06'!J13+'23-06'!J13</f>
        <v>371004.02</v>
      </c>
      <c r="K13" s="13">
        <f t="shared" si="0"/>
        <v>20742384.48</v>
      </c>
    </row>
    <row r="14" spans="1:12" x14ac:dyDescent="0.2">
      <c r="A14" s="7" t="s">
        <v>14</v>
      </c>
      <c r="B14" s="6">
        <f>+'02-04'!B14+'08-04'!B14+'15-04'!B14+'24-4'!B14+'04-05'!B14+'08-05'!B14+'15-05'!B14+'27-05'!B14+'01-06'!B14+'08-06'!B14+'17-06'!B14+'23-06'!B14</f>
        <v>4390227.91</v>
      </c>
      <c r="C14" s="6">
        <f>+'02-04'!C14+'08-04'!C14+'15-04'!C14+'24-4'!C14+'04-05'!C14+'08-05'!C14+'15-05'!C14+'27-05'!C14+'01-06'!C14+'08-06'!C14+'17-06'!C14+'23-06'!C14</f>
        <v>916061.29</v>
      </c>
      <c r="D14" s="6">
        <f>+'02-04'!D14+'08-04'!D14+'15-04'!D14+'24-4'!D14+'04-05'!D14+'08-05'!D14+'15-05'!D14+'27-05'!D14+'01-06'!D14+'08-06'!D14+'17-06'!D14+'23-06'!D14</f>
        <v>141249.88</v>
      </c>
      <c r="E14" s="6">
        <f>+'02-04'!E14+'08-04'!E14+'15-04'!E14+'24-4'!E14+'04-05'!E14+'08-05'!E14+'15-05'!E14+'27-05'!E14+'01-06'!E14+'08-06'!E14+'17-06'!E14+'23-06'!E14</f>
        <v>44408.25</v>
      </c>
      <c r="F14" s="6">
        <f>+'02-04'!F14+'08-04'!F14+'15-04'!F14+'24-4'!F14+'04-05'!F14+'08-05'!F14+'15-05'!F14+'27-05'!F14+'01-06'!F14+'08-06'!F14+'17-06'!F14+'23-06'!F14</f>
        <v>4451998.46</v>
      </c>
      <c r="G14" s="6">
        <f>+'02-04'!G14+'08-04'!G14+'15-04'!G14+'24-4'!G14+'04-05'!G14+'08-05'!G14+'15-05'!G14+'27-05'!G14+'01-06'!G14+'08-06'!G14+'17-06'!G14+'23-06'!G14</f>
        <v>287931.40000000002</v>
      </c>
      <c r="H14" s="6">
        <f>+'02-04'!H14+'08-04'!H14+'15-04'!H14+'24-4'!H14+'04-05'!H14+'08-05'!H14+'15-05'!H14+'27-05'!H14+'01-06'!H14+'08-06'!H14+'17-06'!H14+'23-06'!H14</f>
        <v>689223.65999999992</v>
      </c>
      <c r="I14" s="6">
        <f>+'02-04'!I14+'08-04'!I14+'15-04'!I14+'24-4'!I14+'04-05'!I14+'08-05'!I14+'15-05'!I14+'27-05'!I14+'01-06'!I14+'08-06'!I14+'17-06'!I14+'23-06'!I14</f>
        <v>0</v>
      </c>
      <c r="J14" s="6">
        <f>+'02-04'!J14+'08-04'!J14+'15-04'!J14+'24-4'!J14+'04-05'!J14+'08-05'!J14+'15-05'!J14+'27-05'!J14+'01-06'!J14+'08-06'!J14+'17-06'!J14+'23-06'!J14</f>
        <v>174389.73</v>
      </c>
      <c r="K14" s="13">
        <f t="shared" si="0"/>
        <v>11095490.58</v>
      </c>
    </row>
    <row r="15" spans="1:12" x14ac:dyDescent="0.2">
      <c r="A15" s="7" t="s">
        <v>15</v>
      </c>
      <c r="B15" s="6">
        <f>+'02-04'!B15+'08-04'!B15+'15-04'!B15+'24-4'!B15+'04-05'!B15+'08-05'!B15+'15-05'!B15+'27-05'!B15+'01-06'!B15+'08-06'!B15+'17-06'!B15+'23-06'!B15</f>
        <v>28136156.030000001</v>
      </c>
      <c r="C15" s="6">
        <f>+'02-04'!C15+'08-04'!C15+'15-04'!C15+'24-4'!C15+'04-05'!C15+'08-05'!C15+'15-05'!C15+'27-05'!C15+'01-06'!C15+'08-06'!C15+'17-06'!C15+'23-06'!C15</f>
        <v>5870866.7599999998</v>
      </c>
      <c r="D15" s="6">
        <f>+'02-04'!D15+'08-04'!D15+'15-04'!D15+'24-4'!D15+'04-05'!D15+'08-05'!D15+'15-05'!D15+'27-05'!D15+'01-06'!D15+'08-06'!D15+'17-06'!D15+'23-06'!D15</f>
        <v>905244.41</v>
      </c>
      <c r="E15" s="6">
        <f>+'02-04'!E15+'08-04'!E15+'15-04'!E15+'24-4'!E15+'04-05'!E15+'08-05'!E15+'15-05'!E15+'27-05'!E15+'01-06'!E15+'08-06'!E15+'17-06'!E15+'23-06'!E15</f>
        <v>278248.56</v>
      </c>
      <c r="F15" s="6">
        <f>+'02-04'!F15+'08-04'!F15+'15-04'!F15+'24-4'!F15+'04-05'!F15+'08-05'!F15+'15-05'!F15+'27-05'!F15+'01-06'!F15+'08-06'!F15+'17-06'!F15+'23-06'!F15</f>
        <v>25906463.290000003</v>
      </c>
      <c r="G15" s="6">
        <f>+'02-04'!G15+'08-04'!G15+'15-04'!G15+'24-4'!G15+'04-05'!G15+'08-05'!G15+'15-05'!G15+'27-05'!G15+'01-06'!G15+'08-06'!G15+'17-06'!G15+'23-06'!G15</f>
        <v>1675491.08</v>
      </c>
      <c r="H15" s="6">
        <f>+'02-04'!H15+'08-04'!H15+'15-04'!H15+'24-4'!H15+'04-05'!H15+'08-05'!H15+'15-05'!H15+'27-05'!H15+'01-06'!H15+'08-06'!H15+'17-06'!H15+'23-06'!H15</f>
        <v>3143989.8600000003</v>
      </c>
      <c r="I15" s="6">
        <f>+'02-04'!I15+'08-04'!I15+'15-04'!I15+'24-4'!I15+'04-05'!I15+'08-05'!I15+'15-05'!I15+'27-05'!I15+'01-06'!I15+'08-06'!I15+'17-06'!I15+'23-06'!I15</f>
        <v>0</v>
      </c>
      <c r="J15" s="6">
        <f>+'02-04'!J15+'08-04'!J15+'15-04'!J15+'24-4'!J15+'04-05'!J15+'08-05'!J15+'15-05'!J15+'27-05'!J15+'01-06'!J15+'08-06'!J15+'17-06'!J15+'23-06'!J15</f>
        <v>1014784.95</v>
      </c>
      <c r="K15" s="13">
        <f t="shared" si="0"/>
        <v>66931244.939999998</v>
      </c>
    </row>
    <row r="16" spans="1:12" x14ac:dyDescent="0.2">
      <c r="A16" s="7" t="s">
        <v>16</v>
      </c>
      <c r="B16" s="6">
        <f>+'02-04'!B16+'08-04'!B16+'15-04'!B16+'24-4'!B16+'04-05'!B16+'08-05'!B16+'15-05'!B16+'27-05'!B16+'01-06'!B16+'08-06'!B16+'17-06'!B16+'23-06'!B16</f>
        <v>9191322.3300000001</v>
      </c>
      <c r="C16" s="6">
        <f>+'02-04'!C16+'08-04'!C16+'15-04'!C16+'24-4'!C16+'04-05'!C16+'08-05'!C16+'15-05'!C16+'27-05'!C16+'01-06'!C16+'08-06'!C16+'17-06'!C16+'23-06'!C16</f>
        <v>1917853.6400000001</v>
      </c>
      <c r="D16" s="6">
        <f>+'02-04'!D16+'08-04'!D16+'15-04'!D16+'24-4'!D16+'04-05'!D16+'08-05'!D16+'15-05'!D16+'27-05'!D16+'01-06'!D16+'08-06'!D16+'17-06'!D16+'23-06'!D16</f>
        <v>295718.86999999994</v>
      </c>
      <c r="E16" s="6">
        <f>+'02-04'!E16+'08-04'!E16+'15-04'!E16+'24-4'!E16+'04-05'!E16+'08-05'!E16+'15-05'!E16+'27-05'!E16+'01-06'!E16+'08-06'!E16+'17-06'!E16+'23-06'!E16</f>
        <v>86811.77</v>
      </c>
      <c r="F16" s="6">
        <f>+'02-04'!F16+'08-04'!F16+'15-04'!F16+'24-4'!F16+'04-05'!F16+'08-05'!F16+'15-05'!F16+'27-05'!F16+'01-06'!F16+'08-06'!F16+'17-06'!F16+'23-06'!F16</f>
        <v>9605623</v>
      </c>
      <c r="G16" s="6">
        <f>+'02-04'!G16+'08-04'!G16+'15-04'!G16+'24-4'!G16+'04-05'!G16+'08-05'!G16+'15-05'!G16+'27-05'!G16+'01-06'!G16+'08-06'!G16+'17-06'!G16+'23-06'!G16</f>
        <v>621240.18000000005</v>
      </c>
      <c r="H16" s="6">
        <f>+'02-04'!H16+'08-04'!H16+'15-04'!H16+'24-4'!H16+'04-05'!H16+'08-05'!H16+'15-05'!H16+'27-05'!H16+'01-06'!H16+'08-06'!H16+'17-06'!H16+'23-06'!H16</f>
        <v>1042956.0900000001</v>
      </c>
      <c r="I16" s="6">
        <f>+'02-04'!I16+'08-04'!I16+'15-04'!I16+'24-4'!I16+'04-05'!I16+'08-05'!I16+'15-05'!I16+'27-05'!I16+'01-06'!I16+'08-06'!I16+'17-06'!I16+'23-06'!I16</f>
        <v>0</v>
      </c>
      <c r="J16" s="6">
        <f>+'02-04'!J16+'08-04'!J16+'15-04'!J16+'24-4'!J16+'04-05'!J16+'08-05'!J16+'15-05'!J16+'27-05'!J16+'01-06'!J16+'08-06'!J16+'17-06'!J16+'23-06'!J16</f>
        <v>376262.92</v>
      </c>
      <c r="K16" s="13">
        <f t="shared" si="0"/>
        <v>23137788.800000001</v>
      </c>
    </row>
    <row r="17" spans="1:11" x14ac:dyDescent="0.2">
      <c r="A17" s="7" t="s">
        <v>17</v>
      </c>
      <c r="B17" s="6">
        <f>+'02-04'!B17+'08-04'!B17+'15-04'!B17+'24-4'!B17+'04-05'!B17+'08-05'!B17+'15-05'!B17+'27-05'!B17+'01-06'!B17+'08-06'!B17+'17-06'!B17+'23-06'!B17</f>
        <v>5662649.1100000003</v>
      </c>
      <c r="C17" s="6">
        <f>+'02-04'!C17+'08-04'!C17+'15-04'!C17+'24-4'!C17+'04-05'!C17+'08-05'!C17+'15-05'!C17+'27-05'!C17+'01-06'!C17+'08-06'!C17+'17-06'!C17+'23-06'!C17</f>
        <v>1181563.6400000001</v>
      </c>
      <c r="D17" s="6">
        <f>+'02-04'!D17+'08-04'!D17+'15-04'!D17+'24-4'!D17+'04-05'!D17+'08-05'!D17+'15-05'!D17+'27-05'!D17+'01-06'!D17+'08-06'!D17+'17-06'!D17+'23-06'!D17</f>
        <v>182188.44</v>
      </c>
      <c r="E17" s="6">
        <f>+'02-04'!E17+'08-04'!E17+'15-04'!E17+'24-4'!E17+'04-05'!E17+'08-05'!E17+'15-05'!E17+'27-05'!E17+'01-06'!E17+'08-06'!E17+'17-06'!E17+'23-06'!E17</f>
        <v>55066.500000000007</v>
      </c>
      <c r="F17" s="6">
        <f>+'02-04'!F17+'08-04'!F17+'15-04'!F17+'24-4'!F17+'04-05'!F17+'08-05'!F17+'15-05'!F17+'27-05'!F17+'01-06'!F17+'08-06'!F17+'17-06'!F17+'23-06'!F17</f>
        <v>5625850.419999999</v>
      </c>
      <c r="G17" s="6">
        <f>+'02-04'!G17+'08-04'!G17+'15-04'!G17+'24-4'!G17+'04-05'!G17+'08-05'!G17+'15-05'!G17+'27-05'!G17+'01-06'!G17+'08-06'!G17+'17-06'!G17+'23-06'!G17</f>
        <v>363849.84</v>
      </c>
      <c r="H17" s="6">
        <f>+'02-04'!H17+'08-04'!H17+'15-04'!H17+'24-4'!H17+'04-05'!H17+'08-05'!H17+'15-05'!H17+'27-05'!H17+'01-06'!H17+'08-06'!H17+'17-06'!H17+'23-06'!H17</f>
        <v>747976.85</v>
      </c>
      <c r="I17" s="6">
        <f>+'02-04'!I17+'08-04'!I17+'15-04'!I17+'24-4'!I17+'04-05'!I17+'08-05'!I17+'15-05'!I17+'27-05'!I17+'01-06'!I17+'08-06'!I17+'17-06'!I17+'23-06'!I17</f>
        <v>1619684.29</v>
      </c>
      <c r="J17" s="6">
        <f>+'02-04'!J17+'08-04'!J17+'15-04'!J17+'24-4'!J17+'04-05'!J17+'08-05'!J17+'15-05'!J17+'27-05'!J17+'01-06'!J17+'08-06'!J17+'17-06'!J17+'23-06'!J17</f>
        <v>220370.8</v>
      </c>
      <c r="K17" s="13">
        <f t="shared" si="0"/>
        <v>15659199.890000001</v>
      </c>
    </row>
    <row r="18" spans="1:11" x14ac:dyDescent="0.2">
      <c r="A18" s="7" t="s">
        <v>18</v>
      </c>
      <c r="B18" s="6">
        <f>+'02-04'!B18+'08-04'!B18+'15-04'!B18+'24-4'!B18+'04-05'!B18+'08-05'!B18+'15-05'!B18+'27-05'!B18+'01-06'!B18+'08-06'!B18+'17-06'!B18+'23-06'!B18</f>
        <v>5164643.3099999996</v>
      </c>
      <c r="C18" s="6">
        <f>+'02-04'!C18+'08-04'!C18+'15-04'!C18+'24-4'!C18+'04-05'!C18+'08-05'!C18+'15-05'!C18+'27-05'!C18+'01-06'!C18+'08-06'!C18+'17-06'!C18+'23-06'!C18</f>
        <v>1077650.1499999999</v>
      </c>
      <c r="D18" s="6">
        <f>+'02-04'!D18+'08-04'!D18+'15-04'!D18+'24-4'!D18+'04-05'!D18+'08-05'!D18+'15-05'!D18+'27-05'!D18+'01-06'!D18+'08-06'!D18+'17-06'!D18+'23-06'!D18</f>
        <v>166165.75</v>
      </c>
      <c r="E18" s="6">
        <f>+'02-04'!E18+'08-04'!E18+'15-04'!E18+'24-4'!E18+'04-05'!E18+'08-05'!E18+'15-05'!E18+'27-05'!E18+'01-06'!E18+'08-06'!E18+'17-06'!E18+'23-06'!E18</f>
        <v>49950.01</v>
      </c>
      <c r="F18" s="6">
        <f>+'02-04'!F18+'08-04'!F18+'15-04'!F18+'24-4'!F18+'04-05'!F18+'08-05'!F18+'15-05'!F18+'27-05'!F18+'01-06'!F18+'08-06'!F18+'17-06'!F18+'23-06'!F18</f>
        <v>4194579.9000000004</v>
      </c>
      <c r="G18" s="6">
        <f>+'02-04'!G18+'08-04'!G18+'15-04'!G18+'24-4'!G18+'04-05'!G18+'08-05'!G18+'15-05'!G18+'27-05'!G18+'01-06'!G18+'08-06'!G18+'17-06'!G18+'23-06'!G18</f>
        <v>271282.93000000005</v>
      </c>
      <c r="H18" s="6">
        <f>+'02-04'!H18+'08-04'!H18+'15-04'!H18+'24-4'!H18+'04-05'!H18+'08-05'!H18+'15-05'!H18+'27-05'!H18+'01-06'!H18+'08-06'!H18+'17-06'!H18+'23-06'!H18</f>
        <v>722933.08</v>
      </c>
      <c r="I18" s="6">
        <f>+'02-04'!I18+'08-04'!I18+'15-04'!I18+'24-4'!I18+'04-05'!I18+'08-05'!I18+'15-05'!I18+'27-05'!I18+'01-06'!I18+'08-06'!I18+'17-06'!I18+'23-06'!I18</f>
        <v>1099796.24</v>
      </c>
      <c r="J18" s="6">
        <f>+'02-04'!J18+'08-04'!J18+'15-04'!J18+'24-4'!J18+'04-05'!J18+'08-05'!J18+'15-05'!J18+'27-05'!J18+'01-06'!J18+'08-06'!J18+'17-06'!J18+'23-06'!J18</f>
        <v>164306.34</v>
      </c>
      <c r="K18" s="13">
        <f t="shared" si="0"/>
        <v>12911307.709999999</v>
      </c>
    </row>
    <row r="19" spans="1:11" x14ac:dyDescent="0.2">
      <c r="A19" s="7" t="s">
        <v>19</v>
      </c>
      <c r="B19" s="6">
        <f>+'02-04'!B19+'08-04'!B19+'15-04'!B19+'24-4'!B19+'04-05'!B19+'08-05'!B19+'15-05'!B19+'27-05'!B19+'01-06'!B19+'08-06'!B19+'17-06'!B19+'23-06'!B19</f>
        <v>7357649.0799999991</v>
      </c>
      <c r="C19" s="6">
        <f>+'02-04'!C19+'08-04'!C19+'15-04'!C19+'24-4'!C19+'04-05'!C19+'08-05'!C19+'15-05'!C19+'27-05'!C19+'01-06'!C19+'08-06'!C19+'17-06'!C19+'23-06'!C19</f>
        <v>1535240.9000000001</v>
      </c>
      <c r="D19" s="6">
        <f>+'02-04'!D19+'08-04'!D19+'15-04'!D19+'24-4'!D19+'04-05'!D19+'08-05'!D19+'15-05'!D19+'27-05'!D19+'01-06'!D19+'08-06'!D19+'17-06'!D19+'23-06'!D19</f>
        <v>236722.85</v>
      </c>
      <c r="E19" s="6">
        <f>+'02-04'!E19+'08-04'!E19+'15-04'!E19+'24-4'!E19+'04-05'!E19+'08-05'!E19+'15-05'!E19+'27-05'!E19+'01-06'!E19+'08-06'!E19+'17-06'!E19+'23-06'!E19</f>
        <v>74425.509999999995</v>
      </c>
      <c r="F19" s="6">
        <f>+'02-04'!F19+'08-04'!F19+'15-04'!F19+'24-4'!F19+'04-05'!F19+'08-05'!F19+'15-05'!F19+'27-05'!F19+'01-06'!F19+'08-06'!F19+'17-06'!F19+'23-06'!F19</f>
        <v>12506105.534</v>
      </c>
      <c r="G19" s="6">
        <f>+'02-04'!G19+'08-04'!G19+'15-04'!G19+'24-4'!G19+'04-05'!G19+'08-05'!G19+'15-05'!G19+'27-05'!G19+'01-06'!G19+'08-06'!G19+'17-06'!G19+'23-06'!G19</f>
        <v>808827.80999999994</v>
      </c>
      <c r="H19" s="6">
        <f>+'02-04'!H19+'08-04'!H19+'15-04'!H19+'24-4'!H19+'04-05'!H19+'08-05'!H19+'15-05'!H19+'27-05'!H19+'01-06'!H19+'08-06'!H19+'17-06'!H19+'23-06'!H19</f>
        <v>0</v>
      </c>
      <c r="I19" s="6">
        <f>+'02-04'!I19+'08-04'!I19+'15-04'!I19+'24-4'!I19+'04-05'!I19+'08-05'!I19+'15-05'!I19+'27-05'!I19+'01-06'!I19+'08-06'!I19+'17-06'!I19+'23-06'!I19</f>
        <v>0</v>
      </c>
      <c r="J19" s="6">
        <f>+'02-04'!J19+'08-04'!J19+'15-04'!J19+'24-4'!J19+'04-05'!J19+'08-05'!J19+'15-05'!J19+'27-05'!J19+'01-06'!J19+'08-06'!J19+'17-06'!J19+'23-06'!J19</f>
        <v>489878.05000000005</v>
      </c>
      <c r="K19" s="13">
        <f t="shared" si="0"/>
        <v>23008849.733999997</v>
      </c>
    </row>
    <row r="20" spans="1:11" x14ac:dyDescent="0.2">
      <c r="A20" s="7" t="s">
        <v>20</v>
      </c>
      <c r="B20" s="6">
        <f>+'02-04'!B20+'08-04'!B20+'15-04'!B20+'24-4'!B20+'04-05'!B20+'08-05'!B20+'15-05'!B20+'27-05'!B20+'01-06'!B20+'08-06'!B20+'17-06'!B20+'23-06'!B20</f>
        <v>59910612.109999999</v>
      </c>
      <c r="C20" s="6">
        <f>+'02-04'!C20+'08-04'!C20+'15-04'!C20+'24-4'!C20+'04-05'!C20+'08-05'!C20+'15-05'!C20+'27-05'!C20+'01-06'!C20+'08-06'!C20+'17-06'!C20+'23-06'!C20</f>
        <v>12500898.189999999</v>
      </c>
      <c r="D20" s="6">
        <f>+'02-04'!D20+'08-04'!D20+'15-04'!D20+'24-4'!D20+'04-05'!D20+'08-05'!D20+'15-05'!D20+'27-05'!D20+'01-06'!D20+'08-06'!D20+'17-06'!D20+'23-06'!D20</f>
        <v>1927546.4400000004</v>
      </c>
      <c r="E20" s="6">
        <f>+'02-04'!E20+'08-04'!E20+'15-04'!E20+'24-4'!E20+'04-05'!E20+'08-05'!E20+'15-05'!E20+'27-05'!E20+'01-06'!E20+'08-06'!E20+'17-06'!E20+'23-06'!E20</f>
        <v>606015.15</v>
      </c>
      <c r="F20" s="6">
        <f>+'02-04'!F20+'08-04'!F20+'15-04'!F20+'24-4'!F20+'04-05'!F20+'08-05'!F20+'15-05'!F20+'27-05'!F20+'01-06'!F20+'08-06'!F20+'17-06'!F20+'23-06'!F20</f>
        <v>56619824.089999996</v>
      </c>
      <c r="G20" s="6">
        <f>+'02-04'!G20+'08-04'!G20+'15-04'!G20+'24-4'!G20+'04-05'!G20+'08-05'!G20+'15-05'!G20+'27-05'!G20+'01-06'!G20+'08-06'!G20+'17-06'!G20+'23-06'!G20</f>
        <v>3661866.5100000002</v>
      </c>
      <c r="H20" s="6">
        <f>+'02-04'!H20+'08-04'!H20+'15-04'!H20+'24-4'!H20+'04-05'!H20+'08-05'!H20+'15-05'!H20+'27-05'!H20+'01-06'!H20+'08-06'!H20+'17-06'!H20+'23-06'!H20</f>
        <v>3938501.34</v>
      </c>
      <c r="I20" s="6">
        <f>+'02-04'!I20+'08-04'!I20+'15-04'!I20+'24-4'!I20+'04-05'!I20+'08-05'!I20+'15-05'!I20+'27-05'!I20+'01-06'!I20+'08-06'!I20+'17-06'!I20+'23-06'!I20</f>
        <v>0</v>
      </c>
      <c r="J20" s="6">
        <f>+'02-04'!J20+'08-04'!J20+'15-04'!J20+'24-4'!J20+'04-05'!J20+'08-05'!J20+'15-05'!J20+'27-05'!J20+'01-06'!J20+'08-06'!J20+'17-06'!J20+'23-06'!J20</f>
        <v>2217861.39</v>
      </c>
      <c r="K20" s="13">
        <f t="shared" si="0"/>
        <v>141383125.21999997</v>
      </c>
    </row>
    <row r="21" spans="1:11" x14ac:dyDescent="0.2">
      <c r="A21" s="7" t="s">
        <v>21</v>
      </c>
      <c r="B21" s="6">
        <f>+'02-04'!B21+'08-04'!B21+'15-04'!B21+'24-4'!B21+'04-05'!B21+'08-05'!B21+'15-05'!B21+'27-05'!B21+'01-06'!B21+'08-06'!B21+'17-06'!B21+'23-06'!B21</f>
        <v>9476164.7699999996</v>
      </c>
      <c r="C21" s="6">
        <f>+'02-04'!C21+'08-04'!C21+'15-04'!C21+'24-4'!C21+'04-05'!C21+'08-05'!C21+'15-05'!C21+'27-05'!C21+'01-06'!C21+'08-06'!C21+'17-06'!C21+'23-06'!C21</f>
        <v>1977288.62</v>
      </c>
      <c r="D21" s="6">
        <f>+'02-04'!D21+'08-04'!D21+'15-04'!D21+'24-4'!D21+'04-05'!D21+'08-05'!D21+'15-05'!D21+'27-05'!D21+'01-06'!D21+'08-06'!D21+'17-06'!D21+'23-06'!D21</f>
        <v>304883.33000000007</v>
      </c>
      <c r="E21" s="6">
        <f>+'02-04'!E21+'08-04'!E21+'15-04'!E21+'24-4'!E21+'04-05'!E21+'08-05'!E21+'15-05'!E21+'27-05'!E21+'01-06'!E21+'08-06'!E21+'17-06'!E21+'23-06'!E21</f>
        <v>95850.03</v>
      </c>
      <c r="F21" s="6">
        <f>+'02-04'!F21+'08-04'!F21+'15-04'!F21+'24-4'!F21+'04-05'!F21+'08-05'!F21+'15-05'!F21+'27-05'!F21+'01-06'!F21+'08-06'!F21+'17-06'!F21+'23-06'!F21</f>
        <v>11148966.91</v>
      </c>
      <c r="G21" s="6">
        <f>+'02-04'!G21+'08-04'!G21+'15-04'!G21+'24-4'!G21+'04-05'!G21+'08-05'!G21+'15-05'!G21+'27-05'!G21+'01-06'!G21+'08-06'!G21+'17-06'!G21+'23-06'!G21</f>
        <v>721055.37</v>
      </c>
      <c r="H21" s="6">
        <f>+'02-04'!H21+'08-04'!H21+'15-04'!H21+'24-4'!H21+'04-05'!H21+'08-05'!H21+'15-05'!H21+'27-05'!H21+'01-06'!H21+'08-06'!H21+'17-06'!H21+'23-06'!H21</f>
        <v>568727.57999999996</v>
      </c>
      <c r="I21" s="6">
        <f>+'02-04'!I21+'08-04'!I21+'15-04'!I21+'24-4'!I21+'04-05'!I21+'08-05'!I21+'15-05'!I21+'27-05'!I21+'01-06'!I21+'08-06'!I21+'17-06'!I21+'23-06'!I21</f>
        <v>6208504.0099999998</v>
      </c>
      <c r="J21" s="6">
        <f>+'02-04'!J21+'08-04'!J21+'15-04'!J21+'24-4'!J21+'04-05'!J21+'08-05'!J21+'15-05'!J21+'27-05'!J21+'01-06'!J21+'08-06'!J21+'17-06'!J21+'23-06'!J21</f>
        <v>436717.41000000003</v>
      </c>
      <c r="K21" s="13">
        <f t="shared" si="0"/>
        <v>30938158.029999997</v>
      </c>
    </row>
    <row r="22" spans="1:11" x14ac:dyDescent="0.2">
      <c r="A22" s="7" t="s">
        <v>22</v>
      </c>
      <c r="B22" s="6">
        <f>+'02-04'!B22+'08-04'!B22+'15-04'!B22+'24-4'!B22+'04-05'!B22+'08-05'!B22+'15-05'!B22+'27-05'!B22+'01-06'!B22+'08-06'!B22+'17-06'!B22+'23-06'!B22</f>
        <v>25172482.759999998</v>
      </c>
      <c r="C22" s="6">
        <f>+'02-04'!C22+'08-04'!C22+'15-04'!C22+'24-4'!C22+'04-05'!C22+'08-05'!C22+'15-05'!C22+'27-05'!C22+'01-06'!C22+'08-06'!C22+'17-06'!C22+'23-06'!C22</f>
        <v>5252469.1899999995</v>
      </c>
      <c r="D22" s="6">
        <f>+'02-04'!D22+'08-04'!D22+'15-04'!D22+'24-4'!D22+'04-05'!D22+'08-05'!D22+'15-05'!D22+'27-05'!D22+'01-06'!D22+'08-06'!D22+'17-06'!D22+'23-06'!D22</f>
        <v>809892.06</v>
      </c>
      <c r="E22" s="6">
        <f>+'02-04'!E22+'08-04'!E22+'15-04'!E22+'24-4'!E22+'04-05'!E22+'08-05'!E22+'15-05'!E22+'27-05'!E22+'01-06'!E22+'08-06'!E22+'17-06'!E22+'23-06'!E22</f>
        <v>254630.29000000004</v>
      </c>
      <c r="F22" s="6">
        <f>+'02-04'!F22+'08-04'!F22+'15-04'!F22+'24-4'!F22+'04-05'!F22+'08-05'!F22+'15-05'!F22+'27-05'!F22+'01-06'!F22+'08-06'!F22+'17-06'!F22+'23-06'!F22</f>
        <v>25300566.580000002</v>
      </c>
      <c r="G22" s="6">
        <f>+'02-04'!G22+'08-04'!G22+'15-04'!G22+'24-4'!G22+'04-05'!G22+'08-05'!G22+'15-05'!G22+'27-05'!G22+'01-06'!G22+'08-06'!G22+'17-06'!G22+'23-06'!G22</f>
        <v>1636304.92</v>
      </c>
      <c r="H22" s="6">
        <f>+'02-04'!H22+'08-04'!H22+'15-04'!H22+'24-4'!H22+'04-05'!H22+'08-05'!H22+'15-05'!H22+'27-05'!H22+'01-06'!H22+'08-06'!H22+'17-06'!H22+'23-06'!H22</f>
        <v>3032982.69</v>
      </c>
      <c r="I22" s="6">
        <f>+'02-04'!I22+'08-04'!I22+'15-04'!I22+'24-4'!I22+'04-05'!I22+'08-05'!I22+'15-05'!I22+'27-05'!I22+'01-06'!I22+'08-06'!I22+'17-06'!I22+'23-06'!I22</f>
        <v>0</v>
      </c>
      <c r="J22" s="6">
        <f>+'02-04'!J22+'08-04'!J22+'15-04'!J22+'24-4'!J22+'04-05'!J22+'08-05'!J22+'15-05'!J22+'27-05'!J22+'01-06'!J22+'08-06'!J22+'17-06'!J22+'23-06'!J22</f>
        <v>991051.28</v>
      </c>
      <c r="K22" s="13">
        <f t="shared" si="0"/>
        <v>62450379.769999996</v>
      </c>
    </row>
    <row r="23" spans="1:11" x14ac:dyDescent="0.2">
      <c r="A23" s="7" t="s">
        <v>23</v>
      </c>
      <c r="B23" s="6">
        <f>+'02-04'!B23+'08-04'!B23+'15-04'!B23+'24-4'!B23+'04-05'!B23+'08-05'!B23+'15-05'!B23+'27-05'!B23+'01-06'!B23+'08-06'!B23+'17-06'!B23+'23-06'!B23</f>
        <v>5791484.1199999992</v>
      </c>
      <c r="C23" s="6">
        <f>+'02-04'!C23+'08-04'!C23+'15-04'!C23+'24-4'!C23+'04-05'!C23+'08-05'!C23+'15-05'!C23+'27-05'!C23+'01-06'!C23+'08-06'!C23+'17-06'!C23+'23-06'!C23</f>
        <v>1208446.23</v>
      </c>
      <c r="D23" s="6">
        <f>+'02-04'!D23+'08-04'!D23+'15-04'!D23+'24-4'!D23+'04-05'!D23+'08-05'!D23+'15-05'!D23+'27-05'!D23+'01-06'!D23+'08-06'!D23+'17-06'!D23+'23-06'!D23</f>
        <v>186333.46000000002</v>
      </c>
      <c r="E23" s="6">
        <f>+'02-04'!E23+'08-04'!E23+'15-04'!E23+'24-4'!E23+'04-05'!E23+'08-05'!E23+'15-05'!E23+'27-05'!E23+'01-06'!E23+'08-06'!E23+'17-06'!E23+'23-06'!E23</f>
        <v>59481.01</v>
      </c>
      <c r="F23" s="6">
        <f>+'02-04'!F23+'08-04'!F23+'15-04'!F23+'24-4'!F23+'04-05'!F23+'08-05'!F23+'15-05'!F23+'27-05'!F23+'01-06'!F23+'08-06'!F23+'17-06'!F23+'23-06'!F23</f>
        <v>6408029.2400000002</v>
      </c>
      <c r="G23" s="6">
        <f>+'02-04'!G23+'08-04'!G23+'15-04'!G23+'24-4'!G23+'04-05'!G23+'08-05'!G23+'15-05'!G23+'27-05'!G23+'01-06'!G23+'08-06'!G23+'17-06'!G23+'23-06'!G23</f>
        <v>414436.97000000003</v>
      </c>
      <c r="H23" s="6">
        <f>+'02-04'!H23+'08-04'!H23+'15-04'!H23+'24-4'!H23+'04-05'!H23+'08-05'!H23+'15-05'!H23+'27-05'!H23+'01-06'!H23+'08-06'!H23+'17-06'!H23+'23-06'!H23</f>
        <v>719943.43</v>
      </c>
      <c r="I23" s="6">
        <f>+'02-04'!I23+'08-04'!I23+'15-04'!I23+'24-4'!I23+'04-05'!I23+'08-05'!I23+'15-05'!I23+'27-05'!I23+'01-06'!I23+'08-06'!I23+'17-06'!I23+'23-06'!I23</f>
        <v>1904207.9799999997</v>
      </c>
      <c r="J23" s="6">
        <f>+'02-04'!J23+'08-04'!J23+'15-04'!J23+'24-4'!J23+'04-05'!J23+'08-05'!J23+'15-05'!J23+'27-05'!J23+'01-06'!J23+'08-06'!J23+'17-06'!J23+'23-06'!J23</f>
        <v>251009.61</v>
      </c>
      <c r="K23" s="13">
        <f t="shared" si="0"/>
        <v>16943372.050000001</v>
      </c>
    </row>
    <row r="24" spans="1:11" x14ac:dyDescent="0.2">
      <c r="A24" s="7" t="s">
        <v>24</v>
      </c>
      <c r="B24" s="6">
        <f>+'02-04'!B24+'08-04'!B24+'15-04'!B24+'24-4'!B24+'04-05'!B24+'08-05'!B24+'15-05'!B24+'27-05'!B24+'01-06'!B24+'08-06'!B24+'17-06'!B24+'23-06'!B24</f>
        <v>4512035.54</v>
      </c>
      <c r="C24" s="6">
        <f>+'02-04'!C24+'08-04'!C24+'15-04'!C24+'24-4'!C24+'04-05'!C24+'08-05'!C24+'15-05'!C24+'27-05'!C24+'01-06'!C24+'08-06'!C24+'17-06'!C24+'23-06'!C24</f>
        <v>941477.57</v>
      </c>
      <c r="D24" s="6">
        <f>+'02-04'!D24+'08-04'!D24+'15-04'!D24+'24-4'!D24+'04-05'!D24+'08-05'!D24+'15-05'!D24+'27-05'!D24+'01-06'!D24+'08-06'!D24+'17-06'!D24+'23-06'!D24</f>
        <v>145168.90999999997</v>
      </c>
      <c r="E24" s="6">
        <f>+'02-04'!E24+'08-04'!E24+'15-04'!E24+'24-4'!E24+'04-05'!E24+'08-05'!E24+'15-05'!E24+'27-05'!E24+'01-06'!E24+'08-06'!E24+'17-06'!E24+'23-06'!E24</f>
        <v>45778.520000000004</v>
      </c>
      <c r="F24" s="6">
        <f>+'02-04'!F24+'08-04'!F24+'15-04'!F24+'24-4'!F24+'04-05'!F24+'08-05'!F24+'15-05'!F24+'27-05'!F24+'01-06'!F24+'08-06'!F24+'17-06'!F24+'23-06'!F24</f>
        <v>3606778.3500000006</v>
      </c>
      <c r="G24" s="6">
        <f>+'02-04'!G24+'08-04'!G24+'15-04'!G24+'24-4'!G24+'04-05'!G24+'08-05'!G24+'15-05'!G24+'27-05'!G24+'01-06'!G24+'08-06'!G24+'17-06'!G24+'23-06'!G24</f>
        <v>233267.07</v>
      </c>
      <c r="H24" s="6">
        <f>+'02-04'!H24+'08-04'!H24+'15-04'!H24+'24-4'!H24+'04-05'!H24+'08-05'!H24+'15-05'!H24+'27-05'!H24+'01-06'!H24+'08-06'!H24+'17-06'!H24+'23-06'!H24</f>
        <v>687707.17</v>
      </c>
      <c r="I24" s="6">
        <f>+'02-04'!I24+'08-04'!I24+'15-04'!I24+'24-4'!I24+'04-05'!I24+'08-05'!I24+'15-05'!I24+'27-05'!I24+'01-06'!I24+'08-06'!I24+'17-06'!I24+'23-06'!I24</f>
        <v>886296.28</v>
      </c>
      <c r="J24" s="6">
        <f>+'02-04'!J24+'08-04'!J24+'15-04'!J24+'24-4'!J24+'04-05'!J24+'08-05'!J24+'15-05'!J24+'27-05'!J24+'01-06'!J24+'08-06'!J24+'17-06'!J24+'23-06'!J24</f>
        <v>141281.51999999999</v>
      </c>
      <c r="K24" s="13">
        <f t="shared" si="0"/>
        <v>11199790.93</v>
      </c>
    </row>
    <row r="25" spans="1:11" x14ac:dyDescent="0.2">
      <c r="A25" s="7" t="s">
        <v>25</v>
      </c>
      <c r="B25" s="6">
        <f>+'02-04'!B25+'08-04'!B25+'15-04'!B25+'24-4'!B25+'04-05'!B25+'08-05'!B25+'15-05'!B25+'27-05'!B25+'01-06'!B25+'08-06'!B25+'17-06'!B25+'23-06'!B25</f>
        <v>5263026.3899999997</v>
      </c>
      <c r="C25" s="6">
        <f>+'02-04'!C25+'08-04'!C25+'15-04'!C25+'24-4'!C25+'04-05'!C25+'08-05'!C25+'15-05'!C25+'27-05'!C25+'01-06'!C25+'08-06'!C25+'17-06'!C25+'23-06'!C25</f>
        <v>1098178.68</v>
      </c>
      <c r="D25" s="6">
        <f>+'02-04'!D25+'08-04'!D25+'15-04'!D25+'24-4'!D25+'04-05'!D25+'08-05'!D25+'15-05'!D25+'27-05'!D25+'01-06'!D25+'08-06'!D25+'17-06'!D25+'23-06'!D25</f>
        <v>169331.06999999998</v>
      </c>
      <c r="E25" s="6">
        <f>+'02-04'!E25+'08-04'!E25+'15-04'!E25+'24-4'!E25+'04-05'!E25+'08-05'!E25+'15-05'!E25+'27-05'!E25+'01-06'!E25+'08-06'!E25+'17-06'!E25+'23-06'!E25</f>
        <v>52170.770000000004</v>
      </c>
      <c r="F25" s="6">
        <f>+'02-04'!F25+'08-04'!F25+'15-04'!F25+'24-4'!F25+'04-05'!F25+'08-05'!F25+'15-05'!F25+'27-05'!F25+'01-06'!F25+'08-06'!F25+'17-06'!F25+'23-06'!F25</f>
        <v>4346929.66</v>
      </c>
      <c r="G25" s="6">
        <f>+'02-04'!G25+'08-04'!G25+'15-04'!G25+'24-4'!G25+'04-05'!G25+'08-05'!G25+'15-05'!G25+'27-05'!G25+'01-06'!G25+'08-06'!G25+'17-06'!G25+'23-06'!G25</f>
        <v>281136.10000000003</v>
      </c>
      <c r="H25" s="6">
        <f>+'02-04'!H25+'08-04'!H25+'15-04'!H25+'24-4'!H25+'04-05'!H25+'08-05'!H25+'15-05'!H25+'27-05'!H25+'01-06'!H25+'08-06'!H25+'17-06'!H25+'23-06'!H25</f>
        <v>656164.15</v>
      </c>
      <c r="I25" s="6">
        <f>+'02-04'!I25+'08-04'!I25+'15-04'!I25+'24-4'!I25+'04-05'!I25+'08-05'!I25+'15-05'!I25+'27-05'!I25+'01-06'!I25+'08-06'!I25+'17-06'!I25+'23-06'!I25</f>
        <v>1155100.4300000002</v>
      </c>
      <c r="J25" s="6">
        <f>+'02-04'!J25+'08-04'!J25+'15-04'!J25+'24-4'!J25+'04-05'!J25+'08-05'!J25+'15-05'!J25+'27-05'!J25+'01-06'!J25+'08-06'!J25+'17-06'!J25+'23-06'!J25</f>
        <v>170274.06</v>
      </c>
      <c r="K25" s="13">
        <f t="shared" si="0"/>
        <v>13192311.310000001</v>
      </c>
    </row>
    <row r="26" spans="1:11" x14ac:dyDescent="0.2">
      <c r="A26" s="7" t="s">
        <v>26</v>
      </c>
      <c r="B26" s="6">
        <f>+'02-04'!B26+'08-04'!B26+'15-04'!B26+'24-4'!B26+'04-05'!B26+'08-05'!B26+'15-05'!B26+'27-05'!B26+'01-06'!B26+'08-06'!B26+'17-06'!B26+'23-06'!B26</f>
        <v>13231119.069999998</v>
      </c>
      <c r="C26" s="6">
        <f>+'02-04'!C26+'08-04'!C26+'15-04'!C26+'24-4'!C26+'04-05'!C26+'08-05'!C26+'15-05'!C26+'27-05'!C26+'01-06'!C26+'08-06'!C26+'17-06'!C26+'23-06'!C26</f>
        <v>2760794.25</v>
      </c>
      <c r="D26" s="6">
        <f>+'02-04'!D26+'08-04'!D26+'15-04'!D26+'24-4'!D26+'04-05'!D26+'08-05'!D26+'15-05'!D26+'27-05'!D26+'01-06'!D26+'08-06'!D26+'17-06'!D26+'23-06'!D26</f>
        <v>425694.11999999994</v>
      </c>
      <c r="E26" s="6">
        <f>+'02-04'!E26+'08-04'!E26+'15-04'!E26+'24-4'!E26+'04-05'!E26+'08-05'!E26+'15-05'!E26+'27-05'!E26+'01-06'!E26+'08-06'!E26+'17-06'!E26+'23-06'!E26</f>
        <v>120318.78</v>
      </c>
      <c r="F26" s="6">
        <f>+'02-04'!F26+'08-04'!F26+'15-04'!F26+'24-4'!F26+'04-05'!F26+'08-05'!F26+'15-05'!F26+'27-05'!F26+'01-06'!F26+'08-06'!F26+'17-06'!F26+'23-06'!F26</f>
        <v>12411543.609999999</v>
      </c>
      <c r="G26" s="6">
        <f>+'02-04'!G26+'08-04'!G26+'15-04'!G26+'24-4'!G26+'04-05'!G26+'08-05'!G26+'15-05'!G26+'27-05'!G26+'01-06'!G26+'08-06'!G26+'17-06'!G26+'23-06'!G26</f>
        <v>802712.06</v>
      </c>
      <c r="H26" s="6">
        <f>+'02-04'!H26+'08-04'!H26+'15-04'!H26+'24-4'!H26+'04-05'!H26+'08-05'!H26+'15-05'!H26+'27-05'!H26+'01-06'!H26+'08-06'!H26+'17-06'!H26+'23-06'!H26</f>
        <v>1733132.97</v>
      </c>
      <c r="I26" s="6">
        <f>+'02-04'!I26+'08-04'!I26+'15-04'!I26+'24-4'!I26+'04-05'!I26+'08-05'!I26+'15-05'!I26+'27-05'!I26+'01-06'!I26+'08-06'!I26+'17-06'!I26+'23-06'!I26</f>
        <v>7589394.1799999997</v>
      </c>
      <c r="J26" s="6">
        <f>+'02-04'!J26+'08-04'!J26+'15-04'!J26+'24-4'!J26+'04-05'!J26+'08-05'!J26+'15-05'!J26+'27-05'!J26+'01-06'!J26+'08-06'!J26+'17-06'!J26+'23-06'!J26</f>
        <v>486173.95</v>
      </c>
      <c r="K26" s="13">
        <f t="shared" si="0"/>
        <v>39560882.989999995</v>
      </c>
    </row>
    <row r="27" spans="1:11" x14ac:dyDescent="0.2">
      <c r="A27" s="7" t="s">
        <v>27</v>
      </c>
      <c r="B27" s="6">
        <f>+'02-04'!B27+'08-04'!B27+'15-04'!B27+'24-4'!B27+'04-05'!B27+'08-05'!B27+'15-05'!B27+'27-05'!B27+'01-06'!B27+'08-06'!B27+'17-06'!B27+'23-06'!B27</f>
        <v>4657736.2</v>
      </c>
      <c r="C27" s="6">
        <f>+'02-04'!C27+'08-04'!C27+'15-04'!C27+'24-4'!C27+'04-05'!C27+'08-05'!C27+'15-05'!C27+'27-05'!C27+'01-06'!C27+'08-06'!C27+'17-06'!C27+'23-06'!C27</f>
        <v>971879.34999999986</v>
      </c>
      <c r="D27" s="6">
        <f>+'02-04'!D27+'08-04'!D27+'15-04'!D27+'24-4'!D27+'04-05'!D27+'08-05'!D27+'15-05'!D27+'27-05'!D27+'01-06'!D27+'08-06'!D27+'17-06'!D27+'23-06'!D27</f>
        <v>149856.63</v>
      </c>
      <c r="E27" s="6">
        <f>+'02-04'!E27+'08-04'!E27+'15-04'!E27+'24-4'!E27+'04-05'!E27+'08-05'!E27+'15-05'!E27+'27-05'!E27+'01-06'!E27+'08-06'!E27+'17-06'!E27+'23-06'!E27</f>
        <v>45427.520000000004</v>
      </c>
      <c r="F27" s="6">
        <f>+'02-04'!F27+'08-04'!F27+'15-04'!F27+'24-4'!F27+'04-05'!F27+'08-05'!F27+'15-05'!F27+'27-05'!F27+'01-06'!F27+'08-06'!F27+'17-06'!F27+'23-06'!F27</f>
        <v>3490618.97</v>
      </c>
      <c r="G27" s="6">
        <f>+'02-04'!G27+'08-04'!G27+'15-04'!G27+'24-4'!G27+'04-05'!G27+'08-05'!G27+'15-05'!G27+'27-05'!G27+'01-06'!G27+'08-06'!G27+'17-06'!G27+'23-06'!G27</f>
        <v>225754.51</v>
      </c>
      <c r="H27" s="6">
        <f>+'02-04'!H27+'08-04'!H27+'15-04'!H27+'24-4'!H27+'04-05'!H27+'08-05'!H27+'15-05'!H27+'27-05'!H27+'01-06'!H27+'08-06'!H27+'17-06'!H27+'23-06'!H27</f>
        <v>632116.92000000004</v>
      </c>
      <c r="I27" s="6">
        <f>+'02-04'!I27+'08-04'!I27+'15-04'!I27+'24-4'!I27+'04-05'!I27+'08-05'!I27+'15-05'!I27+'27-05'!I27+'01-06'!I27+'08-06'!I27+'17-06'!I27+'23-06'!I27</f>
        <v>0</v>
      </c>
      <c r="J27" s="6">
        <f>+'02-04'!J27+'08-04'!J27+'15-04'!J27+'24-4'!J27+'04-05'!J27+'08-05'!J27+'15-05'!J27+'27-05'!J27+'01-06'!J27+'08-06'!J27+'17-06'!J27+'23-06'!J27</f>
        <v>136731.41</v>
      </c>
      <c r="K27" s="13">
        <f t="shared" si="0"/>
        <v>10310121.51</v>
      </c>
    </row>
    <row r="28" spans="1:11" x14ac:dyDescent="0.2">
      <c r="A28" s="7" t="s">
        <v>28</v>
      </c>
      <c r="B28" s="6">
        <f>+'02-04'!B28+'08-04'!B28+'15-04'!B28+'24-4'!B28+'04-05'!B28+'08-05'!B28+'15-05'!B28+'27-05'!B28+'01-06'!B28+'08-06'!B28+'17-06'!B28+'23-06'!B28</f>
        <v>80244989.689999998</v>
      </c>
      <c r="C28" s="6">
        <f>+'02-04'!C28+'08-04'!C28+'15-04'!C28+'24-4'!C28+'04-05'!C28+'08-05'!C28+'15-05'!C28+'27-05'!C28+'01-06'!C28+'08-06'!C28+'17-06'!C28+'23-06'!C28</f>
        <v>16743852.43</v>
      </c>
      <c r="D28" s="6">
        <f>+'02-04'!D28+'08-04'!D28+'15-04'!D28+'24-4'!D28+'04-05'!D28+'08-05'!D28+'15-05'!D28+'27-05'!D28+'01-06'!D28+'08-06'!D28+'17-06'!D28+'23-06'!D28</f>
        <v>2581778.7400000002</v>
      </c>
      <c r="E28" s="6">
        <f>+'02-04'!E28+'08-04'!E28+'15-04'!E28+'24-4'!E28+'04-05'!E28+'08-05'!E28+'15-05'!E28+'27-05'!E28+'01-06'!E28+'08-06'!E28+'17-06'!E28+'23-06'!E28</f>
        <v>826713.19000000006</v>
      </c>
      <c r="F28" s="6">
        <f>+'02-04'!F28+'08-04'!F28+'15-04'!F28+'24-4'!F28+'04-05'!F28+'08-05'!F28+'15-05'!F28+'27-05'!F28+'01-06'!F28+'08-06'!F28+'17-06'!F28+'23-06'!F28</f>
        <v>67495028.430000007</v>
      </c>
      <c r="G28" s="6">
        <f>+'02-04'!G28+'08-04'!G28+'15-04'!G28+'24-4'!G28+'04-05'!G28+'08-05'!G28+'15-05'!G28+'27-05'!G28+'01-06'!G28+'08-06'!G28+'17-06'!G28+'23-06'!G28</f>
        <v>4365216.38</v>
      </c>
      <c r="H28" s="6">
        <f>+'02-04'!H28+'08-04'!H28+'15-04'!H28+'24-4'!H28+'04-05'!H28+'08-05'!H28+'15-05'!H28+'27-05'!H28+'01-06'!H28+'08-06'!H28+'17-06'!H28+'23-06'!H28</f>
        <v>6870745.6699999999</v>
      </c>
      <c r="I28" s="6">
        <f>+'02-04'!I28+'08-04'!I28+'15-04'!I28+'24-4'!I28+'04-05'!I28+'08-05'!I28+'15-05'!I28+'27-05'!I28+'01-06'!I28+'08-06'!I28+'17-06'!I28+'23-06'!I28</f>
        <v>0</v>
      </c>
      <c r="J28" s="6">
        <f>+'02-04'!J28+'08-04'!J28+'15-04'!J28+'24-4'!J28+'04-05'!J28+'08-05'!J28+'15-05'!J28+'27-05'!J28+'01-06'!J28+'08-06'!J28+'17-06'!J28+'23-06'!J28</f>
        <v>2643855.2400000002</v>
      </c>
      <c r="K28" s="13">
        <f t="shared" si="0"/>
        <v>181772179.77000001</v>
      </c>
    </row>
    <row r="29" spans="1:11" x14ac:dyDescent="0.2">
      <c r="A29" s="7" t="s">
        <v>29</v>
      </c>
      <c r="B29" s="6">
        <f>+'02-04'!B29+'08-04'!B29+'15-04'!B29+'24-4'!B29+'04-05'!B29+'08-05'!B29+'15-05'!B29+'27-05'!B29+'01-06'!B29+'08-06'!B29+'17-06'!B29+'23-06'!B29</f>
        <v>8651152.3600000013</v>
      </c>
      <c r="C29" s="6">
        <f>+'02-04'!C29+'08-04'!C29+'15-04'!C29+'24-4'!C29+'04-05'!C29+'08-05'!C29+'15-05'!C29+'27-05'!C29+'01-06'!C29+'08-06'!C29+'17-06'!C29+'23-06'!C29</f>
        <v>1805142.1900000002</v>
      </c>
      <c r="D29" s="6">
        <f>+'02-04'!D29+'08-04'!D29+'15-04'!D29+'24-4'!D29+'04-05'!D29+'08-05'!D29+'15-05'!D29+'27-05'!D29+'01-06'!D29+'08-06'!D29+'17-06'!D29+'23-06'!D29</f>
        <v>278339.64</v>
      </c>
      <c r="E29" s="6">
        <f>+'02-04'!E29+'08-04'!E29+'15-04'!E29+'24-4'!E29+'04-05'!E29+'08-05'!E29+'15-05'!E29+'27-05'!E29+'01-06'!E29+'08-06'!E29+'17-06'!E29+'23-06'!E29</f>
        <v>2191961.79</v>
      </c>
      <c r="F29" s="6">
        <f>+'02-04'!F29+'08-04'!F29+'15-04'!F29+'24-4'!F29+'04-05'!F29+'08-05'!F29+'15-05'!F29+'27-05'!F29+'01-06'!F29+'08-06'!F29+'17-06'!F29+'23-06'!F29</f>
        <v>10405313.289999999</v>
      </c>
      <c r="G29" s="6">
        <f>+'02-04'!G29+'08-04'!G29+'15-04'!G29+'24-4'!G29+'04-05'!G29+'08-05'!G29+'15-05'!G29+'27-05'!G29+'01-06'!G29+'08-06'!G29+'17-06'!G29+'23-06'!G29</f>
        <v>672959.84000000008</v>
      </c>
      <c r="H29" s="6">
        <f>+'02-04'!H29+'08-04'!H29+'15-04'!H29+'24-4'!H29+'04-05'!H29+'08-05'!H29+'15-05'!H29+'27-05'!H29+'01-06'!H29+'08-06'!H29+'17-06'!H29+'23-06'!H29</f>
        <v>1307822.1299999999</v>
      </c>
      <c r="I29" s="6">
        <f>+'02-04'!I29+'08-04'!I29+'15-04'!I29+'24-4'!I29+'04-05'!I29+'08-05'!I29+'15-05'!I29+'27-05'!I29+'01-06'!I29+'08-06'!I29+'17-06'!I29+'23-06'!I29</f>
        <v>0</v>
      </c>
      <c r="J29" s="6">
        <f>+'02-04'!J29+'08-04'!J29+'15-04'!J29+'24-4'!J29+'04-05'!J29+'08-05'!J29+'15-05'!J29+'27-05'!J29+'01-06'!J29+'08-06'!J29+'17-06'!J29+'23-06'!J29</f>
        <v>407587.68999999994</v>
      </c>
      <c r="K29" s="13">
        <f t="shared" si="0"/>
        <v>25720278.93</v>
      </c>
    </row>
    <row r="30" spans="1:11" x14ac:dyDescent="0.2">
      <c r="A30" s="7" t="s">
        <v>30</v>
      </c>
      <c r="B30" s="6">
        <f>+'02-04'!B30+'08-04'!B30+'15-04'!B30+'24-4'!B30+'04-05'!B30+'08-05'!B30+'15-05'!B30+'27-05'!B30+'01-06'!B30+'08-06'!B30+'17-06'!B30+'23-06'!B30</f>
        <v>3777910.3600000003</v>
      </c>
      <c r="C30" s="6">
        <f>+'02-04'!C30+'08-04'!C30+'15-04'!C30+'24-4'!C30+'04-05'!C30+'08-05'!C30+'15-05'!C30+'27-05'!C30+'01-06'!C30+'08-06'!C30+'17-06'!C30+'23-06'!C30</f>
        <v>788295.62000000011</v>
      </c>
      <c r="D30" s="6">
        <f>+'02-04'!D30+'08-04'!D30+'15-04'!D30+'24-4'!D30+'04-05'!D30+'08-05'!D30+'15-05'!D30+'27-05'!D30+'01-06'!D30+'08-06'!D30+'17-06'!D30+'23-06'!D30</f>
        <v>121549.39999999998</v>
      </c>
      <c r="E30" s="6">
        <f>+'02-04'!E30+'08-04'!E30+'15-04'!E30+'24-4'!E30+'04-05'!E30+'08-05'!E30+'15-05'!E30+'27-05'!E30+'01-06'!E30+'08-06'!E30+'17-06'!E30+'23-06'!E30</f>
        <v>38340.019999999997</v>
      </c>
      <c r="F30" s="6">
        <f>+'02-04'!F30+'08-04'!F30+'15-04'!F30+'24-4'!F30+'04-05'!F30+'08-05'!F30+'15-05'!F30+'27-05'!F30+'01-06'!F30+'08-06'!F30+'17-06'!F30+'23-06'!F30</f>
        <v>4358020.26</v>
      </c>
      <c r="G30" s="6">
        <f>+'02-04'!G30+'08-04'!G30+'15-04'!G30+'24-4'!G30+'04-05'!G30+'08-05'!G30+'15-05'!G30+'27-05'!G30+'01-06'!G30+'08-06'!G30+'17-06'!G30+'23-06'!G30</f>
        <v>281853.37</v>
      </c>
      <c r="H30" s="6">
        <f>+'02-04'!H30+'08-04'!H30+'15-04'!H30+'24-4'!H30+'04-05'!H30+'08-05'!H30+'15-05'!H30+'27-05'!H30+'01-06'!H30+'08-06'!H30+'17-06'!H30+'23-06'!H30</f>
        <v>545416.94999999995</v>
      </c>
      <c r="I30" s="6">
        <f>+'02-04'!I30+'08-04'!I30+'15-04'!I30+'24-4'!I30+'04-05'!I30+'08-05'!I30+'15-05'!I30+'27-05'!I30+'01-06'!I30+'08-06'!I30+'17-06'!I30+'23-06'!I30</f>
        <v>0</v>
      </c>
      <c r="J30" s="6">
        <f>+'02-04'!J30+'08-04'!J30+'15-04'!J30+'24-4'!J30+'04-05'!J30+'08-05'!J30+'15-05'!J30+'27-05'!J30+'01-06'!J30+'08-06'!J30+'17-06'!J30+'23-06'!J30</f>
        <v>170708.5</v>
      </c>
      <c r="K30" s="13">
        <f t="shared" si="0"/>
        <v>10082094.479999999</v>
      </c>
    </row>
    <row r="31" spans="1:11" x14ac:dyDescent="0.2">
      <c r="A31" s="7" t="s">
        <v>31</v>
      </c>
      <c r="B31" s="6">
        <f>+'02-04'!B31+'08-04'!B31+'15-04'!B31+'24-4'!B31+'04-05'!B31+'08-05'!B31+'15-05'!B31+'27-05'!B31+'01-06'!B31+'08-06'!B31+'17-06'!B31+'23-06'!B31</f>
        <v>3998101.05</v>
      </c>
      <c r="C31" s="6">
        <f>+'02-04'!C31+'08-04'!C31+'15-04'!C31+'24-4'!C31+'04-05'!C31+'08-05'!C31+'15-05'!C31+'27-05'!C31+'01-06'!C31+'08-06'!C31+'17-06'!C31+'23-06'!C31</f>
        <v>834240.41</v>
      </c>
      <c r="D31" s="6">
        <f>+'02-04'!D31+'08-04'!D31+'15-04'!D31+'24-4'!D31+'04-05'!D31+'08-05'!D31+'15-05'!D31+'27-05'!D31+'01-06'!D31+'08-06'!D31+'17-06'!D31+'23-06'!D31</f>
        <v>128633.72999999998</v>
      </c>
      <c r="E31" s="6">
        <f>+'02-04'!E31+'08-04'!E31+'15-04'!E31+'24-4'!E31+'04-05'!E31+'08-05'!E31+'15-05'!E31+'27-05'!E31+'01-06'!E31+'08-06'!E31+'17-06'!E31+'23-06'!E31</f>
        <v>40446.009999999995</v>
      </c>
      <c r="F31" s="6">
        <f>+'02-04'!F31+'08-04'!F31+'15-04'!F31+'24-4'!F31+'04-05'!F31+'08-05'!F31+'15-05'!F31+'27-05'!F31+'01-06'!F31+'08-06'!F31+'17-06'!F31+'23-06'!F31</f>
        <v>6221240.2799999993</v>
      </c>
      <c r="G31" s="6">
        <f>+'02-04'!G31+'08-04'!G31+'15-04'!G31+'24-4'!G31+'04-05'!G31+'08-05'!G31+'15-05'!G31+'27-05'!G31+'01-06'!G31+'08-06'!G31+'17-06'!G31+'23-06'!G31</f>
        <v>402356.44</v>
      </c>
      <c r="H31" s="6">
        <f>+'02-04'!H31+'08-04'!H31+'15-04'!H31+'24-4'!H31+'04-05'!H31+'08-05'!H31+'15-05'!H31+'27-05'!H31+'01-06'!H31+'08-06'!H31+'17-06'!H31+'23-06'!H31</f>
        <v>651094.73</v>
      </c>
      <c r="I31" s="6">
        <f>+'02-04'!I31+'08-04'!I31+'15-04'!I31+'24-4'!I31+'04-05'!I31+'08-05'!I31+'15-05'!I31+'27-05'!I31+'01-06'!I31+'08-06'!I31+'17-06'!I31+'23-06'!I31</f>
        <v>0</v>
      </c>
      <c r="J31" s="6">
        <f>+'02-04'!J31+'08-04'!J31+'15-04'!J31+'24-4'!J31+'04-05'!J31+'08-05'!J31+'15-05'!J31+'27-05'!J31+'01-06'!J31+'08-06'!J31+'17-06'!J31+'23-06'!J31</f>
        <v>243692.90999999997</v>
      </c>
      <c r="K31" s="13">
        <f t="shared" si="0"/>
        <v>12519805.559999999</v>
      </c>
    </row>
    <row r="32" spans="1:11" x14ac:dyDescent="0.2">
      <c r="A32" s="7" t="s">
        <v>32</v>
      </c>
      <c r="B32" s="6">
        <f>+'02-04'!B32+'08-04'!B32+'15-04'!B32+'24-4'!B32+'04-05'!B32+'08-05'!B32+'15-05'!B32+'27-05'!B32+'01-06'!B32+'08-06'!B32+'17-06'!B32+'23-06'!B32</f>
        <v>4125530.56</v>
      </c>
      <c r="C32" s="6">
        <f>+'02-04'!C32+'08-04'!C32+'15-04'!C32+'24-4'!C32+'04-05'!C32+'08-05'!C32+'15-05'!C32+'27-05'!C32+'01-06'!C32+'08-06'!C32+'17-06'!C32+'23-06'!C32</f>
        <v>860829.77</v>
      </c>
      <c r="D32" s="6">
        <f>+'02-04'!D32+'08-04'!D32+'15-04'!D32+'24-4'!D32+'04-05'!D32+'08-05'!D32+'15-05'!D32+'27-05'!D32+'01-06'!D32+'08-06'!D32+'17-06'!D32+'23-06'!D32</f>
        <v>132733.62000000002</v>
      </c>
      <c r="E32" s="6">
        <f>+'02-04'!E32+'08-04'!E32+'15-04'!E32+'24-4'!E32+'04-05'!E32+'08-05'!E32+'15-05'!E32+'27-05'!E32+'01-06'!E32+'08-06'!E32+'17-06'!E32+'23-06'!E32</f>
        <v>41958.01</v>
      </c>
      <c r="F32" s="6">
        <f>+'02-04'!F32+'08-04'!F32+'15-04'!F32+'24-4'!F32+'04-05'!F32+'08-05'!F32+'15-05'!F32+'27-05'!F32+'01-06'!F32+'08-06'!F32+'17-06'!F32+'23-06'!F32</f>
        <v>6612329.6699999999</v>
      </c>
      <c r="G32" s="6">
        <f>+'02-04'!G32+'08-04'!G32+'15-04'!G32+'24-4'!G32+'04-05'!G32+'08-05'!G32+'15-05'!G32+'27-05'!G32+'01-06'!G32+'08-06'!G32+'17-06'!G32+'23-06'!G32</f>
        <v>427650.00999999995</v>
      </c>
      <c r="H32" s="6">
        <f>+'02-04'!H32+'08-04'!H32+'15-04'!H32+'24-4'!H32+'04-05'!H32+'08-05'!H32+'15-05'!H32+'27-05'!H32+'01-06'!H32+'08-06'!H32+'17-06'!H32+'23-06'!H32</f>
        <v>614482.30000000005</v>
      </c>
      <c r="I32" s="6">
        <f>+'02-04'!I32+'08-04'!I32+'15-04'!I32+'24-4'!I32+'04-05'!I32+'08-05'!I32+'15-05'!I32+'27-05'!I32+'01-06'!I32+'08-06'!I32+'17-06'!I32+'23-06'!I32</f>
        <v>0</v>
      </c>
      <c r="J32" s="6">
        <f>+'02-04'!J32+'08-04'!J32+'15-04'!J32+'24-4'!J32+'04-05'!J32+'08-05'!J32+'15-05'!J32+'27-05'!J32+'01-06'!J32+'08-06'!J32+'17-06'!J32+'23-06'!J32</f>
        <v>259012.31</v>
      </c>
      <c r="K32" s="13">
        <f t="shared" si="0"/>
        <v>13074526.25</v>
      </c>
    </row>
    <row r="33" spans="1:11" x14ac:dyDescent="0.2">
      <c r="A33" s="7" t="s">
        <v>33</v>
      </c>
      <c r="B33" s="6">
        <f>+'02-04'!B33+'08-04'!B33+'15-04'!B33+'24-4'!B33+'04-05'!B33+'08-05'!B33+'15-05'!B33+'27-05'!B33+'01-06'!B33+'08-06'!B33+'17-06'!B33+'23-06'!B33</f>
        <v>0</v>
      </c>
      <c r="C33" s="6">
        <f>+'02-04'!C33+'08-04'!C33+'15-04'!C33+'24-4'!C33+'04-05'!C33+'08-05'!C33+'15-05'!C33+'27-05'!C33+'01-06'!C33+'08-06'!C33+'17-06'!C33+'23-06'!C33</f>
        <v>0</v>
      </c>
      <c r="D33" s="6">
        <f>+'02-04'!D33+'08-04'!D33+'15-04'!D33+'24-4'!D33+'04-05'!D33+'08-05'!D33+'15-05'!D33+'27-05'!D33+'01-06'!D33+'08-06'!D33+'17-06'!D33+'23-06'!D33</f>
        <v>0</v>
      </c>
      <c r="E33" s="6">
        <f>+'02-04'!E33+'08-04'!E33+'15-04'!E33+'24-4'!E33+'04-05'!E33+'08-05'!E33+'15-05'!E33+'27-05'!E33+'01-06'!E33+'08-06'!E33+'17-06'!E33+'23-06'!E33</f>
        <v>0</v>
      </c>
      <c r="F33" s="6">
        <f>+'02-04'!F33+'08-04'!F33+'15-04'!F33+'24-4'!F33+'04-05'!F33+'08-05'!F33+'15-05'!F33+'27-05'!F33+'01-06'!F33+'08-06'!F33+'17-06'!F33+'23-06'!F33</f>
        <v>1241562.96</v>
      </c>
      <c r="G33" s="6">
        <f>+'02-04'!G33+'08-04'!G33+'15-04'!G33+'24-4'!G33+'04-05'!G33+'08-05'!G33+'15-05'!G33+'27-05'!G33+'01-06'!G33+'08-06'!G33+'17-06'!G33+'23-06'!G33</f>
        <v>80297.640000000014</v>
      </c>
      <c r="H33" s="6">
        <f>+'02-04'!H33+'08-04'!H33+'15-04'!H33+'24-4'!H33+'04-05'!H33+'08-05'!H33+'15-05'!H33+'27-05'!H33+'01-06'!H33+'08-06'!H33+'17-06'!H33+'23-06'!H33</f>
        <v>0</v>
      </c>
      <c r="I33" s="6">
        <f>+'02-04'!I33+'08-04'!I33+'15-04'!I33+'24-4'!I33+'04-05'!I33+'08-05'!I33+'15-05'!I33+'27-05'!I33+'01-06'!I33+'08-06'!I33+'17-06'!I33+'23-06'!I33</f>
        <v>86028.75</v>
      </c>
      <c r="J33" s="6">
        <f>+'02-04'!J33+'08-04'!J33+'15-04'!J33+'24-4'!J33+'04-05'!J33+'08-05'!J33+'15-05'!J33+'27-05'!J33+'01-06'!J33+'08-06'!J33+'17-06'!J33+'23-06'!J33</f>
        <v>48633.4</v>
      </c>
      <c r="K33" s="13">
        <f t="shared" si="0"/>
        <v>1456522.75</v>
      </c>
    </row>
    <row r="34" spans="1:11" x14ac:dyDescent="0.2">
      <c r="A34" s="7" t="s">
        <v>34</v>
      </c>
      <c r="B34" s="6">
        <f>+'02-04'!B34+'08-04'!B34+'15-04'!B34+'24-4'!B34+'04-05'!B34+'08-05'!B34+'15-05'!B34+'27-05'!B34+'01-06'!B34+'08-06'!B34+'17-06'!B34+'23-06'!B34</f>
        <v>0</v>
      </c>
      <c r="C34" s="6">
        <f>+'02-04'!C34+'08-04'!C34+'15-04'!C34+'24-4'!C34+'04-05'!C34+'08-05'!C34+'15-05'!C34+'27-05'!C34+'01-06'!C34+'08-06'!C34+'17-06'!C34+'23-06'!C34</f>
        <v>0</v>
      </c>
      <c r="D34" s="6">
        <f>+'02-04'!D34+'08-04'!D34+'15-04'!D34+'24-4'!D34+'04-05'!D34+'08-05'!D34+'15-05'!D34+'27-05'!D34+'01-06'!D34+'08-06'!D34+'17-06'!D34+'23-06'!D34</f>
        <v>0</v>
      </c>
      <c r="E34" s="6">
        <f>+'02-04'!E34+'08-04'!E34+'15-04'!E34+'24-4'!E34+'04-05'!E34+'08-05'!E34+'15-05'!E34+'27-05'!E34+'01-06'!E34+'08-06'!E34+'17-06'!E34+'23-06'!E34</f>
        <v>0</v>
      </c>
      <c r="F34" s="6">
        <f>+'02-04'!F34+'08-04'!F34+'15-04'!F34+'24-4'!F34+'04-05'!F34+'08-05'!F34+'15-05'!F34+'27-05'!F34+'01-06'!F34+'08-06'!F34+'17-06'!F34+'23-06'!F34</f>
        <v>1395663.86</v>
      </c>
      <c r="G34" s="6">
        <f>+'02-04'!G34+'08-04'!G34+'15-04'!G34+'24-4'!G34+'04-05'!G34+'08-05'!G34+'15-05'!G34+'27-05'!G34+'01-06'!G34+'08-06'!G34+'17-06'!G34+'23-06'!G34</f>
        <v>90264.07</v>
      </c>
      <c r="H34" s="6">
        <f>+'02-04'!H34+'08-04'!H34+'15-04'!H34+'24-4'!H34+'04-05'!H34+'08-05'!H34+'15-05'!H34+'27-05'!H34+'01-06'!H34+'08-06'!H34+'17-06'!H34+'23-06'!H34</f>
        <v>0</v>
      </c>
      <c r="I34" s="6">
        <f>+'02-04'!I34+'08-04'!I34+'15-04'!I34+'24-4'!I34+'04-05'!I34+'08-05'!I34+'15-05'!I34+'27-05'!I34+'01-06'!I34+'08-06'!I34+'17-06'!I34+'23-06'!I34</f>
        <v>176058.84000000003</v>
      </c>
      <c r="J34" s="6">
        <f>+'02-04'!J34+'08-04'!J34+'15-04'!J34+'24-4'!J34+'04-05'!J34+'08-05'!J34+'15-05'!J34+'27-05'!J34+'01-06'!J34+'08-06'!J34+'17-06'!J34+'23-06'!J34</f>
        <v>54669.71</v>
      </c>
      <c r="K34" s="13">
        <f t="shared" si="0"/>
        <v>1716656.4800000002</v>
      </c>
    </row>
    <row r="35" spans="1:11" x14ac:dyDescent="0.2">
      <c r="A35" s="7" t="s">
        <v>35</v>
      </c>
      <c r="B35" s="6">
        <f>+'02-04'!B35+'08-04'!B35+'15-04'!B35+'24-4'!B35+'04-05'!B35+'08-05'!B35+'15-05'!B35+'27-05'!B35+'01-06'!B35+'08-06'!B35+'17-06'!B35+'23-06'!B35</f>
        <v>0</v>
      </c>
      <c r="C35" s="6">
        <f>+'02-04'!C35+'08-04'!C35+'15-04'!C35+'24-4'!C35+'04-05'!C35+'08-05'!C35+'15-05'!C35+'27-05'!C35+'01-06'!C35+'08-06'!C35+'17-06'!C35+'23-06'!C35</f>
        <v>0</v>
      </c>
      <c r="D35" s="6">
        <f>+'02-04'!D35+'08-04'!D35+'15-04'!D35+'24-4'!D35+'04-05'!D35+'08-05'!D35+'15-05'!D35+'27-05'!D35+'01-06'!D35+'08-06'!D35+'17-06'!D35+'23-06'!D35</f>
        <v>0</v>
      </c>
      <c r="E35" s="6">
        <f>+'02-04'!E35+'08-04'!E35+'15-04'!E35+'24-4'!E35+'04-05'!E35+'08-05'!E35+'15-05'!E35+'27-05'!E35+'01-06'!E35+'08-06'!E35+'17-06'!E35+'23-06'!E35</f>
        <v>0</v>
      </c>
      <c r="F35" s="6">
        <f>+'02-04'!F35+'08-04'!F35+'15-04'!F35+'24-4'!F35+'04-05'!F35+'08-05'!F35+'15-05'!F35+'27-05'!F35+'01-06'!F35+'08-06'!F35+'17-06'!F35+'23-06'!F35</f>
        <v>1387491.8499999999</v>
      </c>
      <c r="G35" s="6">
        <f>+'02-04'!G35+'08-04'!G35+'15-04'!G35+'24-4'!G35+'04-05'!G35+'08-05'!G35+'15-05'!G35+'27-05'!G35+'01-06'!G35+'08-06'!G35+'17-06'!G35+'23-06'!G35</f>
        <v>89735.54</v>
      </c>
      <c r="H35" s="6">
        <f>+'02-04'!H35+'08-04'!H35+'15-04'!H35+'24-4'!H35+'04-05'!H35+'08-05'!H35+'15-05'!H35+'27-05'!H35+'01-06'!H35+'08-06'!H35+'17-06'!H35+'23-06'!H35</f>
        <v>0</v>
      </c>
      <c r="I35" s="6">
        <f>+'02-04'!I35+'08-04'!I35+'15-04'!I35+'24-4'!I35+'04-05'!I35+'08-05'!I35+'15-05'!I35+'27-05'!I35+'01-06'!I35+'08-06'!I35+'17-06'!I35+'23-06'!I35</f>
        <v>0</v>
      </c>
      <c r="J35" s="6">
        <f>+'02-04'!J35+'08-04'!J35+'15-04'!J35+'24-4'!J35+'04-05'!J35+'08-05'!J35+'15-05'!J35+'27-05'!J35+'01-06'!J35+'08-06'!J35+'17-06'!J35+'23-06'!J35</f>
        <v>54349.600000000006</v>
      </c>
      <c r="K35" s="13">
        <f t="shared" si="0"/>
        <v>1531576.99</v>
      </c>
    </row>
    <row r="36" spans="1:11" x14ac:dyDescent="0.2">
      <c r="A36" s="7" t="s">
        <v>36</v>
      </c>
      <c r="B36" s="6">
        <f>+'02-04'!B36+'08-04'!B36+'15-04'!B36+'24-4'!B36+'04-05'!B36+'08-05'!B36+'15-05'!B36+'27-05'!B36+'01-06'!B36+'08-06'!B36+'17-06'!B36+'23-06'!B36</f>
        <v>0</v>
      </c>
      <c r="C36" s="6">
        <f>+'02-04'!C36+'08-04'!C36+'15-04'!C36+'24-4'!C36+'04-05'!C36+'08-05'!C36+'15-05'!C36+'27-05'!C36+'01-06'!C36+'08-06'!C36+'17-06'!C36+'23-06'!C36</f>
        <v>0</v>
      </c>
      <c r="D36" s="6">
        <f>+'02-04'!D36+'08-04'!D36+'15-04'!D36+'24-4'!D36+'04-05'!D36+'08-05'!D36+'15-05'!D36+'27-05'!D36+'01-06'!D36+'08-06'!D36+'17-06'!D36+'23-06'!D36</f>
        <v>0</v>
      </c>
      <c r="E36" s="6">
        <f>+'02-04'!E36+'08-04'!E36+'15-04'!E36+'24-4'!E36+'04-05'!E36+'08-05'!E36+'15-05'!E36+'27-05'!E36+'01-06'!E36+'08-06'!E36+'17-06'!E36+'23-06'!E36</f>
        <v>0</v>
      </c>
      <c r="F36" s="6">
        <f>+'02-04'!F36+'08-04'!F36+'15-04'!F36+'24-4'!F36+'04-05'!F36+'08-05'!F36+'15-05'!F36+'27-05'!F36+'01-06'!F36+'08-06'!F36+'17-06'!F36+'23-06'!F36</f>
        <v>1217046.9100000001</v>
      </c>
      <c r="G36" s="6">
        <f>+'02-04'!G36+'08-04'!G36+'15-04'!G36+'24-4'!G36+'04-05'!G36+'08-05'!G36+'15-05'!G36+'27-05'!G36+'01-06'!G36+'08-06'!G36+'17-06'!G36+'23-06'!G36</f>
        <v>78712.08</v>
      </c>
      <c r="H36" s="6">
        <f>+'02-04'!H36+'08-04'!H36+'15-04'!H36+'24-4'!H36+'04-05'!H36+'08-05'!H36+'15-05'!H36+'27-05'!H36+'01-06'!H36+'08-06'!H36+'17-06'!H36+'23-06'!H36</f>
        <v>0</v>
      </c>
      <c r="I36" s="6">
        <f>+'02-04'!I36+'08-04'!I36+'15-04'!I36+'24-4'!I36+'04-05'!I36+'08-05'!I36+'15-05'!I36+'27-05'!I36+'01-06'!I36+'08-06'!I36+'17-06'!I36+'23-06'!I36</f>
        <v>71595.350000000006</v>
      </c>
      <c r="J36" s="6">
        <f>+'02-04'!J36+'08-04'!J36+'15-04'!J36+'24-4'!J36+'04-05'!J36+'08-05'!J36+'15-05'!J36+'27-05'!J36+'01-06'!J36+'08-06'!J36+'17-06'!J36+'23-06'!J36</f>
        <v>47673.07</v>
      </c>
      <c r="K36" s="13">
        <f t="shared" si="0"/>
        <v>1415027.4100000004</v>
      </c>
    </row>
    <row r="37" spans="1:11" x14ac:dyDescent="0.2">
      <c r="A37" s="7" t="s">
        <v>37</v>
      </c>
      <c r="B37" s="6">
        <f>+'02-04'!B37+'08-04'!B37+'15-04'!B37+'24-4'!B37+'04-05'!B37+'08-05'!B37+'15-05'!B37+'27-05'!B37+'01-06'!B37+'08-06'!B37+'17-06'!B37+'23-06'!B37</f>
        <v>0</v>
      </c>
      <c r="C37" s="6">
        <f>+'02-04'!C37+'08-04'!C37+'15-04'!C37+'24-4'!C37+'04-05'!C37+'08-05'!C37+'15-05'!C37+'27-05'!C37+'01-06'!C37+'08-06'!C37+'17-06'!C37+'23-06'!C37</f>
        <v>0</v>
      </c>
      <c r="D37" s="6">
        <f>+'02-04'!D37+'08-04'!D37+'15-04'!D37+'24-4'!D37+'04-05'!D37+'08-05'!D37+'15-05'!D37+'27-05'!D37+'01-06'!D37+'08-06'!D37+'17-06'!D37+'23-06'!D37</f>
        <v>0</v>
      </c>
      <c r="E37" s="6">
        <f>+'02-04'!E37+'08-04'!E37+'15-04'!E37+'24-4'!E37+'04-05'!E37+'08-05'!E37+'15-05'!E37+'27-05'!E37+'01-06'!E37+'08-06'!E37+'17-06'!E37+'23-06'!E37</f>
        <v>0</v>
      </c>
      <c r="F37" s="6">
        <f>+'02-04'!F37+'08-04'!F37+'15-04'!F37+'24-4'!F37+'04-05'!F37+'08-05'!F37+'15-05'!F37+'27-05'!F37+'01-06'!F37+'08-06'!F37+'17-06'!F37+'23-06'!F37</f>
        <v>1464542.29</v>
      </c>
      <c r="G37" s="6">
        <f>+'02-04'!G37+'08-04'!G37+'15-04'!G37+'24-4'!G37+'04-05'!G37+'08-05'!G37+'15-05'!G37+'27-05'!G37+'01-06'!G37+'08-06'!G37+'17-06'!G37+'23-06'!G37</f>
        <v>94718.75</v>
      </c>
      <c r="H37" s="6">
        <f>+'02-04'!H37+'08-04'!H37+'15-04'!H37+'24-4'!H37+'04-05'!H37+'08-05'!H37+'15-05'!H37+'27-05'!H37+'01-06'!H37+'08-06'!H37+'17-06'!H37+'23-06'!H37</f>
        <v>0</v>
      </c>
      <c r="I37" s="6">
        <f>+'02-04'!I37+'08-04'!I37+'15-04'!I37+'24-4'!I37+'04-05'!I37+'08-05'!I37+'15-05'!I37+'27-05'!I37+'01-06'!I37+'08-06'!I37+'17-06'!I37+'23-06'!I37</f>
        <v>0</v>
      </c>
      <c r="J37" s="6">
        <f>+'02-04'!J37+'08-04'!J37+'15-04'!J37+'24-4'!J37+'04-05'!J37+'08-05'!J37+'15-05'!J37+'27-05'!J37+'01-06'!J37+'08-06'!J37+'17-06'!J37+'23-06'!J37</f>
        <v>57367.74</v>
      </c>
      <c r="K37" s="13">
        <f t="shared" si="0"/>
        <v>1616628.78</v>
      </c>
    </row>
    <row r="38" spans="1:11" x14ac:dyDescent="0.2">
      <c r="A38" s="7" t="s">
        <v>38</v>
      </c>
      <c r="B38" s="6">
        <f>+'02-04'!B38+'08-04'!B38+'15-04'!B38+'24-4'!B38+'04-05'!B38+'08-05'!B38+'15-05'!B38+'27-05'!B38+'01-06'!B38+'08-06'!B38+'17-06'!B38+'23-06'!B38</f>
        <v>0</v>
      </c>
      <c r="C38" s="6">
        <f>+'02-04'!C38+'08-04'!C38+'15-04'!C38+'24-4'!C38+'04-05'!C38+'08-05'!C38+'15-05'!C38+'27-05'!C38+'01-06'!C38+'08-06'!C38+'17-06'!C38+'23-06'!C38</f>
        <v>0</v>
      </c>
      <c r="D38" s="6">
        <f>+'02-04'!D38+'08-04'!D38+'15-04'!D38+'24-4'!D38+'04-05'!D38+'08-05'!D38+'15-05'!D38+'27-05'!D38+'01-06'!D38+'08-06'!D38+'17-06'!D38+'23-06'!D38</f>
        <v>0</v>
      </c>
      <c r="E38" s="6">
        <f>+'02-04'!E38+'08-04'!E38+'15-04'!E38+'24-4'!E38+'04-05'!E38+'08-05'!E38+'15-05'!E38+'27-05'!E38+'01-06'!E38+'08-06'!E38+'17-06'!E38+'23-06'!E38</f>
        <v>0</v>
      </c>
      <c r="F38" s="6">
        <f>+'02-04'!F38+'08-04'!F38+'15-04'!F38+'24-4'!F38+'04-05'!F38+'08-05'!F38+'15-05'!F38+'27-05'!F38+'01-06'!F38+'08-06'!F38+'17-06'!F38+'23-06'!F38</f>
        <v>1406170.7600000002</v>
      </c>
      <c r="G38" s="6">
        <f>+'02-04'!G38+'08-04'!G38+'15-04'!G38+'24-4'!G38+'04-05'!G38+'08-05'!G38+'15-05'!G38+'27-05'!G38+'01-06'!G38+'08-06'!G38+'17-06'!G38+'23-06'!G38</f>
        <v>90943.580000000016</v>
      </c>
      <c r="H38" s="6">
        <f>+'02-04'!H38+'08-04'!H38+'15-04'!H38+'24-4'!H38+'04-05'!H38+'08-05'!H38+'15-05'!H38+'27-05'!H38+'01-06'!H38+'08-06'!H38+'17-06'!H38+'23-06'!H38</f>
        <v>0</v>
      </c>
      <c r="I38" s="6">
        <f>+'02-04'!I38+'08-04'!I38+'15-04'!I38+'24-4'!I38+'04-05'!I38+'08-05'!I38+'15-05'!I38+'27-05'!I38+'01-06'!I38+'08-06'!I38+'17-06'!I38+'23-06'!I38</f>
        <v>0</v>
      </c>
      <c r="J38" s="6">
        <f>+'02-04'!J38+'08-04'!J38+'15-04'!J38+'24-4'!J38+'04-05'!J38+'08-05'!J38+'15-05'!J38+'27-05'!J38+'01-06'!J38+'08-06'!J38+'17-06'!J38+'23-06'!J38</f>
        <v>55081.259999999995</v>
      </c>
      <c r="K38" s="13">
        <f t="shared" si="0"/>
        <v>1552195.6000000003</v>
      </c>
    </row>
    <row r="39" spans="1:11" x14ac:dyDescent="0.2">
      <c r="A39" s="7" t="s">
        <v>39</v>
      </c>
      <c r="B39" s="6">
        <f>+'02-04'!B39+'08-04'!B39+'15-04'!B39+'24-4'!B39+'04-05'!B39+'08-05'!B39+'15-05'!B39+'27-05'!B39+'01-06'!B39+'08-06'!B39+'17-06'!B39+'23-06'!B39</f>
        <v>0</v>
      </c>
      <c r="C39" s="6">
        <f>+'02-04'!C39+'08-04'!C39+'15-04'!C39+'24-4'!C39+'04-05'!C39+'08-05'!C39+'15-05'!C39+'27-05'!C39+'01-06'!C39+'08-06'!C39+'17-06'!C39+'23-06'!C39</f>
        <v>0</v>
      </c>
      <c r="D39" s="6">
        <f>+'02-04'!D39+'08-04'!D39+'15-04'!D39+'24-4'!D39+'04-05'!D39+'08-05'!D39+'15-05'!D39+'27-05'!D39+'01-06'!D39+'08-06'!D39+'17-06'!D39+'23-06'!D39</f>
        <v>0</v>
      </c>
      <c r="E39" s="6">
        <f>+'02-04'!E39+'08-04'!E39+'15-04'!E39+'24-4'!E39+'04-05'!E39+'08-05'!E39+'15-05'!E39+'27-05'!E39+'01-06'!E39+'08-06'!E39+'17-06'!E39+'23-06'!E39</f>
        <v>0</v>
      </c>
      <c r="F39" s="6">
        <f>+'02-04'!F39+'08-04'!F39+'15-04'!F39+'24-4'!F39+'04-05'!F39+'08-05'!F39+'15-05'!F39+'27-05'!F39+'01-06'!F39+'08-06'!F39+'17-06'!F39+'23-06'!F39</f>
        <v>1406754.46</v>
      </c>
      <c r="G39" s="6">
        <f>+'02-04'!G39+'08-04'!G39+'15-04'!G39+'24-4'!G39+'04-05'!G39+'08-05'!G39+'15-05'!G39+'27-05'!G39+'01-06'!G39+'08-06'!G39+'17-06'!G39+'23-06'!G39</f>
        <v>90981.34</v>
      </c>
      <c r="H39" s="6">
        <f>+'02-04'!H39+'08-04'!H39+'15-04'!H39+'24-4'!H39+'04-05'!H39+'08-05'!H39+'15-05'!H39+'27-05'!H39+'01-06'!H39+'08-06'!H39+'17-06'!H39+'23-06'!H39</f>
        <v>0</v>
      </c>
      <c r="I39" s="6">
        <f>+'02-04'!I39+'08-04'!I39+'15-04'!I39+'24-4'!I39+'04-05'!I39+'08-05'!I39+'15-05'!I39+'27-05'!I39+'01-06'!I39+'08-06'!I39+'17-06'!I39+'23-06'!I39</f>
        <v>0</v>
      </c>
      <c r="J39" s="6">
        <f>+'02-04'!J39+'08-04'!J39+'15-04'!J39+'24-4'!J39+'04-05'!J39+'08-05'!J39+'15-05'!J39+'27-05'!J39+'01-06'!J39+'08-06'!J39+'17-06'!J39+'23-06'!J39</f>
        <v>55104.15</v>
      </c>
      <c r="K39" s="13">
        <f t="shared" si="0"/>
        <v>1552839.95</v>
      </c>
    </row>
    <row r="40" spans="1:11" x14ac:dyDescent="0.2">
      <c r="A40" s="7" t="s">
        <v>40</v>
      </c>
      <c r="B40" s="6">
        <f>+'02-04'!B40+'08-04'!B40+'15-04'!B40+'24-4'!B40+'04-05'!B40+'08-05'!B40+'15-05'!B40+'27-05'!B40+'01-06'!B40+'08-06'!B40+'17-06'!B40+'23-06'!B40</f>
        <v>0</v>
      </c>
      <c r="C40" s="6">
        <f>+'02-04'!C40+'08-04'!C40+'15-04'!C40+'24-4'!C40+'04-05'!C40+'08-05'!C40+'15-05'!C40+'27-05'!C40+'01-06'!C40+'08-06'!C40+'17-06'!C40+'23-06'!C40</f>
        <v>0</v>
      </c>
      <c r="D40" s="6">
        <f>+'02-04'!D40+'08-04'!D40+'15-04'!D40+'24-4'!D40+'04-05'!D40+'08-05'!D40+'15-05'!D40+'27-05'!D40+'01-06'!D40+'08-06'!D40+'17-06'!D40+'23-06'!D40</f>
        <v>0</v>
      </c>
      <c r="E40" s="6">
        <f>+'02-04'!E40+'08-04'!E40+'15-04'!E40+'24-4'!E40+'04-05'!E40+'08-05'!E40+'15-05'!E40+'27-05'!E40+'01-06'!E40+'08-06'!E40+'17-06'!E40+'23-06'!E40</f>
        <v>0</v>
      </c>
      <c r="F40" s="6">
        <f>+'02-04'!F40+'08-04'!F40+'15-04'!F40+'24-4'!F40+'04-05'!F40+'08-05'!F40+'15-05'!F40+'27-05'!F40+'01-06'!F40+'08-06'!F40+'17-06'!F40+'23-06'!F40</f>
        <v>1958365.64</v>
      </c>
      <c r="G40" s="6">
        <f>+'02-04'!G40+'08-04'!G40+'15-04'!G40+'24-4'!G40+'04-05'!G40+'08-05'!G40+'15-05'!G40+'27-05'!G40+'01-06'!G40+'08-06'!G40+'17-06'!G40+'23-06'!G40</f>
        <v>126656.59</v>
      </c>
      <c r="H40" s="6">
        <f>+'02-04'!H40+'08-04'!H40+'15-04'!H40+'24-4'!H40+'04-05'!H40+'08-05'!H40+'15-05'!H40+'27-05'!H40+'01-06'!H40+'08-06'!H40+'17-06'!H40+'23-06'!H40</f>
        <v>0</v>
      </c>
      <c r="I40" s="6">
        <f>+'02-04'!I40+'08-04'!I40+'15-04'!I40+'24-4'!I40+'04-05'!I40+'08-05'!I40+'15-05'!I40+'27-05'!I40+'01-06'!I40+'08-06'!I40+'17-06'!I40+'23-06'!I40</f>
        <v>0</v>
      </c>
      <c r="J40" s="6">
        <f>+'02-04'!J40+'08-04'!J40+'15-04'!J40+'24-4'!J40+'04-05'!J40+'08-05'!J40+'15-05'!J40+'27-05'!J40+'01-06'!J40+'08-06'!J40+'17-06'!J40+'23-06'!J40</f>
        <v>76711.37</v>
      </c>
      <c r="K40" s="13">
        <f t="shared" si="0"/>
        <v>2161733.6</v>
      </c>
    </row>
    <row r="41" spans="1:11" x14ac:dyDescent="0.2">
      <c r="A41" s="7" t="s">
        <v>41</v>
      </c>
      <c r="B41" s="6">
        <f>+'02-04'!B41+'08-04'!B41+'15-04'!B41+'24-4'!B41+'04-05'!B41+'08-05'!B41+'15-05'!B41+'27-05'!B41+'01-06'!B41+'08-06'!B41+'17-06'!B41+'23-06'!B41</f>
        <v>0</v>
      </c>
      <c r="C41" s="6">
        <f>+'02-04'!C41+'08-04'!C41+'15-04'!C41+'24-4'!C41+'04-05'!C41+'08-05'!C41+'15-05'!C41+'27-05'!C41+'01-06'!C41+'08-06'!C41+'17-06'!C41+'23-06'!C41</f>
        <v>0</v>
      </c>
      <c r="D41" s="6">
        <f>+'02-04'!D41+'08-04'!D41+'15-04'!D41+'24-4'!D41+'04-05'!D41+'08-05'!D41+'15-05'!D41+'27-05'!D41+'01-06'!D41+'08-06'!D41+'17-06'!D41+'23-06'!D41</f>
        <v>0</v>
      </c>
      <c r="E41" s="6">
        <f>+'02-04'!E41+'08-04'!E41+'15-04'!E41+'24-4'!E41+'04-05'!E41+'08-05'!E41+'15-05'!E41+'27-05'!E41+'01-06'!E41+'08-06'!E41+'17-06'!E41+'23-06'!E41</f>
        <v>0</v>
      </c>
      <c r="F41" s="6">
        <f>+'02-04'!F41+'08-04'!F41+'15-04'!F41+'24-4'!F41+'04-05'!F41+'08-05'!F41+'15-05'!F41+'27-05'!F41+'01-06'!F41+'08-06'!F41+'17-06'!F41+'23-06'!F41</f>
        <v>1277169.6099999999</v>
      </c>
      <c r="G41" s="6">
        <f>+'02-04'!G41+'08-04'!G41+'15-04'!G41+'24-4'!G41+'04-05'!G41+'08-05'!G41+'15-05'!G41+'27-05'!G41+'01-06'!G41+'08-06'!G41+'17-06'!G41+'23-06'!G41</f>
        <v>82600.47</v>
      </c>
      <c r="H41" s="6">
        <f>+'02-04'!H41+'08-04'!H41+'15-04'!H41+'24-4'!H41+'04-05'!H41+'08-05'!H41+'15-05'!H41+'27-05'!H41+'01-06'!H41+'08-06'!H41+'17-06'!H41+'23-06'!H41</f>
        <v>0</v>
      </c>
      <c r="I41" s="6">
        <f>+'02-04'!I41+'08-04'!I41+'15-04'!I41+'24-4'!I41+'04-05'!I41+'08-05'!I41+'15-05'!I41+'27-05'!I41+'01-06'!I41+'08-06'!I41+'17-06'!I41+'23-06'!I41</f>
        <v>0</v>
      </c>
      <c r="J41" s="6">
        <f>+'02-04'!J41+'08-04'!J41+'15-04'!J41+'24-4'!J41+'04-05'!J41+'08-05'!J41+'15-05'!J41+'27-05'!J41+'01-06'!J41+'08-06'!J41+'17-06'!J41+'23-06'!J41</f>
        <v>50028.14</v>
      </c>
      <c r="K41" s="13">
        <f t="shared" si="0"/>
        <v>1409798.2199999997</v>
      </c>
    </row>
    <row r="42" spans="1:11" x14ac:dyDescent="0.2">
      <c r="A42" s="7" t="s">
        <v>42</v>
      </c>
      <c r="B42" s="6">
        <f>+'02-04'!B42+'08-04'!B42+'15-04'!B42+'24-4'!B42+'04-05'!B42+'08-05'!B42+'15-05'!B42+'27-05'!B42+'01-06'!B42+'08-06'!B42+'17-06'!B42+'23-06'!B42</f>
        <v>0</v>
      </c>
      <c r="C42" s="6">
        <f>+'02-04'!C42+'08-04'!C42+'15-04'!C42+'24-4'!C42+'04-05'!C42+'08-05'!C42+'15-05'!C42+'27-05'!C42+'01-06'!C42+'08-06'!C42+'17-06'!C42+'23-06'!C42</f>
        <v>0</v>
      </c>
      <c r="D42" s="6">
        <f>+'02-04'!D42+'08-04'!D42+'15-04'!D42+'24-4'!D42+'04-05'!D42+'08-05'!D42+'15-05'!D42+'27-05'!D42+'01-06'!D42+'08-06'!D42+'17-06'!D42+'23-06'!D42</f>
        <v>0</v>
      </c>
      <c r="E42" s="6">
        <f>+'02-04'!E42+'08-04'!E42+'15-04'!E42+'24-4'!E42+'04-05'!E42+'08-05'!E42+'15-05'!E42+'27-05'!E42+'01-06'!E42+'08-06'!E42+'17-06'!E42+'23-06'!E42</f>
        <v>0</v>
      </c>
      <c r="F42" s="6">
        <f>+'02-04'!F42+'08-04'!F42+'15-04'!F42+'24-4'!F42+'04-05'!F42+'08-05'!F42+'15-05'!F42+'27-05'!F42+'01-06'!F42+'08-06'!F42+'17-06'!F42+'23-06'!F42</f>
        <v>1145833.6100000001</v>
      </c>
      <c r="G42" s="6">
        <f>+'02-04'!G42+'08-04'!G42+'15-04'!G42+'24-4'!G42+'04-05'!G42+'08-05'!G42+'15-05'!G42+'27-05'!G42+'01-06'!G42+'08-06'!G42+'17-06'!G42+'23-06'!G42</f>
        <v>74106.37</v>
      </c>
      <c r="H42" s="6">
        <f>+'02-04'!H42+'08-04'!H42+'15-04'!H42+'24-4'!H42+'04-05'!H42+'08-05'!H42+'15-05'!H42+'27-05'!H42+'01-06'!H42+'08-06'!H42+'17-06'!H42+'23-06'!H42</f>
        <v>0</v>
      </c>
      <c r="I42" s="6">
        <f>+'02-04'!I42+'08-04'!I42+'15-04'!I42+'24-4'!I42+'04-05'!I42+'08-05'!I42+'15-05'!I42+'27-05'!I42+'01-06'!I42+'08-06'!I42+'17-06'!I42+'23-06'!I42</f>
        <v>30010.05</v>
      </c>
      <c r="J42" s="6">
        <f>+'02-04'!J42+'08-04'!J42+'15-04'!J42+'24-4'!J42+'04-05'!J42+'08-05'!J42+'15-05'!J42+'27-05'!J42+'01-06'!J42+'08-06'!J42+'17-06'!J42+'23-06'!J42</f>
        <v>44883.59</v>
      </c>
      <c r="K42" s="13">
        <f t="shared" si="0"/>
        <v>1294833.6200000001</v>
      </c>
    </row>
    <row r="43" spans="1:11" x14ac:dyDescent="0.2">
      <c r="A43" s="7" t="s">
        <v>43</v>
      </c>
      <c r="B43" s="6">
        <f>+'02-04'!B43+'08-04'!B43+'15-04'!B43+'24-4'!B43+'04-05'!B43+'08-05'!B43+'15-05'!B43+'27-05'!B43+'01-06'!B43+'08-06'!B43+'17-06'!B43+'23-06'!B43</f>
        <v>0</v>
      </c>
      <c r="C43" s="6">
        <f>+'02-04'!C43+'08-04'!C43+'15-04'!C43+'24-4'!C43+'04-05'!C43+'08-05'!C43+'15-05'!C43+'27-05'!C43+'01-06'!C43+'08-06'!C43+'17-06'!C43+'23-06'!C43</f>
        <v>0</v>
      </c>
      <c r="D43" s="6">
        <f>+'02-04'!D43+'08-04'!D43+'15-04'!D43+'24-4'!D43+'04-05'!D43+'08-05'!D43+'15-05'!D43+'27-05'!D43+'01-06'!D43+'08-06'!D43+'17-06'!D43+'23-06'!D43</f>
        <v>0</v>
      </c>
      <c r="E43" s="6">
        <f>+'02-04'!E43+'08-04'!E43+'15-04'!E43+'24-4'!E43+'04-05'!E43+'08-05'!E43+'15-05'!E43+'27-05'!E43+'01-06'!E43+'08-06'!E43+'17-06'!E43+'23-06'!E43</f>
        <v>0</v>
      </c>
      <c r="F43" s="6">
        <f>+'02-04'!F43+'08-04'!F43+'15-04'!F43+'24-4'!F43+'04-05'!F43+'08-05'!F43+'15-05'!F43+'27-05'!F43+'01-06'!F43+'08-06'!F43+'17-06'!F43+'23-06'!F43</f>
        <v>1310441.3899999999</v>
      </c>
      <c r="G43" s="6">
        <f>+'02-04'!G43+'08-04'!G43+'15-04'!G43+'24-4'!G43+'04-05'!G43+'08-05'!G43+'15-05'!G43+'27-05'!G43+'01-06'!G43+'08-06'!G43+'17-06'!G43+'23-06'!G43</f>
        <v>84752.33</v>
      </c>
      <c r="H43" s="6">
        <f>+'02-04'!H43+'08-04'!H43+'15-04'!H43+'24-4'!H43+'04-05'!H43+'08-05'!H43+'15-05'!H43+'27-05'!H43+'01-06'!H43+'08-06'!H43+'17-06'!H43+'23-06'!H43</f>
        <v>0</v>
      </c>
      <c r="I43" s="6">
        <f>+'02-04'!I43+'08-04'!I43+'15-04'!I43+'24-4'!I43+'04-05'!I43+'08-05'!I43+'15-05'!I43+'27-05'!I43+'01-06'!I43+'08-06'!I43+'17-06'!I43+'23-06'!I43</f>
        <v>126185.04000000001</v>
      </c>
      <c r="J43" s="6">
        <f>+'02-04'!J43+'08-04'!J43+'15-04'!J43+'24-4'!J43+'04-05'!J43+'08-05'!J43+'15-05'!J43+'27-05'!J43+'01-06'!J43+'08-06'!J43+'17-06'!J43+'23-06'!J43</f>
        <v>51331.439999999995</v>
      </c>
      <c r="K43" s="13">
        <f t="shared" si="0"/>
        <v>1572710.2</v>
      </c>
    </row>
    <row r="44" spans="1:11" x14ac:dyDescent="0.2">
      <c r="A44" s="7" t="s">
        <v>44</v>
      </c>
      <c r="B44" s="6">
        <f>+'02-04'!B44+'08-04'!B44+'15-04'!B44+'24-4'!B44+'04-05'!B44+'08-05'!B44+'15-05'!B44+'27-05'!B44+'01-06'!B44+'08-06'!B44+'17-06'!B44+'23-06'!B44</f>
        <v>0</v>
      </c>
      <c r="C44" s="6">
        <f>+'02-04'!C44+'08-04'!C44+'15-04'!C44+'24-4'!C44+'04-05'!C44+'08-05'!C44+'15-05'!C44+'27-05'!C44+'01-06'!C44+'08-06'!C44+'17-06'!C44+'23-06'!C44</f>
        <v>0</v>
      </c>
      <c r="D44" s="6">
        <f>+'02-04'!D44+'08-04'!D44+'15-04'!D44+'24-4'!D44+'04-05'!D44+'08-05'!D44+'15-05'!D44+'27-05'!D44+'01-06'!D44+'08-06'!D44+'17-06'!D44+'23-06'!D44</f>
        <v>0</v>
      </c>
      <c r="E44" s="6">
        <f>+'02-04'!E44+'08-04'!E44+'15-04'!E44+'24-4'!E44+'04-05'!E44+'08-05'!E44+'15-05'!E44+'27-05'!E44+'01-06'!E44+'08-06'!E44+'17-06'!E44+'23-06'!E44</f>
        <v>0</v>
      </c>
      <c r="F44" s="6">
        <f>+'02-04'!F44+'08-04'!F44+'15-04'!F44+'24-4'!F44+'04-05'!F44+'08-05'!F44+'15-05'!F44+'27-05'!F44+'01-06'!F44+'08-06'!F44+'17-06'!F44+'23-06'!F44</f>
        <v>1866722.2999999998</v>
      </c>
      <c r="G44" s="6">
        <f>+'02-04'!G44+'08-04'!G44+'15-04'!G44+'24-4'!G44+'04-05'!G44+'08-05'!G44+'15-05'!G44+'27-05'!G44+'01-06'!G44+'08-06'!G44+'17-06'!G44+'23-06'!G44</f>
        <v>120729.58</v>
      </c>
      <c r="H44" s="6">
        <f>+'02-04'!H44+'08-04'!H44+'15-04'!H44+'24-4'!H44+'04-05'!H44+'08-05'!H44+'15-05'!H44+'27-05'!H44+'01-06'!H44+'08-06'!H44+'17-06'!H44+'23-06'!H44</f>
        <v>0</v>
      </c>
      <c r="I44" s="6">
        <f>+'02-04'!I44+'08-04'!I44+'15-04'!I44+'24-4'!I44+'04-05'!I44+'08-05'!I44+'15-05'!I44+'27-05'!I44+'01-06'!I44+'08-06'!I44+'17-06'!I44+'23-06'!I44</f>
        <v>0</v>
      </c>
      <c r="J44" s="6">
        <f>+'02-04'!J44+'08-04'!J44+'15-04'!J44+'24-4'!J44+'04-05'!J44+'08-05'!J44+'15-05'!J44+'27-05'!J44+'01-06'!J44+'08-06'!J44+'17-06'!J44+'23-06'!J44</f>
        <v>73121.59</v>
      </c>
      <c r="K44" s="13">
        <f t="shared" si="0"/>
        <v>2060573.47</v>
      </c>
    </row>
    <row r="45" spans="1:11" x14ac:dyDescent="0.2">
      <c r="A45" s="7" t="s">
        <v>45</v>
      </c>
      <c r="B45" s="6">
        <f>+'02-04'!B45+'08-04'!B45+'15-04'!B45+'24-4'!B45+'04-05'!B45+'08-05'!B45+'15-05'!B45+'27-05'!B45+'01-06'!B45+'08-06'!B45+'17-06'!B45+'23-06'!B45</f>
        <v>0</v>
      </c>
      <c r="C45" s="6">
        <f>+'02-04'!C45+'08-04'!C45+'15-04'!C45+'24-4'!C45+'04-05'!C45+'08-05'!C45+'15-05'!C45+'27-05'!C45+'01-06'!C45+'08-06'!C45+'17-06'!C45+'23-06'!C45</f>
        <v>0</v>
      </c>
      <c r="D45" s="6">
        <f>+'02-04'!D45+'08-04'!D45+'15-04'!D45+'24-4'!D45+'04-05'!D45+'08-05'!D45+'15-05'!D45+'27-05'!D45+'01-06'!D45+'08-06'!D45+'17-06'!D45+'23-06'!D45</f>
        <v>0</v>
      </c>
      <c r="E45" s="6">
        <f>+'02-04'!E45+'08-04'!E45+'15-04'!E45+'24-4'!E45+'04-05'!E45+'08-05'!E45+'15-05'!E45+'27-05'!E45+'01-06'!E45+'08-06'!E45+'17-06'!E45+'23-06'!E45</f>
        <v>0</v>
      </c>
      <c r="F45" s="6">
        <f>+'02-04'!F45+'08-04'!F45+'15-04'!F45+'24-4'!F45+'04-05'!F45+'08-05'!F45+'15-05'!F45+'27-05'!F45+'01-06'!F45+'08-06'!F45+'17-06'!F45+'23-06'!F45</f>
        <v>1797260.1400000001</v>
      </c>
      <c r="G45" s="6">
        <f>+'02-04'!G45+'08-04'!G45+'15-04'!G45+'24-4'!G45+'04-05'!G45+'08-05'!G45+'15-05'!G45+'27-05'!G45+'01-06'!G45+'08-06'!G45+'17-06'!G45+'23-06'!G45</f>
        <v>116237.13</v>
      </c>
      <c r="H45" s="6">
        <f>+'02-04'!H45+'08-04'!H45+'15-04'!H45+'24-4'!H45+'04-05'!H45+'08-05'!H45+'15-05'!H45+'27-05'!H45+'01-06'!H45+'08-06'!H45+'17-06'!H45+'23-06'!H45</f>
        <v>0</v>
      </c>
      <c r="I45" s="6">
        <f>+'02-04'!I45+'08-04'!I45+'15-04'!I45+'24-4'!I45+'04-05'!I45+'08-05'!I45+'15-05'!I45+'27-05'!I45+'01-06'!I45+'08-06'!I45+'17-06'!I45+'23-06'!I45</f>
        <v>0</v>
      </c>
      <c r="J45" s="6">
        <f>+'02-04'!J45+'08-04'!J45+'15-04'!J45+'24-4'!J45+'04-05'!J45+'08-05'!J45+'15-05'!J45+'27-05'!J45+'01-06'!J45+'08-06'!J45+'17-06'!J45+'23-06'!J45</f>
        <v>70400.679999999993</v>
      </c>
      <c r="K45" s="13">
        <f t="shared" si="0"/>
        <v>1983897.95</v>
      </c>
    </row>
    <row r="46" spans="1:11" x14ac:dyDescent="0.2">
      <c r="A46" s="7" t="s">
        <v>46</v>
      </c>
      <c r="B46" s="6">
        <f>+'02-04'!B46+'08-04'!B46+'15-04'!B46+'24-4'!B46+'04-05'!B46+'08-05'!B46+'15-05'!B46+'27-05'!B46+'01-06'!B46+'08-06'!B46+'17-06'!B46+'23-06'!B46</f>
        <v>0</v>
      </c>
      <c r="C46" s="6">
        <f>+'02-04'!C46+'08-04'!C46+'15-04'!C46+'24-4'!C46+'04-05'!C46+'08-05'!C46+'15-05'!C46+'27-05'!C46+'01-06'!C46+'08-06'!C46+'17-06'!C46+'23-06'!C46</f>
        <v>0</v>
      </c>
      <c r="D46" s="6">
        <f>+'02-04'!D46+'08-04'!D46+'15-04'!D46+'24-4'!D46+'04-05'!D46+'08-05'!D46+'15-05'!D46+'27-05'!D46+'01-06'!D46+'08-06'!D46+'17-06'!D46+'23-06'!D46</f>
        <v>0</v>
      </c>
      <c r="E46" s="6">
        <f>+'02-04'!E46+'08-04'!E46+'15-04'!E46+'24-4'!E46+'04-05'!E46+'08-05'!E46+'15-05'!E46+'27-05'!E46+'01-06'!E46+'08-06'!E46+'17-06'!E46+'23-06'!E46</f>
        <v>0</v>
      </c>
      <c r="F46" s="6">
        <f>+'02-04'!F46+'08-04'!F46+'15-04'!F46+'24-4'!F46+'04-05'!F46+'08-05'!F46+'15-05'!F46+'27-05'!F46+'01-06'!F46+'08-06'!F46+'17-06'!F46+'23-06'!F46</f>
        <v>1320948.26</v>
      </c>
      <c r="G46" s="6">
        <f>+'02-04'!G46+'08-04'!G46+'15-04'!G46+'24-4'!G46+'04-05'!G46+'08-05'!G46+'15-05'!G46+'27-05'!G46+'01-06'!G46+'08-06'!G46+'17-06'!G46+'23-06'!G46</f>
        <v>85431.85</v>
      </c>
      <c r="H46" s="6">
        <f>+'02-04'!H46+'08-04'!H46+'15-04'!H46+'24-4'!H46+'04-05'!H46+'08-05'!H46+'15-05'!H46+'27-05'!H46+'01-06'!H46+'08-06'!H46+'17-06'!H46+'23-06'!H46</f>
        <v>0</v>
      </c>
      <c r="I46" s="6">
        <f>+'02-04'!I46+'08-04'!I46+'15-04'!I46+'24-4'!I46+'04-05'!I46+'08-05'!I46+'15-05'!I46+'27-05'!I46+'01-06'!I46+'08-06'!I46+'17-06'!I46+'23-06'!I46</f>
        <v>132329.96</v>
      </c>
      <c r="J46" s="6">
        <f>+'02-04'!J46+'08-04'!J46+'15-04'!J46+'24-4'!J46+'04-05'!J46+'08-05'!J46+'15-05'!J46+'27-05'!J46+'01-06'!J46+'08-06'!J46+'17-06'!J46+'23-06'!J46</f>
        <v>51743.020000000004</v>
      </c>
      <c r="K46" s="13">
        <f t="shared" si="0"/>
        <v>1590453.09</v>
      </c>
    </row>
    <row r="47" spans="1:11" x14ac:dyDescent="0.2">
      <c r="A47" s="7" t="s">
        <v>47</v>
      </c>
      <c r="B47" s="6">
        <f>+'02-04'!B47+'08-04'!B47+'15-04'!B47+'24-4'!B47+'04-05'!B47+'08-05'!B47+'15-05'!B47+'27-05'!B47+'01-06'!B47+'08-06'!B47+'17-06'!B47+'23-06'!B47</f>
        <v>0</v>
      </c>
      <c r="C47" s="6">
        <f>+'02-04'!C47+'08-04'!C47+'15-04'!C47+'24-4'!C47+'04-05'!C47+'08-05'!C47+'15-05'!C47+'27-05'!C47+'01-06'!C47+'08-06'!C47+'17-06'!C47+'23-06'!C47</f>
        <v>0</v>
      </c>
      <c r="D47" s="6">
        <f>+'02-04'!D47+'08-04'!D47+'15-04'!D47+'24-4'!D47+'04-05'!D47+'08-05'!D47+'15-05'!D47+'27-05'!D47+'01-06'!D47+'08-06'!D47+'17-06'!D47+'23-06'!D47</f>
        <v>0</v>
      </c>
      <c r="E47" s="6">
        <f>+'02-04'!E47+'08-04'!E47+'15-04'!E47+'24-4'!E47+'04-05'!E47+'08-05'!E47+'15-05'!E47+'27-05'!E47+'01-06'!E47+'08-06'!E47+'17-06'!E47+'23-06'!E47</f>
        <v>0</v>
      </c>
      <c r="F47" s="6">
        <f>+'02-04'!F47+'08-04'!F47+'15-04'!F47+'24-4'!F47+'04-05'!F47+'08-05'!F47+'15-05'!F47+'27-05'!F47+'01-06'!F47+'08-06'!F47+'17-06'!F47+'23-06'!F47</f>
        <v>1245065.24</v>
      </c>
      <c r="G47" s="6">
        <f>+'02-04'!G47+'08-04'!G47+'15-04'!G47+'24-4'!G47+'04-05'!G47+'08-05'!G47+'15-05'!G47+'27-05'!G47+'01-06'!G47+'08-06'!G47+'17-06'!G47+'23-06'!G47</f>
        <v>80524.149999999994</v>
      </c>
      <c r="H47" s="6">
        <f>+'02-04'!H47+'08-04'!H47+'15-04'!H47+'24-4'!H47+'04-05'!H47+'08-05'!H47+'15-05'!H47+'27-05'!H47+'01-06'!H47+'08-06'!H47+'17-06'!H47+'23-06'!H47</f>
        <v>0</v>
      </c>
      <c r="I47" s="6">
        <f>+'02-04'!I47+'08-04'!I47+'15-04'!I47+'24-4'!I47+'04-05'!I47+'08-05'!I47+'15-05'!I47+'27-05'!I47+'01-06'!I47+'08-06'!I47+'17-06'!I47+'23-06'!I47</f>
        <v>0</v>
      </c>
      <c r="J47" s="6">
        <f>+'02-04'!J47+'08-04'!J47+'15-04'!J47+'24-4'!J47+'04-05'!J47+'08-05'!J47+'15-05'!J47+'27-05'!J47+'01-06'!J47+'08-06'!J47+'17-06'!J47+'23-06'!J47</f>
        <v>48770.59</v>
      </c>
      <c r="K47" s="13">
        <f t="shared" si="0"/>
        <v>1374359.98</v>
      </c>
    </row>
    <row r="48" spans="1:11" x14ac:dyDescent="0.2">
      <c r="A48" s="7" t="s">
        <v>48</v>
      </c>
      <c r="B48" s="6">
        <f>+'02-04'!B48+'08-04'!B48+'15-04'!B48+'24-4'!B48+'04-05'!B48+'08-05'!B48+'15-05'!B48+'27-05'!B48+'01-06'!B48+'08-06'!B48+'17-06'!B48+'23-06'!B48</f>
        <v>0</v>
      </c>
      <c r="C48" s="6">
        <f>+'02-04'!C48+'08-04'!C48+'15-04'!C48+'24-4'!C48+'04-05'!C48+'08-05'!C48+'15-05'!C48+'27-05'!C48+'01-06'!C48+'08-06'!C48+'17-06'!C48+'23-06'!C48</f>
        <v>0</v>
      </c>
      <c r="D48" s="6">
        <f>+'02-04'!D48+'08-04'!D48+'15-04'!D48+'24-4'!D48+'04-05'!D48+'08-05'!D48+'15-05'!D48+'27-05'!D48+'01-06'!D48+'08-06'!D48+'17-06'!D48+'23-06'!D48</f>
        <v>0</v>
      </c>
      <c r="E48" s="6">
        <f>+'02-04'!E48+'08-04'!E48+'15-04'!E48+'24-4'!E48+'04-05'!E48+'08-05'!E48+'15-05'!E48+'27-05'!E48+'01-06'!E48+'08-06'!E48+'17-06'!E48+'23-06'!E48</f>
        <v>0</v>
      </c>
      <c r="F48" s="6">
        <f>+'02-04'!F48+'08-04'!F48+'15-04'!F48+'24-4'!F48+'04-05'!F48+'08-05'!F48+'15-05'!F48+'27-05'!F48+'01-06'!F48+'08-06'!F48+'17-06'!F48+'23-06'!F48</f>
        <v>1655417.27</v>
      </c>
      <c r="G48" s="6">
        <f>+'02-04'!G48+'08-04'!G48+'15-04'!G48+'24-4'!G48+'04-05'!G48+'08-05'!G48+'15-05'!G48+'27-05'!G48+'01-06'!G48+'08-06'!G48+'17-06'!G48+'23-06'!G48</f>
        <v>107063.51000000001</v>
      </c>
      <c r="H48" s="6">
        <f>+'02-04'!H48+'08-04'!H48+'15-04'!H48+'24-4'!H48+'04-05'!H48+'08-05'!H48+'15-05'!H48+'27-05'!H48+'01-06'!H48+'08-06'!H48+'17-06'!H48+'23-06'!H48</f>
        <v>0</v>
      </c>
      <c r="I48" s="6">
        <f>+'02-04'!I48+'08-04'!I48+'15-04'!I48+'24-4'!I48+'04-05'!I48+'08-05'!I48+'15-05'!I48+'27-05'!I48+'01-06'!I48+'08-06'!I48+'17-06'!I48+'23-06'!I48</f>
        <v>0</v>
      </c>
      <c r="J48" s="6">
        <f>+'02-04'!J48+'08-04'!J48+'15-04'!J48+'24-4'!J48+'04-05'!J48+'08-05'!J48+'15-05'!J48+'27-05'!J48+'01-06'!J48+'08-06'!J48+'17-06'!J48+'23-06'!J48</f>
        <v>64844.53</v>
      </c>
      <c r="K48" s="13">
        <f t="shared" si="0"/>
        <v>1827325.31</v>
      </c>
    </row>
    <row r="49" spans="1:11" x14ac:dyDescent="0.2">
      <c r="A49" s="7" t="s">
        <v>49</v>
      </c>
      <c r="B49" s="6">
        <f>+'02-04'!B49+'08-04'!B49+'15-04'!B49+'24-4'!B49+'04-05'!B49+'08-05'!B49+'15-05'!B49+'27-05'!B49+'01-06'!B49+'08-06'!B49+'17-06'!B49+'23-06'!B49</f>
        <v>0</v>
      </c>
      <c r="C49" s="6">
        <f>+'02-04'!C49+'08-04'!C49+'15-04'!C49+'24-4'!C49+'04-05'!C49+'08-05'!C49+'15-05'!C49+'27-05'!C49+'01-06'!C49+'08-06'!C49+'17-06'!C49+'23-06'!C49</f>
        <v>0</v>
      </c>
      <c r="D49" s="6">
        <f>+'02-04'!D49+'08-04'!D49+'15-04'!D49+'24-4'!D49+'04-05'!D49+'08-05'!D49+'15-05'!D49+'27-05'!D49+'01-06'!D49+'08-06'!D49+'17-06'!D49+'23-06'!D49</f>
        <v>0</v>
      </c>
      <c r="E49" s="6">
        <f>+'02-04'!E49+'08-04'!E49+'15-04'!E49+'24-4'!E49+'04-05'!E49+'08-05'!E49+'15-05'!E49+'27-05'!E49+'01-06'!E49+'08-06'!E49+'17-06'!E49+'23-06'!E49</f>
        <v>0</v>
      </c>
      <c r="F49" s="6">
        <f>+'02-04'!F49+'08-04'!F49+'15-04'!F49+'24-4'!F49+'04-05'!F49+'08-05'!F49+'15-05'!F49+'27-05'!F49+'01-06'!F49+'08-06'!F49+'17-06'!F49+'23-06'!F49</f>
        <v>1363559.5099999998</v>
      </c>
      <c r="G49" s="6">
        <f>+'02-04'!G49+'08-04'!G49+'15-04'!G49+'24-4'!G49+'04-05'!G49+'08-05'!G49+'15-05'!G49+'27-05'!G49+'01-06'!G49+'08-06'!G49+'17-06'!G49+'23-06'!G49</f>
        <v>88187.709999999992</v>
      </c>
      <c r="H49" s="6">
        <f>+'02-04'!H49+'08-04'!H49+'15-04'!H49+'24-4'!H49+'04-05'!H49+'08-05'!H49+'15-05'!H49+'27-05'!H49+'01-06'!H49+'08-06'!H49+'17-06'!H49+'23-06'!H49</f>
        <v>0</v>
      </c>
      <c r="I49" s="6">
        <f>+'02-04'!I49+'08-04'!I49+'15-04'!I49+'24-4'!I49+'04-05'!I49+'08-05'!I49+'15-05'!I49+'27-05'!I49+'01-06'!I49+'08-06'!I49+'17-06'!I49+'23-06'!I49</f>
        <v>0</v>
      </c>
      <c r="J49" s="6">
        <f>+'02-04'!J49+'08-04'!J49+'15-04'!J49+'24-4'!J49+'04-05'!J49+'08-05'!J49+'15-05'!J49+'27-05'!J49+'01-06'!J49+'08-06'!J49+'17-06'!J49+'23-06'!J49</f>
        <v>53412.15</v>
      </c>
      <c r="K49" s="13">
        <f t="shared" si="0"/>
        <v>1505159.3699999996</v>
      </c>
    </row>
    <row r="50" spans="1:11" x14ac:dyDescent="0.2">
      <c r="A50" s="7" t="s">
        <v>50</v>
      </c>
      <c r="B50" s="6">
        <f>+'02-04'!B50+'08-04'!B50+'15-04'!B50+'24-4'!B50+'04-05'!B50+'08-05'!B50+'15-05'!B50+'27-05'!B50+'01-06'!B50+'08-06'!B50+'17-06'!B50+'23-06'!B50</f>
        <v>0</v>
      </c>
      <c r="C50" s="6">
        <f>+'02-04'!C50+'08-04'!C50+'15-04'!C50+'24-4'!C50+'04-05'!C50+'08-05'!C50+'15-05'!C50+'27-05'!C50+'01-06'!C50+'08-06'!C50+'17-06'!C50+'23-06'!C50</f>
        <v>0</v>
      </c>
      <c r="D50" s="6">
        <f>+'02-04'!D50+'08-04'!D50+'15-04'!D50+'24-4'!D50+'04-05'!D50+'08-05'!D50+'15-05'!D50+'27-05'!D50+'01-06'!D50+'08-06'!D50+'17-06'!D50+'23-06'!D50</f>
        <v>0</v>
      </c>
      <c r="E50" s="6">
        <f>+'02-04'!E50+'08-04'!E50+'15-04'!E50+'24-4'!E50+'04-05'!E50+'08-05'!E50+'15-05'!E50+'27-05'!E50+'01-06'!E50+'08-06'!E50+'17-06'!E50+'23-06'!E50</f>
        <v>0</v>
      </c>
      <c r="F50" s="6">
        <f>+'02-04'!F50+'08-04'!F50+'15-04'!F50+'24-4'!F50+'04-05'!F50+'08-05'!F50+'15-05'!F50+'27-05'!F50+'01-06'!F50+'08-06'!F50+'17-06'!F50+'23-06'!F50</f>
        <v>1645494.12</v>
      </c>
      <c r="G50" s="6">
        <f>+'02-04'!G50+'08-04'!G50+'15-04'!G50+'24-4'!G50+'04-05'!G50+'08-05'!G50+'15-05'!G50+'27-05'!G50+'01-06'!G50+'08-06'!G50+'17-06'!G50+'23-06'!G50</f>
        <v>106421.74</v>
      </c>
      <c r="H50" s="6">
        <f>+'02-04'!H50+'08-04'!H50+'15-04'!H50+'24-4'!H50+'04-05'!H50+'08-05'!H50+'15-05'!H50+'27-05'!H50+'01-06'!H50+'08-06'!H50+'17-06'!H50+'23-06'!H50</f>
        <v>0</v>
      </c>
      <c r="I50" s="6">
        <f>+'02-04'!I50+'08-04'!I50+'15-04'!I50+'24-4'!I50+'04-05'!I50+'08-05'!I50+'15-05'!I50+'27-05'!I50+'01-06'!I50+'08-06'!I50+'17-06'!I50+'23-06'!I50</f>
        <v>0</v>
      </c>
      <c r="J50" s="6">
        <f>+'02-04'!J50+'08-04'!J50+'15-04'!J50+'24-4'!J50+'04-05'!J50+'08-05'!J50+'15-05'!J50+'27-05'!J50+'01-06'!J50+'08-06'!J50+'17-06'!J50+'23-06'!J50</f>
        <v>64455.85</v>
      </c>
      <c r="K50" s="13">
        <f t="shared" si="0"/>
        <v>1816371.7100000002</v>
      </c>
    </row>
    <row r="51" spans="1:11" x14ac:dyDescent="0.2">
      <c r="A51" s="7" t="s">
        <v>51</v>
      </c>
      <c r="B51" s="6">
        <f>+'02-04'!B51+'08-04'!B51+'15-04'!B51+'24-4'!B51+'04-05'!B51+'08-05'!B51+'15-05'!B51+'27-05'!B51+'01-06'!B51+'08-06'!B51+'17-06'!B51+'23-06'!B51</f>
        <v>0</v>
      </c>
      <c r="C51" s="6">
        <f>+'02-04'!C51+'08-04'!C51+'15-04'!C51+'24-4'!C51+'04-05'!C51+'08-05'!C51+'15-05'!C51+'27-05'!C51+'01-06'!C51+'08-06'!C51+'17-06'!C51+'23-06'!C51</f>
        <v>0</v>
      </c>
      <c r="D51" s="6">
        <f>+'02-04'!D51+'08-04'!D51+'15-04'!D51+'24-4'!D51+'04-05'!D51+'08-05'!D51+'15-05'!D51+'27-05'!D51+'01-06'!D51+'08-06'!D51+'17-06'!D51+'23-06'!D51</f>
        <v>0</v>
      </c>
      <c r="E51" s="6">
        <f>+'02-04'!E51+'08-04'!E51+'15-04'!E51+'24-4'!E51+'04-05'!E51+'08-05'!E51+'15-05'!E51+'27-05'!E51+'01-06'!E51+'08-06'!E51+'17-06'!E51+'23-06'!E51</f>
        <v>0</v>
      </c>
      <c r="F51" s="6">
        <f>+'02-04'!F51+'08-04'!F51+'15-04'!F51+'24-4'!F51+'04-05'!F51+'08-05'!F51+'15-05'!F51+'27-05'!F51+'01-06'!F51+'08-06'!F51+'17-06'!F51+'23-06'!F51</f>
        <v>1350717.77</v>
      </c>
      <c r="G51" s="6">
        <f>+'02-04'!G51+'08-04'!G51+'15-04'!G51+'24-4'!G51+'04-05'!G51+'08-05'!G51+'15-05'!G51+'27-05'!G51+'01-06'!G51+'08-06'!G51+'17-06'!G51+'23-06'!G51</f>
        <v>87357.18</v>
      </c>
      <c r="H51" s="6">
        <f>+'02-04'!H51+'08-04'!H51+'15-04'!H51+'24-4'!H51+'04-05'!H51+'08-05'!H51+'15-05'!H51+'27-05'!H51+'01-06'!H51+'08-06'!H51+'17-06'!H51+'23-06'!H51</f>
        <v>0</v>
      </c>
      <c r="I51" s="6">
        <f>+'02-04'!I51+'08-04'!I51+'15-04'!I51+'24-4'!I51+'04-05'!I51+'08-05'!I51+'15-05'!I51+'27-05'!I51+'01-06'!I51+'08-06'!I51+'17-06'!I51+'23-06'!I51</f>
        <v>149478.54999999999</v>
      </c>
      <c r="J51" s="6">
        <f>+'02-04'!J51+'08-04'!J51+'15-04'!J51+'24-4'!J51+'04-05'!J51+'08-05'!J51+'15-05'!J51+'27-05'!J51+'01-06'!J51+'08-06'!J51+'17-06'!J51+'23-06'!J51</f>
        <v>52909.119999999995</v>
      </c>
      <c r="K51" s="13">
        <f t="shared" si="0"/>
        <v>1640462.62</v>
      </c>
    </row>
    <row r="52" spans="1:11" x14ac:dyDescent="0.2">
      <c r="A52" s="7" t="s">
        <v>52</v>
      </c>
      <c r="B52" s="6">
        <f>+'02-04'!B52+'08-04'!B52+'15-04'!B52+'24-4'!B52+'04-05'!B52+'08-05'!B52+'15-05'!B52+'27-05'!B52+'01-06'!B52+'08-06'!B52+'17-06'!B52+'23-06'!B52</f>
        <v>0</v>
      </c>
      <c r="C52" s="6">
        <f>+'02-04'!C52+'08-04'!C52+'15-04'!C52+'24-4'!C52+'04-05'!C52+'08-05'!C52+'15-05'!C52+'27-05'!C52+'01-06'!C52+'08-06'!C52+'17-06'!C52+'23-06'!C52</f>
        <v>0</v>
      </c>
      <c r="D52" s="6">
        <f>+'02-04'!D52+'08-04'!D52+'15-04'!D52+'24-4'!D52+'04-05'!D52+'08-05'!D52+'15-05'!D52+'27-05'!D52+'01-06'!D52+'08-06'!D52+'17-06'!D52+'23-06'!D52</f>
        <v>0</v>
      </c>
      <c r="E52" s="6">
        <f>+'02-04'!E52+'08-04'!E52+'15-04'!E52+'24-4'!E52+'04-05'!E52+'08-05'!E52+'15-05'!E52+'27-05'!E52+'01-06'!E52+'08-06'!E52+'17-06'!E52+'23-06'!E52</f>
        <v>0</v>
      </c>
      <c r="F52" s="6">
        <f>+'02-04'!F52+'08-04'!F52+'15-04'!F52+'24-4'!F52+'04-05'!F52+'08-05'!F52+'15-05'!F52+'27-05'!F52+'01-06'!F52+'08-06'!F52+'17-06'!F52+'23-06'!F52</f>
        <v>1729549.15</v>
      </c>
      <c r="G52" s="6">
        <f>+'02-04'!G52+'08-04'!G52+'15-04'!G52+'24-4'!G52+'04-05'!G52+'08-05'!G52+'15-05'!G52+'27-05'!G52+'01-06'!G52+'08-06'!G52+'17-06'!G52+'23-06'!G52</f>
        <v>111857.98000000001</v>
      </c>
      <c r="H52" s="6">
        <f>+'02-04'!H52+'08-04'!H52+'15-04'!H52+'24-4'!H52+'04-05'!H52+'08-05'!H52+'15-05'!H52+'27-05'!H52+'01-06'!H52+'08-06'!H52+'17-06'!H52+'23-06'!H52</f>
        <v>0</v>
      </c>
      <c r="I52" s="6">
        <f>+'02-04'!I52+'08-04'!I52+'15-04'!I52+'24-4'!I52+'04-05'!I52+'08-05'!I52+'15-05'!I52+'27-05'!I52+'01-06'!I52+'08-06'!I52+'17-06'!I52+'23-06'!I52</f>
        <v>0</v>
      </c>
      <c r="J52" s="6">
        <f>+'02-04'!J52+'08-04'!J52+'15-04'!J52+'24-4'!J52+'04-05'!J52+'08-05'!J52+'15-05'!J52+'27-05'!J52+'01-06'!J52+'08-06'!J52+'17-06'!J52+'23-06'!J52</f>
        <v>67748.36</v>
      </c>
      <c r="K52" s="13">
        <f t="shared" si="0"/>
        <v>1909155.49</v>
      </c>
    </row>
    <row r="53" spans="1:11" ht="13.5" thickBot="1" x14ac:dyDescent="0.25">
      <c r="A53" s="3" t="s">
        <v>53</v>
      </c>
      <c r="B53" s="6">
        <f>+'02-04'!B53+'08-04'!B53+'15-04'!B53+'24-4'!B53+'04-05'!B53+'08-05'!B53+'15-05'!B53+'27-05'!B53+'01-06'!B53+'08-06'!B53+'17-06'!B53+'23-06'!B53</f>
        <v>3570837.38</v>
      </c>
      <c r="C53" s="6">
        <f>+'02-04'!C53+'08-04'!C53+'15-04'!C53+'24-4'!C53+'04-05'!C53+'08-05'!C53+'15-05'!C53+'27-05'!C53+'01-06'!C53+'08-06'!C53+'17-06'!C53+'23-06'!C53</f>
        <v>745087.94</v>
      </c>
      <c r="D53" s="6">
        <f>+'02-04'!D53+'08-04'!D53+'15-04'!D53+'24-4'!D53+'04-05'!D53+'08-05'!D53+'15-05'!D53+'27-05'!D53+'01-06'!D53+'08-06'!D53+'17-06'!D53+'23-06'!D53</f>
        <v>114887.09000000001</v>
      </c>
      <c r="E53" s="6">
        <f>+'02-04'!E53+'08-04'!E53+'15-04'!E53+'24-4'!E53+'04-05'!E53+'08-05'!E53+'15-05'!E53+'27-05'!E53+'01-06'!E53+'08-06'!E53+'17-06'!E53+'23-06'!E53</f>
        <v>36119.26</v>
      </c>
      <c r="F53" s="6">
        <f>+'02-04'!F53+'08-04'!F53+'15-04'!F53+'24-4'!F53+'04-05'!F53+'08-05'!F53+'15-05'!F53+'27-05'!F53+'01-06'!F53+'08-06'!F53+'17-06'!F53+'23-06'!F53</f>
        <v>3238453.85</v>
      </c>
      <c r="G53" s="6">
        <f>+'02-04'!G53+'08-04'!G53+'15-04'!G53+'24-4'!G53+'04-05'!G53+'08-05'!G53+'15-05'!G53+'27-05'!G53+'01-06'!G53+'08-06'!G53+'17-06'!G53+'23-06'!G53</f>
        <v>209445.82</v>
      </c>
      <c r="H53" s="6">
        <f>+'02-04'!H53+'08-04'!H53+'15-04'!H53+'24-4'!H53+'04-05'!H53+'08-05'!H53+'15-05'!H53+'27-05'!H53+'01-06'!H53+'08-06'!H53+'17-06'!H53+'23-06'!H53</f>
        <v>532808.4</v>
      </c>
      <c r="I53" s="6">
        <f>+'02-04'!I53+'08-04'!I53+'15-04'!I53+'24-4'!I53+'04-05'!I53+'08-05'!I53+'15-05'!I53+'27-05'!I53+'01-06'!I53+'08-06'!I53+'17-06'!I53+'23-06'!I53</f>
        <v>0</v>
      </c>
      <c r="J53" s="6">
        <f>+'02-04'!J53+'08-04'!J53+'15-04'!J53+'24-4'!J53+'04-05'!J53+'08-05'!J53+'15-05'!J53+'27-05'!J53+'01-06'!J53+'08-06'!J53+'17-06'!J53+'23-06'!J53</f>
        <v>126853.82999999999</v>
      </c>
      <c r="K53" s="13">
        <f t="shared" si="0"/>
        <v>8574493.5700000003</v>
      </c>
    </row>
    <row r="54" spans="1:11" s="4" customFormat="1" ht="13.5" thickBot="1" x14ac:dyDescent="0.25">
      <c r="A54" s="9" t="s">
        <v>5</v>
      </c>
      <c r="B54" s="10">
        <f t="shared" ref="B54:K54" si="1">SUM(B7:B53)</f>
        <v>468490867.21999997</v>
      </c>
      <c r="C54" s="10">
        <f>SUM(C7:C53)</f>
        <v>97754912.383999988</v>
      </c>
      <c r="D54" s="10">
        <f>SUM(D7:D53)</f>
        <v>15073087.480000002</v>
      </c>
      <c r="E54" s="10">
        <f t="shared" si="1"/>
        <v>6750001.6199999982</v>
      </c>
      <c r="F54" s="10">
        <f t="shared" si="1"/>
        <v>583715544.25399995</v>
      </c>
      <c r="G54" s="10">
        <f t="shared" si="1"/>
        <v>37751590.420000002</v>
      </c>
      <c r="H54" s="10">
        <f t="shared" si="1"/>
        <v>43328324.169999994</v>
      </c>
      <c r="I54" s="10">
        <f t="shared" si="1"/>
        <v>142904914.45000002</v>
      </c>
      <c r="J54" s="10">
        <f t="shared" si="1"/>
        <v>22864786.299999997</v>
      </c>
      <c r="K54" s="10">
        <f t="shared" si="1"/>
        <v>1418634028.2979994</v>
      </c>
    </row>
    <row r="55" spans="1:11" x14ac:dyDescent="0.2">
      <c r="F55" s="2"/>
      <c r="G55" s="2"/>
      <c r="H55" s="2"/>
      <c r="I55" s="2"/>
      <c r="J55" s="2"/>
    </row>
    <row r="56" spans="1:11" hidden="1" x14ac:dyDescent="0.2">
      <c r="B56" s="2">
        <f>+'02-04'!B54+'08-04'!B54+'15-04'!B54+'24-4'!B54+'04-05'!B54+'08-05'!B54</f>
        <v>193649335.08000004</v>
      </c>
      <c r="C56" s="2">
        <f>+'02-04'!C54+'08-04'!C54+'15-04'!C54+'24-4'!C54+'04-05'!C54+'08-05'!C54</f>
        <v>29421941.434</v>
      </c>
      <c r="D56" s="2">
        <f>+'02-04'!D54+'08-04'!D54+'15-04'!D54+'24-4'!D54+'04-05'!D54+'08-05'!D54</f>
        <v>7393950.4100000001</v>
      </c>
      <c r="E56" s="2">
        <f>+'02-04'!E54+'08-04'!E54+'15-04'!E54+'24-4'!E54+'04-05'!E54+'08-05'!E54</f>
        <v>4712336.370000001</v>
      </c>
      <c r="F56" s="2">
        <f>+'02-04'!F54+'08-04'!F54+'15-04'!F54+'24-4'!F54+'04-05'!F54+'08-05'!F54</f>
        <v>249947767.58400002</v>
      </c>
      <c r="G56" s="2">
        <f>+'02-04'!G54+'08-04'!G54+'15-04'!G54+'24-4'!G54+'04-05'!G54+'08-05'!G54</f>
        <v>15464852.860000003</v>
      </c>
      <c r="H56" s="2">
        <f>+'02-04'!H54+'08-04'!H54+'15-04'!H54+'24-4'!H54+'04-05'!H54+'08-05'!H54</f>
        <v>18652580.239999998</v>
      </c>
      <c r="I56" s="2">
        <f>+'02-04'!I54+'08-04'!I54+'15-04'!I54+'24-4'!I54+'04-05'!I54+'08-05'!I54</f>
        <v>73260814.529999971</v>
      </c>
      <c r="J56" s="2">
        <f>+'02-04'!J54+'08-04'!J54+'15-04'!J54+'24-4'!J54+'04-05'!J54+'08-05'!J54</f>
        <v>11721730.32</v>
      </c>
      <c r="K56" s="2">
        <f>+'02-04'!K54+'08-04'!K54+'15-04'!K54+'24-4'!K54+'04-05'!K54+'08-05'!K54</f>
        <v>604225308.82799995</v>
      </c>
    </row>
    <row r="57" spans="1:11" hidden="1" x14ac:dyDescent="0.2">
      <c r="B57" s="2">
        <f t="shared" ref="B57:K57" si="2">+B54-B56</f>
        <v>274841532.13999993</v>
      </c>
      <c r="C57" s="2">
        <f>+C54-C56</f>
        <v>68332970.949999988</v>
      </c>
      <c r="D57" s="2">
        <f>+D54-D56</f>
        <v>7679137.0700000022</v>
      </c>
      <c r="E57" s="2">
        <f t="shared" si="2"/>
        <v>2037665.2499999972</v>
      </c>
      <c r="F57" s="2">
        <f t="shared" si="2"/>
        <v>333767776.66999996</v>
      </c>
      <c r="G57" s="2">
        <f t="shared" si="2"/>
        <v>22286737.559999999</v>
      </c>
      <c r="H57" s="2">
        <f t="shared" si="2"/>
        <v>24675743.929999996</v>
      </c>
      <c r="I57" s="2">
        <f t="shared" si="2"/>
        <v>69644099.920000046</v>
      </c>
      <c r="J57" s="2">
        <f t="shared" si="2"/>
        <v>11143055.979999997</v>
      </c>
      <c r="K57" s="2">
        <f t="shared" si="2"/>
        <v>814408719.46999943</v>
      </c>
    </row>
    <row r="58" spans="1:11" x14ac:dyDescent="0.2">
      <c r="A58" s="11"/>
      <c r="F58" s="2"/>
      <c r="G58" s="2"/>
      <c r="H58" s="2"/>
      <c r="I58" s="2"/>
      <c r="J58" s="2"/>
    </row>
    <row r="59" spans="1:11" x14ac:dyDescent="0.2">
      <c r="B59" s="2"/>
      <c r="C59" s="2"/>
      <c r="D59" s="2"/>
      <c r="F59" s="2"/>
      <c r="G59" s="2"/>
      <c r="H59" s="2"/>
      <c r="I59" s="2"/>
      <c r="J59" s="2"/>
    </row>
    <row r="60" spans="1:11" x14ac:dyDescent="0.2">
      <c r="B60" s="2"/>
      <c r="C60" s="2"/>
      <c r="D60" s="2"/>
      <c r="F60" s="2"/>
      <c r="G60" s="2"/>
      <c r="H60" s="2"/>
      <c r="I60" s="2"/>
      <c r="J60" s="2"/>
    </row>
    <row r="61" spans="1:11" x14ac:dyDescent="0.2">
      <c r="B61" s="2"/>
      <c r="C61" s="2"/>
      <c r="D61" s="2"/>
      <c r="F61" s="2"/>
      <c r="G61" s="2"/>
      <c r="H61" s="2"/>
      <c r="I61" s="2"/>
      <c r="J61" s="2"/>
    </row>
    <row r="62" spans="1:11" x14ac:dyDescent="0.2">
      <c r="B62" s="2"/>
      <c r="C62" s="2"/>
      <c r="D62" s="2"/>
      <c r="G62" s="2"/>
      <c r="H62" s="2"/>
      <c r="I62" s="2"/>
      <c r="J62" s="2"/>
    </row>
    <row r="63" spans="1:11" x14ac:dyDescent="0.2">
      <c r="G63" s="2"/>
      <c r="H63" s="2"/>
      <c r="I63" s="2"/>
      <c r="J63" s="2"/>
    </row>
    <row r="64" spans="1:11" x14ac:dyDescent="0.2">
      <c r="B64" s="2"/>
      <c r="C64" s="2"/>
      <c r="D64" s="2"/>
      <c r="G64" s="2"/>
      <c r="H64" s="2"/>
      <c r="I64" s="2"/>
      <c r="J64" s="2"/>
    </row>
  </sheetData>
  <mergeCells count="11">
    <mergeCell ref="A1:K1"/>
    <mergeCell ref="A2:K2"/>
    <mergeCell ref="A5:A6"/>
    <mergeCell ref="J5:J6"/>
    <mergeCell ref="E5:E6"/>
    <mergeCell ref="I5:I6"/>
    <mergeCell ref="K5:K6"/>
    <mergeCell ref="B5:B6"/>
    <mergeCell ref="H5:H6"/>
    <mergeCell ref="F5:F6"/>
    <mergeCell ref="G5:G6"/>
  </mergeCells>
  <phoneticPr fontId="0" type="noConversion"/>
  <printOptions horizontalCentered="1"/>
  <pageMargins left="0" right="0" top="0.78740157480314965" bottom="0.78740157480314965" header="0" footer="0"/>
  <pageSetup paperSize="9" scale="7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5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24" bestFit="1" customWidth="1"/>
    <col min="2" max="2" width="17.140625" customWidth="1"/>
    <col min="3" max="3" width="15.7109375" customWidth="1"/>
    <col min="4" max="4" width="16" customWidth="1"/>
    <col min="5" max="5" width="17.7109375" style="2" customWidth="1"/>
    <col min="6" max="6" width="18.85546875" bestFit="1" customWidth="1"/>
    <col min="7" max="7" width="18" bestFit="1" customWidth="1"/>
    <col min="8" max="8" width="13.7109375" bestFit="1" customWidth="1"/>
    <col min="9" max="10" width="17.140625" customWidth="1"/>
    <col min="11" max="11" width="15.42578125" customWidth="1"/>
    <col min="12" max="12" width="18.85546875" customWidth="1"/>
  </cols>
  <sheetData>
    <row r="1" spans="1:20" x14ac:dyDescent="0.2">
      <c r="A1" s="41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20" ht="13.5" thickBot="1" x14ac:dyDescent="0.25">
      <c r="A2" s="44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20" x14ac:dyDescent="0.2">
      <c r="A3" s="1"/>
    </row>
    <row r="4" spans="1:20" ht="13.5" thickBot="1" x14ac:dyDescent="0.25">
      <c r="A4" s="1"/>
    </row>
    <row r="5" spans="1:20" ht="18" customHeight="1" x14ac:dyDescent="0.2">
      <c r="A5" s="29" t="s">
        <v>0</v>
      </c>
      <c r="B5" s="37" t="s">
        <v>54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20" ht="23.25" customHeight="1" thickBot="1" x14ac:dyDescent="0.25">
      <c r="A6" s="30"/>
      <c r="B6" s="38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20" x14ac:dyDescent="0.2">
      <c r="A7" s="5" t="s">
        <v>7</v>
      </c>
      <c r="B7" s="6">
        <f>+'[1]Total Acumulado 2020'!B7+'Total Trimestre'!B7</f>
        <v>9173905.0599999987</v>
      </c>
      <c r="C7" s="6">
        <f>+'[1]Total Acumulado 2020'!C7+'Total Trimestre'!C7</f>
        <v>1589236.5999999999</v>
      </c>
      <c r="D7" s="6">
        <f>+'[1]Total Acumulado 2020'!D7+'Total Trimestre'!D7</f>
        <v>258003.88</v>
      </c>
      <c r="E7" s="6">
        <f>+'[1]Total Acumulado 2020'!E7+'Total Trimestre'!E7</f>
        <v>107584.10999999999</v>
      </c>
      <c r="F7" s="6">
        <f>+'[1]Total Acumulado 2020'!F7+'Total Trimestre'!F7</f>
        <v>8949373.6999999993</v>
      </c>
      <c r="G7" s="6">
        <f>+'[1]Total Acumulado 2020'!G7+'Total Trimestre'!G7</f>
        <v>467699.93999999994</v>
      </c>
      <c r="H7" s="6">
        <f>+'[1]Total Acumulado 2020'!H7+'Total Trimestre'!H7</f>
        <v>956126.2</v>
      </c>
      <c r="I7" s="6">
        <f>+'[1]Total Acumulado 2020'!I7+'Total Trimestre'!I7</f>
        <v>2527788.75</v>
      </c>
      <c r="J7" s="6">
        <f>+'[1]Total Acumulado 2020'!J7+'Total Trimestre'!J7</f>
        <v>403269.54</v>
      </c>
      <c r="K7" s="12">
        <f t="shared" ref="K7:K53" si="0">SUM(B7:J7)</f>
        <v>24432987.779999997</v>
      </c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A8" s="7" t="s">
        <v>8</v>
      </c>
      <c r="B8" s="6">
        <f>+'[1]Total Acumulado 2020'!B8+'Total Trimestre'!B8</f>
        <v>11617029.18</v>
      </c>
      <c r="C8" s="6">
        <f>+'[1]Total Acumulado 2020'!C8+'Total Trimestre'!C8</f>
        <v>2012469.9239999999</v>
      </c>
      <c r="D8" s="6">
        <f>+'[1]Total Acumulado 2020'!D8+'Total Trimestre'!D8</f>
        <v>326713.44</v>
      </c>
      <c r="E8" s="6">
        <f>+'[1]Total Acumulado 2020'!E8+'Total Trimestre'!E8</f>
        <v>130444.23999999999</v>
      </c>
      <c r="F8" s="6">
        <f>+'[1]Total Acumulado 2020'!F8+'Total Trimestre'!F8</f>
        <v>13300025.620000001</v>
      </c>
      <c r="G8" s="6">
        <f>+'[1]Total Acumulado 2020'!G8+'Total Trimestre'!G8</f>
        <v>695067.76</v>
      </c>
      <c r="H8" s="6">
        <f>+'[1]Total Acumulado 2020'!H8+'Total Trimestre'!H8</f>
        <v>1331866.5499999998</v>
      </c>
      <c r="I8" s="6">
        <f>+'[1]Total Acumulado 2020'!I8+'Total Trimestre'!I8</f>
        <v>0</v>
      </c>
      <c r="J8" s="6">
        <f>+'[1]Total Acumulado 2020'!J8+'Total Trimestre'!J8</f>
        <v>599315.14</v>
      </c>
      <c r="K8" s="13">
        <f t="shared" si="0"/>
        <v>30012931.854000002</v>
      </c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7" t="s">
        <v>9</v>
      </c>
      <c r="B9" s="6">
        <f>+'[1]Total Acumulado 2020'!B9+'Total Trimestre'!B9</f>
        <v>315743964.01999998</v>
      </c>
      <c r="C9" s="6">
        <f>+'[1]Total Acumulado 2020'!C9+'Total Trimestre'!C9</f>
        <v>54697739.319999993</v>
      </c>
      <c r="D9" s="6">
        <f>+'[1]Total Acumulado 2020'!D9+'Total Trimestre'!D9</f>
        <v>8879878.2100000009</v>
      </c>
      <c r="E9" s="6">
        <f>+'[1]Total Acumulado 2020'!E9+'Total Trimestre'!E9</f>
        <v>3525533.9099999997</v>
      </c>
      <c r="F9" s="6">
        <f>+'[1]Total Acumulado 2020'!F9+'Total Trimestre'!F9</f>
        <v>580280349.50999999</v>
      </c>
      <c r="G9" s="6">
        <f>+'[1]Total Acumulado 2020'!G9+'Total Trimestre'!G9</f>
        <v>30325817.869999997</v>
      </c>
      <c r="H9" s="6">
        <f>+'[1]Total Acumulado 2020'!H9+'Total Trimestre'!H9</f>
        <v>15638607.92</v>
      </c>
      <c r="I9" s="6">
        <f>+'[1]Total Acumulado 2020'!I9+'Total Trimestre'!I9</f>
        <v>345326912.05999994</v>
      </c>
      <c r="J9" s="6">
        <f>+'[1]Total Acumulado 2020'!J9+'Total Trimestre'!J9</f>
        <v>26148129.920000002</v>
      </c>
      <c r="K9" s="13">
        <f t="shared" si="0"/>
        <v>1380566932.74</v>
      </c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7" t="s">
        <v>10</v>
      </c>
      <c r="B10" s="6">
        <f>+'[1]Total Acumulado 2020'!B10+'Total Trimestre'!B10</f>
        <v>9877275.8399999999</v>
      </c>
      <c r="C10" s="6">
        <f>+'[1]Total Acumulado 2020'!C10+'Total Trimestre'!C10</f>
        <v>1711084.6800000002</v>
      </c>
      <c r="D10" s="6">
        <f>+'[1]Total Acumulado 2020'!D10+'Total Trimestre'!D10</f>
        <v>277785.18999999994</v>
      </c>
      <c r="E10" s="6">
        <f>+'[1]Total Acumulado 2020'!E10+'Total Trimestre'!E10</f>
        <v>117080.39000000001</v>
      </c>
      <c r="F10" s="6">
        <f>+'[1]Total Acumulado 2020'!F10+'Total Trimestre'!F10</f>
        <v>11395255.359999999</v>
      </c>
      <c r="G10" s="6">
        <f>+'[1]Total Acumulado 2020'!G10+'Total Trimestre'!G10</f>
        <v>595523.24</v>
      </c>
      <c r="H10" s="6">
        <f>+'[1]Total Acumulado 2020'!H10+'Total Trimestre'!H10</f>
        <v>1212698.7999999998</v>
      </c>
      <c r="I10" s="6">
        <f>+'[1]Total Acumulado 2020'!I10+'Total Trimestre'!I10</f>
        <v>0</v>
      </c>
      <c r="J10" s="6">
        <f>+'[1]Total Acumulado 2020'!J10+'Total Trimestre'!J10</f>
        <v>513483.9</v>
      </c>
      <c r="K10" s="13">
        <f t="shared" si="0"/>
        <v>25700187.399999999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7" t="s">
        <v>11</v>
      </c>
      <c r="B11" s="6">
        <f>+'[1]Total Acumulado 2020'!B11+'Total Trimestre'!B11</f>
        <v>15827916.940000001</v>
      </c>
      <c r="C11" s="6">
        <f>+'[1]Total Acumulado 2020'!C11+'Total Trimestre'!C11</f>
        <v>2741940.8600000003</v>
      </c>
      <c r="D11" s="6">
        <f>+'[1]Total Acumulado 2020'!D11+'Total Trimestre'!D11</f>
        <v>445139.04</v>
      </c>
      <c r="E11" s="6">
        <f>+'[1]Total Acumulado 2020'!E11+'Total Trimestre'!E11</f>
        <v>169189.02000000002</v>
      </c>
      <c r="F11" s="6">
        <f>+'[1]Total Acumulado 2020'!F11+'Total Trimestre'!F11</f>
        <v>18338309.740000002</v>
      </c>
      <c r="G11" s="6">
        <f>+'[1]Total Acumulado 2020'!G11+'Total Trimestre'!G11</f>
        <v>958371.67</v>
      </c>
      <c r="H11" s="6">
        <f>+'[1]Total Acumulado 2020'!H11+'Total Trimestre'!H11</f>
        <v>1249173.05</v>
      </c>
      <c r="I11" s="6">
        <f>+'[1]Total Acumulado 2020'!I11+'Total Trimestre'!I11</f>
        <v>0</v>
      </c>
      <c r="J11" s="6">
        <f>+'[1]Total Acumulado 2020'!J11+'Total Trimestre'!J11</f>
        <v>826346.28</v>
      </c>
      <c r="K11" s="13">
        <f t="shared" si="0"/>
        <v>40556386.600000001</v>
      </c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7" t="s">
        <v>12</v>
      </c>
      <c r="B12" s="6">
        <f>+'[1]Total Acumulado 2020'!B12+'Total Trimestre'!B12</f>
        <v>11556858.789999999</v>
      </c>
      <c r="C12" s="6">
        <f>+'[1]Total Acumulado 2020'!C12+'Total Trimestre'!C12</f>
        <v>2002046.3300000003</v>
      </c>
      <c r="D12" s="6">
        <f>+'[1]Total Acumulado 2020'!D12+'Total Trimestre'!D12</f>
        <v>325021.28000000003</v>
      </c>
      <c r="E12" s="6">
        <f>+'[1]Total Acumulado 2020'!E12+'Total Trimestre'!E12</f>
        <v>135036.97</v>
      </c>
      <c r="F12" s="6">
        <f>+'[1]Total Acumulado 2020'!F12+'Total Trimestre'!F12</f>
        <v>16655496.710000001</v>
      </c>
      <c r="G12" s="6">
        <f>+'[1]Total Acumulado 2020'!G12+'Total Trimestre'!G12</f>
        <v>870426.79</v>
      </c>
      <c r="H12" s="6">
        <f>+'[1]Total Acumulado 2020'!H12+'Total Trimestre'!H12</f>
        <v>1228151.6299999999</v>
      </c>
      <c r="I12" s="6">
        <f>+'[1]Total Acumulado 2020'!I12+'Total Trimestre'!I12</f>
        <v>0</v>
      </c>
      <c r="J12" s="6">
        <f>+'[1]Total Acumulado 2020'!J12+'Total Trimestre'!J12</f>
        <v>750516.7</v>
      </c>
      <c r="K12" s="13">
        <f t="shared" si="0"/>
        <v>33523555.199999996</v>
      </c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7" t="s">
        <v>13</v>
      </c>
      <c r="B13" s="6">
        <f>+'[1]Total Acumulado 2020'!B13+'Total Trimestre'!B13</f>
        <v>16389161.15</v>
      </c>
      <c r="C13" s="6">
        <f>+'[1]Total Acumulado 2020'!C13+'Total Trimestre'!C13</f>
        <v>2839167.68</v>
      </c>
      <c r="D13" s="6">
        <f>+'[1]Total Acumulado 2020'!D13+'Total Trimestre'!D13</f>
        <v>460923.33</v>
      </c>
      <c r="E13" s="6">
        <f>+'[1]Total Acumulado 2020'!E13+'Total Trimestre'!E13</f>
        <v>178633.5</v>
      </c>
      <c r="F13" s="6">
        <f>+'[1]Total Acumulado 2020'!F13+'Total Trimestre'!F13</f>
        <v>23539072.359999999</v>
      </c>
      <c r="G13" s="6">
        <f>+'[1]Total Acumulado 2020'!G13+'Total Trimestre'!G13</f>
        <v>1230166.79</v>
      </c>
      <c r="H13" s="6">
        <f>+'[1]Total Acumulado 2020'!H13+'Total Trimestre'!H13</f>
        <v>1661039.57</v>
      </c>
      <c r="I13" s="6">
        <f>+'[1]Total Acumulado 2020'!I13+'Total Trimestre'!I13</f>
        <v>0</v>
      </c>
      <c r="J13" s="6">
        <f>+'[1]Total Acumulado 2020'!J13+'Total Trimestre'!J13</f>
        <v>1060698.8900000001</v>
      </c>
      <c r="K13" s="13">
        <f t="shared" si="0"/>
        <v>47358863.269999996</v>
      </c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7" t="s">
        <v>14</v>
      </c>
      <c r="B14" s="6">
        <f>+'[1]Total Acumulado 2020'!B14+'Total Trimestre'!B14</f>
        <v>9721662.8099999987</v>
      </c>
      <c r="C14" s="6">
        <f>+'[1]Total Acumulado 2020'!C14+'Total Trimestre'!C14</f>
        <v>1684127.1400000001</v>
      </c>
      <c r="D14" s="6">
        <f>+'[1]Total Acumulado 2020'!D14+'Total Trimestre'!D14</f>
        <v>273408.77</v>
      </c>
      <c r="E14" s="6">
        <f>+'[1]Total Acumulado 2020'!E14+'Total Trimestre'!E14</f>
        <v>113592.66</v>
      </c>
      <c r="F14" s="6">
        <f>+'[1]Total Acumulado 2020'!F14+'Total Trimestre'!F14</f>
        <v>11064495.559999999</v>
      </c>
      <c r="G14" s="6">
        <f>+'[1]Total Acumulado 2020'!G14+'Total Trimestre'!G14</f>
        <v>578237.55000000005</v>
      </c>
      <c r="H14" s="6">
        <f>+'[1]Total Acumulado 2020'!H14+'Total Trimestre'!H14</f>
        <v>1107243.71</v>
      </c>
      <c r="I14" s="6">
        <f>+'[1]Total Acumulado 2020'!I14+'Total Trimestre'!I14</f>
        <v>0</v>
      </c>
      <c r="J14" s="6">
        <f>+'[1]Total Acumulado 2020'!J14+'Total Trimestre'!J14</f>
        <v>498579.47</v>
      </c>
      <c r="K14" s="13">
        <f t="shared" si="0"/>
        <v>25041347.669999998</v>
      </c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7" t="s">
        <v>15</v>
      </c>
      <c r="B15" s="6">
        <f>+'[1]Total Acumulado 2020'!B15+'Total Trimestre'!B15</f>
        <v>62304332.940000005</v>
      </c>
      <c r="C15" s="6">
        <f>+'[1]Total Acumulado 2020'!C15+'Total Trimestre'!C15</f>
        <v>10793258.300000001</v>
      </c>
      <c r="D15" s="6">
        <f>+'[1]Total Acumulado 2020'!D15+'Total Trimestre'!D15</f>
        <v>1752226.35</v>
      </c>
      <c r="E15" s="6">
        <f>+'[1]Total Acumulado 2020'!E15+'Total Trimestre'!E15</f>
        <v>711736.89</v>
      </c>
      <c r="F15" s="6">
        <f>+'[1]Total Acumulado 2020'!F15+'Total Trimestre'!F15</f>
        <v>64385006.170000002</v>
      </c>
      <c r="G15" s="6">
        <f>+'[1]Total Acumulado 2020'!G15+'Total Trimestre'!G15</f>
        <v>3364801.12</v>
      </c>
      <c r="H15" s="6">
        <f>+'[1]Total Acumulado 2020'!H15+'Total Trimestre'!H15</f>
        <v>5050846.66</v>
      </c>
      <c r="I15" s="6">
        <f>+'[1]Total Acumulado 2020'!I15+'Total Trimestre'!I15</f>
        <v>0</v>
      </c>
      <c r="J15" s="6">
        <f>+'[1]Total Acumulado 2020'!J15+'Total Trimestre'!J15</f>
        <v>2901265.7800000003</v>
      </c>
      <c r="K15" s="13">
        <f t="shared" si="0"/>
        <v>151263474.21000001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7" t="s">
        <v>16</v>
      </c>
      <c r="B16" s="6">
        <f>+'[1]Total Acumulado 2020'!B16+'Total Trimestre'!B16</f>
        <v>20353142.979999997</v>
      </c>
      <c r="C16" s="6">
        <f>+'[1]Total Acumulado 2020'!C16+'Total Trimestre'!C16</f>
        <v>3525865.99</v>
      </c>
      <c r="D16" s="6">
        <f>+'[1]Total Acumulado 2020'!D16+'Total Trimestre'!D16</f>
        <v>572405</v>
      </c>
      <c r="E16" s="6">
        <f>+'[1]Total Acumulado 2020'!E16+'Total Trimestre'!E16</f>
        <v>222057.35000000003</v>
      </c>
      <c r="F16" s="6">
        <f>+'[1]Total Acumulado 2020'!F16+'Total Trimestre'!F16</f>
        <v>23872733.579999998</v>
      </c>
      <c r="G16" s="6">
        <f>+'[1]Total Acumulado 2020'!G16+'Total Trimestre'!G16</f>
        <v>1247604.1600000001</v>
      </c>
      <c r="H16" s="6">
        <f>+'[1]Total Acumulado 2020'!H16+'Total Trimestre'!H16</f>
        <v>1675517.9000000001</v>
      </c>
      <c r="I16" s="6">
        <f>+'[1]Total Acumulado 2020'!I16+'Total Trimestre'!I16</f>
        <v>0</v>
      </c>
      <c r="J16" s="6">
        <f>+'[1]Total Acumulado 2020'!J16+'Total Trimestre'!J16</f>
        <v>1075734.06</v>
      </c>
      <c r="K16" s="13">
        <f t="shared" si="0"/>
        <v>52545061.020000003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7" t="s">
        <v>17</v>
      </c>
      <c r="B17" s="6">
        <f>+'[1]Total Acumulado 2020'!B17+'Total Trimestre'!B17</f>
        <v>12539295.530000001</v>
      </c>
      <c r="C17" s="6">
        <f>+'[1]Total Acumulado 2020'!C17+'Total Trimestre'!C17</f>
        <v>2172238.29</v>
      </c>
      <c r="D17" s="6">
        <f>+'[1]Total Acumulado 2020'!D17+'Total Trimestre'!D17</f>
        <v>352650.98</v>
      </c>
      <c r="E17" s="6">
        <f>+'[1]Total Acumulado 2020'!E17+'Total Trimestre'!E17</f>
        <v>140855.58000000002</v>
      </c>
      <c r="F17" s="6">
        <f>+'[1]Total Acumulado 2020'!F17+'Total Trimestre'!F17</f>
        <v>13981855.029999997</v>
      </c>
      <c r="G17" s="6">
        <f>+'[1]Total Acumulado 2020'!G17+'Total Trimestre'!G17</f>
        <v>730700.58000000007</v>
      </c>
      <c r="H17" s="6">
        <f>+'[1]Total Acumulado 2020'!H17+'Total Trimestre'!H17</f>
        <v>1201631.23</v>
      </c>
      <c r="I17" s="6">
        <f>+'[1]Total Acumulado 2020'!I17+'Total Trimestre'!I17</f>
        <v>4630670.3600000003</v>
      </c>
      <c r="J17" s="6">
        <f>+'[1]Total Acumulado 2020'!J17+'Total Trimestre'!J17</f>
        <v>630039.15999999992</v>
      </c>
      <c r="K17" s="13">
        <f t="shared" si="0"/>
        <v>36379936.739999995</v>
      </c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7" t="s">
        <v>18</v>
      </c>
      <c r="B18" s="6">
        <f>+'[1]Total Acumulado 2020'!B18+'Total Trimestre'!B18</f>
        <v>11436518.07</v>
      </c>
      <c r="C18" s="6">
        <f>+'[1]Total Acumulado 2020'!C18+'Total Trimestre'!C18</f>
        <v>1981199.1799999997</v>
      </c>
      <c r="D18" s="6">
        <f>+'[1]Total Acumulado 2020'!D18+'Total Trimestre'!D18</f>
        <v>321636.83999999997</v>
      </c>
      <c r="E18" s="6">
        <f>+'[1]Total Acumulado 2020'!E18+'Total Trimestre'!E18</f>
        <v>127768.03</v>
      </c>
      <c r="F18" s="6">
        <f>+'[1]Total Acumulado 2020'!F18+'Total Trimestre'!F18</f>
        <v>10424736.48</v>
      </c>
      <c r="G18" s="6">
        <f>+'[1]Total Acumulado 2020'!G18+'Total Trimestre'!G18</f>
        <v>544803.31000000006</v>
      </c>
      <c r="H18" s="6">
        <f>+'[1]Total Acumulado 2020'!H18+'Total Trimestre'!H18</f>
        <v>1161398.19</v>
      </c>
      <c r="I18" s="6">
        <f>+'[1]Total Acumulado 2020'!I18+'Total Trimestre'!I18</f>
        <v>3144312.6399999997</v>
      </c>
      <c r="J18" s="6">
        <f>+'[1]Total Acumulado 2020'!J18+'Total Trimestre'!J18</f>
        <v>469751.14</v>
      </c>
      <c r="K18" s="13">
        <f t="shared" si="0"/>
        <v>29612123.880000003</v>
      </c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7" t="s">
        <v>19</v>
      </c>
      <c r="B19" s="6">
        <f>+'[1]Total Acumulado 2020'!B19+'Total Trimestre'!B19</f>
        <v>16292681.100000001</v>
      </c>
      <c r="C19" s="6">
        <f>+'[1]Total Acumulado 2020'!C19+'Total Trimestre'!C19</f>
        <v>2822454.0200000005</v>
      </c>
      <c r="D19" s="6">
        <f>+'[1]Total Acumulado 2020'!D19+'Total Trimestre'!D19</f>
        <v>458209.94999999995</v>
      </c>
      <c r="E19" s="6">
        <f>+'[1]Total Acumulado 2020'!E19+'Total Trimestre'!E19</f>
        <v>190374.33000000002</v>
      </c>
      <c r="F19" s="6">
        <f>+'[1]Total Acumulado 2020'!F19+'Total Trimestre'!F19</f>
        <v>31081266.214000002</v>
      </c>
      <c r="G19" s="6">
        <f>+'[1]Total Acumulado 2020'!G19+'Total Trimestre'!G19</f>
        <v>1624326.6</v>
      </c>
      <c r="H19" s="6">
        <f>+'[1]Total Acumulado 2020'!H19+'Total Trimestre'!H19</f>
        <v>0</v>
      </c>
      <c r="I19" s="6">
        <f>+'[1]Total Acumulado 2020'!I19+'Total Trimestre'!I19</f>
        <v>0</v>
      </c>
      <c r="J19" s="6">
        <f>+'[1]Total Acumulado 2020'!J19+'Total Trimestre'!J19</f>
        <v>1400559.21</v>
      </c>
      <c r="K19" s="13">
        <f t="shared" si="0"/>
        <v>53869871.424000002</v>
      </c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7" t="s">
        <v>20</v>
      </c>
      <c r="B20" s="6">
        <f>+'[1]Total Acumulado 2020'!B20+'Total Trimestre'!B20</f>
        <v>132665269.58</v>
      </c>
      <c r="C20" s="6">
        <f>+'[1]Total Acumulado 2020'!C20+'Total Trimestre'!C20</f>
        <v>22982198.089999996</v>
      </c>
      <c r="D20" s="6">
        <f>+'[1]Total Acumulado 2020'!D20+'Total Trimestre'!D20</f>
        <v>3731033.9200000009</v>
      </c>
      <c r="E20" s="6">
        <f>+'[1]Total Acumulado 2020'!E20+'Total Trimestre'!E20</f>
        <v>1550136.8000000003</v>
      </c>
      <c r="F20" s="6">
        <f>+'[1]Total Acumulado 2020'!F20+'Total Trimestre'!F20</f>
        <v>140716534.06999999</v>
      </c>
      <c r="G20" s="6">
        <f>+'[1]Total Acumulado 2020'!G20+'Total Trimestre'!G20</f>
        <v>7353935.0199999996</v>
      </c>
      <c r="H20" s="6">
        <f>+'[1]Total Acumulado 2020'!H20+'Total Trimestre'!H20</f>
        <v>6327236.1699999999</v>
      </c>
      <c r="I20" s="6">
        <f>+'[1]Total Acumulado 2020'!I20+'Total Trimestre'!I20</f>
        <v>0</v>
      </c>
      <c r="J20" s="6">
        <f>+'[1]Total Acumulado 2020'!J20+'Total Trimestre'!J20</f>
        <v>6340856.1199999992</v>
      </c>
      <c r="K20" s="13">
        <f t="shared" si="0"/>
        <v>321667199.76999998</v>
      </c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7" t="s">
        <v>21</v>
      </c>
      <c r="B21" s="6">
        <f>+'[1]Total Acumulado 2020'!B21+'Total Trimestre'!B21</f>
        <v>20983894.339999996</v>
      </c>
      <c r="C21" s="6">
        <f>+'[1]Total Acumulado 2020'!C21+'Total Trimestre'!C21</f>
        <v>3635133.87</v>
      </c>
      <c r="D21" s="6">
        <f>+'[1]Total Acumulado 2020'!D21+'Total Trimestre'!D21</f>
        <v>590144.05000000005</v>
      </c>
      <c r="E21" s="6">
        <f>+'[1]Total Acumulado 2020'!E21+'Total Trimestre'!E21</f>
        <v>245176.47</v>
      </c>
      <c r="F21" s="6">
        <f>+'[1]Total Acumulado 2020'!F21+'Total Trimestre'!F21</f>
        <v>27708386.690000001</v>
      </c>
      <c r="G21" s="6">
        <f>+'[1]Total Acumulado 2020'!G21+'Total Trimestre'!G21</f>
        <v>1448057.79</v>
      </c>
      <c r="H21" s="6">
        <f>+'[1]Total Acumulado 2020'!H21+'Total Trimestre'!H21</f>
        <v>913665.73</v>
      </c>
      <c r="I21" s="6">
        <f>+'[1]Total Acumulado 2020'!I21+'Total Trimestre'!I21</f>
        <v>17750085.899999999</v>
      </c>
      <c r="J21" s="6">
        <f>+'[1]Total Acumulado 2020'!J21+'Total Trimestre'!J21</f>
        <v>1248573.19</v>
      </c>
      <c r="K21" s="13">
        <f t="shared" si="0"/>
        <v>74523118.030000001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7" t="s">
        <v>22</v>
      </c>
      <c r="B22" s="6">
        <f>+'[1]Total Acumulado 2020'!B22+'Total Trimestre'!B22</f>
        <v>55741613.950000003</v>
      </c>
      <c r="C22" s="6">
        <f>+'[1]Total Acumulado 2020'!C22+'Total Trimestre'!C22</f>
        <v>9656369.1400000006</v>
      </c>
      <c r="D22" s="6">
        <f>+'[1]Total Acumulado 2020'!D22+'Total Trimestre'!D22</f>
        <v>1567658.6600000001</v>
      </c>
      <c r="E22" s="6">
        <f>+'[1]Total Acumulado 2020'!E22+'Total Trimestre'!E22</f>
        <v>651323.35000000009</v>
      </c>
      <c r="F22" s="6">
        <f>+'[1]Total Acumulado 2020'!F22+'Total Trimestre'!F22</f>
        <v>62879178.689999998</v>
      </c>
      <c r="G22" s="6">
        <f>+'[1]Total Acumulado 2020'!G22+'Total Trimestre'!G22</f>
        <v>3286105.62</v>
      </c>
      <c r="H22" s="6">
        <f>+'[1]Total Acumulado 2020'!H22+'Total Trimestre'!H22</f>
        <v>4872512.7</v>
      </c>
      <c r="I22" s="6">
        <f>+'[1]Total Acumulado 2020'!I22+'Total Trimestre'!I22</f>
        <v>0</v>
      </c>
      <c r="J22" s="6">
        <f>+'[1]Total Acumulado 2020'!J22+'Total Trimestre'!J22</f>
        <v>2833411.3600000003</v>
      </c>
      <c r="K22" s="13">
        <f t="shared" si="0"/>
        <v>141488173.47</v>
      </c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7" t="s">
        <v>23</v>
      </c>
      <c r="B23" s="6">
        <f>+'[1]Total Acumulado 2020'!B23+'Total Trimestre'!B23</f>
        <v>12824586.060000001</v>
      </c>
      <c r="C23" s="6">
        <f>+'[1]Total Acumulado 2020'!C23+'Total Trimestre'!C23</f>
        <v>2221660.42</v>
      </c>
      <c r="D23" s="6">
        <f>+'[1]Total Acumulado 2020'!D23+'Total Trimestre'!D23</f>
        <v>360674.37</v>
      </c>
      <c r="E23" s="6">
        <f>+'[1]Total Acumulado 2020'!E23+'Total Trimestre'!E23</f>
        <v>152147.53</v>
      </c>
      <c r="F23" s="6">
        <f>+'[1]Total Acumulado 2020'!F23+'Total Trimestre'!F23</f>
        <v>15925794.200000001</v>
      </c>
      <c r="G23" s="6">
        <f>+'[1]Total Acumulado 2020'!G23+'Total Trimestre'!G23</f>
        <v>832292.09000000008</v>
      </c>
      <c r="H23" s="6">
        <f>+'[1]Total Acumulado 2020'!H23+'Total Trimestre'!H23</f>
        <v>1156595.29</v>
      </c>
      <c r="I23" s="6">
        <f>+'[1]Total Acumulado 2020'!I23+'Total Trimestre'!I23</f>
        <v>5444122.3799999999</v>
      </c>
      <c r="J23" s="6">
        <f>+'[1]Total Acumulado 2020'!J23+'Total Trimestre'!J23</f>
        <v>717635.41</v>
      </c>
      <c r="K23" s="13">
        <f t="shared" si="0"/>
        <v>39635507.749999993</v>
      </c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7" t="s">
        <v>24</v>
      </c>
      <c r="B24" s="6">
        <f>+'[1]Total Acumulado 2020'!B24+'Total Trimestre'!B24</f>
        <v>9991392.0199999996</v>
      </c>
      <c r="C24" s="6">
        <f>+'[1]Total Acumulado 2020'!C24+'Total Trimestre'!C24</f>
        <v>1730853.56</v>
      </c>
      <c r="D24" s="6">
        <f>+'[1]Total Acumulado 2020'!D24+'Total Trimestre'!D24</f>
        <v>280994.59999999998</v>
      </c>
      <c r="E24" s="6">
        <f>+'[1]Total Acumulado 2020'!E24+'Total Trimestre'!E24</f>
        <v>117097.66</v>
      </c>
      <c r="F24" s="6">
        <f>+'[1]Total Acumulado 2020'!F24+'Total Trimestre'!F24</f>
        <v>8963880.6999999993</v>
      </c>
      <c r="G24" s="6">
        <f>+'[1]Total Acumulado 2020'!G24+'Total Trimestre'!G24</f>
        <v>468458.07</v>
      </c>
      <c r="H24" s="6">
        <f>+'[1]Total Acumulado 2020'!H24+'Total Trimestre'!H24</f>
        <v>1104807.46</v>
      </c>
      <c r="I24" s="6">
        <f>+'[1]Total Acumulado 2020'!I24+'Total Trimestre'!I24</f>
        <v>2533917.21</v>
      </c>
      <c r="J24" s="6">
        <f>+'[1]Total Acumulado 2020'!J24+'Total Trimestre'!J24</f>
        <v>403923.23</v>
      </c>
      <c r="K24" s="13">
        <f t="shared" si="0"/>
        <v>25595324.510000002</v>
      </c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7" t="s">
        <v>25</v>
      </c>
      <c r="B25" s="6">
        <f>+'[1]Total Acumulado 2020'!B25+'Total Trimestre'!B25</f>
        <v>11654376.27</v>
      </c>
      <c r="C25" s="6">
        <f>+'[1]Total Acumulado 2020'!C25+'Total Trimestre'!C25</f>
        <v>2018939.73</v>
      </c>
      <c r="D25" s="6">
        <f>+'[1]Total Acumulado 2020'!D25+'Total Trimestre'!D25</f>
        <v>327763.79999999993</v>
      </c>
      <c r="E25" s="6">
        <f>+'[1]Total Acumulado 2020'!E25+'Total Trimestre'!E25</f>
        <v>133448.51</v>
      </c>
      <c r="F25" s="6">
        <f>+'[1]Total Acumulado 2020'!F25+'Total Trimestre'!F25</f>
        <v>10803369.4</v>
      </c>
      <c r="G25" s="6">
        <f>+'[1]Total Acumulado 2020'!G25+'Total Trimestre'!G25</f>
        <v>564590.92000000004</v>
      </c>
      <c r="H25" s="6">
        <f>+'[1]Total Acumulado 2020'!H25+'Total Trimestre'!H25</f>
        <v>1054133.33</v>
      </c>
      <c r="I25" s="6">
        <f>+'[1]Total Acumulado 2020'!I25+'Total Trimestre'!I25</f>
        <v>3302427.1</v>
      </c>
      <c r="J25" s="6">
        <f>+'[1]Total Acumulado 2020'!J25+'Total Trimestre'!J25</f>
        <v>486812.8</v>
      </c>
      <c r="K25" s="13">
        <f t="shared" si="0"/>
        <v>30345861.860000003</v>
      </c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7" t="s">
        <v>26</v>
      </c>
      <c r="B26" s="6">
        <f>+'[1]Total Acumulado 2020'!B26+'Total Trimestre'!B26</f>
        <v>29298815.619999997</v>
      </c>
      <c r="C26" s="6">
        <f>+'[1]Total Acumulado 2020'!C26+'Total Trimestre'!C26</f>
        <v>5075564.91</v>
      </c>
      <c r="D26" s="6">
        <f>+'[1]Total Acumulado 2020'!D26+'Total Trimestre'!D26</f>
        <v>823990.10999999987</v>
      </c>
      <c r="E26" s="6">
        <f>+'[1]Total Acumulado 2020'!E26+'Total Trimestre'!E26</f>
        <v>307765.52</v>
      </c>
      <c r="F26" s="6">
        <f>+'[1]Total Acumulado 2020'!F26+'Total Trimestre'!F26</f>
        <v>30846252.670000002</v>
      </c>
      <c r="G26" s="6">
        <f>+'[1]Total Acumulado 2020'!G26+'Total Trimestre'!G26</f>
        <v>1612044.65</v>
      </c>
      <c r="H26" s="6">
        <f>+'[1]Total Acumulado 2020'!H26+'Total Trimestre'!H26</f>
        <v>2784292.9699999997</v>
      </c>
      <c r="I26" s="6">
        <f>+'[1]Total Acumulado 2020'!I26+'Total Trimestre'!I26</f>
        <v>21698045.009999998</v>
      </c>
      <c r="J26" s="6">
        <f>+'[1]Total Acumulado 2020'!J26+'Total Trimestre'!J26</f>
        <v>1389969.23</v>
      </c>
      <c r="K26" s="13">
        <f t="shared" si="0"/>
        <v>93836740.690000013</v>
      </c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7" t="s">
        <v>27</v>
      </c>
      <c r="B27" s="6">
        <f>+'[1]Total Acumulado 2020'!B27+'Total Trimestre'!B27</f>
        <v>10314029.649999999</v>
      </c>
      <c r="C27" s="6">
        <f>+'[1]Total Acumulado 2020'!C27+'Total Trimestre'!C27</f>
        <v>1786745.49</v>
      </c>
      <c r="D27" s="6">
        <f>+'[1]Total Acumulado 2020'!D27+'Total Trimestre'!D27</f>
        <v>290068.34999999998</v>
      </c>
      <c r="E27" s="6">
        <f>+'[1]Total Acumulado 2020'!E27+'Total Trimestre'!E27</f>
        <v>116199.83</v>
      </c>
      <c r="F27" s="6">
        <f>+'[1]Total Acumulado 2020'!F27+'Total Trimestre'!F27</f>
        <v>8675191.25</v>
      </c>
      <c r="G27" s="6">
        <f>+'[1]Total Acumulado 2020'!G27+'Total Trimestre'!G27</f>
        <v>453370.97000000003</v>
      </c>
      <c r="H27" s="6">
        <f>+'[1]Total Acumulado 2020'!H27+'Total Trimestre'!H27</f>
        <v>1015501.25</v>
      </c>
      <c r="I27" s="6">
        <f>+'[1]Total Acumulado 2020'!I27+'Total Trimestre'!I27</f>
        <v>0</v>
      </c>
      <c r="J27" s="6">
        <f>+'[1]Total Acumulado 2020'!J27+'Total Trimestre'!J27</f>
        <v>390914.54000000004</v>
      </c>
      <c r="K27" s="13">
        <f t="shared" si="0"/>
        <v>23042021.329999998</v>
      </c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7" t="s">
        <v>28</v>
      </c>
      <c r="B28" s="6">
        <f>+'[1]Total Acumulado 2020'!B28+'Total Trimestre'!B28</f>
        <v>177693447.19999999</v>
      </c>
      <c r="C28" s="6">
        <f>+'[1]Total Acumulado 2020'!C28+'Total Trimestre'!C28</f>
        <v>30782630.809999999</v>
      </c>
      <c r="D28" s="6">
        <f>+'[1]Total Acumulado 2020'!D28+'Total Trimestre'!D28</f>
        <v>4997391.4800000004</v>
      </c>
      <c r="E28" s="6">
        <f>+'[1]Total Acumulado 2020'!E28+'Total Trimestre'!E28</f>
        <v>2114664.23</v>
      </c>
      <c r="F28" s="6">
        <f>+'[1]Total Acumulado 2020'!F28+'Total Trimestre'!F28</f>
        <v>167744542.07999998</v>
      </c>
      <c r="G28" s="6">
        <f>+'[1]Total Acumulado 2020'!G28+'Total Trimestre'!G28</f>
        <v>8766435.8000000007</v>
      </c>
      <c r="H28" s="6">
        <f>+'[1]Total Acumulado 2020'!H28+'Total Trimestre'!H28</f>
        <v>11037911.82</v>
      </c>
      <c r="I28" s="6">
        <f>+'[1]Total Acumulado 2020'!I28+'Total Trimestre'!I28</f>
        <v>0</v>
      </c>
      <c r="J28" s="6">
        <f>+'[1]Total Acumulado 2020'!J28+'Total Trimestre'!J28</f>
        <v>7558770.6600000001</v>
      </c>
      <c r="K28" s="13">
        <f t="shared" si="0"/>
        <v>410695794.07999998</v>
      </c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7" t="s">
        <v>29</v>
      </c>
      <c r="B29" s="6">
        <f>+'[1]Total Acumulado 2020'!B29+'Total Trimestre'!B29</f>
        <v>19156997.730000004</v>
      </c>
      <c r="C29" s="6">
        <f>+'[1]Total Acumulado 2020'!C29+'Total Trimestre'!C29</f>
        <v>3318652.3900000006</v>
      </c>
      <c r="D29" s="6">
        <f>+'[1]Total Acumulado 2020'!D29+'Total Trimestre'!D29</f>
        <v>538765.06299999997</v>
      </c>
      <c r="E29" s="6">
        <f>+'[1]Total Acumulado 2020'!E29+'Total Trimestre'!E29</f>
        <v>5606857.5999999996</v>
      </c>
      <c r="F29" s="6">
        <f>+'[1]Total Acumulado 2020'!F29+'Total Trimestre'!F29</f>
        <v>25860193.769999996</v>
      </c>
      <c r="G29" s="6">
        <f>+'[1]Total Acumulado 2020'!G29+'Total Trimestre'!G29</f>
        <v>1351470.07</v>
      </c>
      <c r="H29" s="6">
        <f>+'[1]Total Acumulado 2020'!H29+'Total Trimestre'!H29</f>
        <v>2101027.46</v>
      </c>
      <c r="I29" s="6">
        <f>+'[1]Total Acumulado 2020'!I29+'Total Trimestre'!I29</f>
        <v>0</v>
      </c>
      <c r="J29" s="6">
        <f>+'[1]Total Acumulado 2020'!J29+'Total Trimestre'!J29</f>
        <v>1165291.3999999999</v>
      </c>
      <c r="K29" s="13">
        <f t="shared" si="0"/>
        <v>59099255.483000003</v>
      </c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7" t="s">
        <v>30</v>
      </c>
      <c r="B30" s="6">
        <f>+'[1]Total Acumulado 2020'!B30+'Total Trimestre'!B30</f>
        <v>8365754.8799999999</v>
      </c>
      <c r="C30" s="6">
        <f>+'[1]Total Acumulado 2020'!C30+'Total Trimestre'!C30</f>
        <v>1449237.1300000004</v>
      </c>
      <c r="D30" s="6">
        <f>+'[1]Total Acumulado 2020'!D30+'Total Trimestre'!D30</f>
        <v>235275.71999999997</v>
      </c>
      <c r="E30" s="6">
        <f>+'[1]Total Acumulado 2020'!E30+'Total Trimestre'!E30</f>
        <v>98070.59</v>
      </c>
      <c r="F30" s="6">
        <f>+'[1]Total Acumulado 2020'!F30+'Total Trimestre'!F30</f>
        <v>10830932.710000001</v>
      </c>
      <c r="G30" s="6">
        <f>+'[1]Total Acumulado 2020'!G30+'Total Trimestre'!G30</f>
        <v>566031.38</v>
      </c>
      <c r="H30" s="6">
        <f>+'[1]Total Acumulado 2020'!H30+'Total Trimestre'!H30</f>
        <v>876217.01</v>
      </c>
      <c r="I30" s="6">
        <f>+'[1]Total Acumulado 2020'!I30+'Total Trimestre'!I30</f>
        <v>0</v>
      </c>
      <c r="J30" s="6">
        <f>+'[1]Total Acumulado 2020'!J30+'Total Trimestre'!J30</f>
        <v>488054.86</v>
      </c>
      <c r="K30" s="13">
        <f t="shared" si="0"/>
        <v>22909574.280000001</v>
      </c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7" t="s">
        <v>31</v>
      </c>
      <c r="B31" s="6">
        <f>+'[1]Total Acumulado 2020'!B31+'Total Trimestre'!B31</f>
        <v>8853342.2600000016</v>
      </c>
      <c r="C31" s="6">
        <f>+'[1]Total Acumulado 2020'!C31+'Total Trimestre'!C31</f>
        <v>1533704.08</v>
      </c>
      <c r="D31" s="6">
        <f>+'[1]Total Acumulado 2020'!D31+'Total Trimestre'!D31</f>
        <v>248988.45</v>
      </c>
      <c r="E31" s="6">
        <f>+'[1]Total Acumulado 2020'!E31+'Total Trimestre'!E31</f>
        <v>103457.56</v>
      </c>
      <c r="F31" s="6">
        <f>+'[1]Total Acumulado 2020'!F31+'Total Trimestre'!F31</f>
        <v>15461569.93</v>
      </c>
      <c r="G31" s="6">
        <f>+'[1]Total Acumulado 2020'!G31+'Total Trimestre'!G31</f>
        <v>808031.41</v>
      </c>
      <c r="H31" s="6">
        <f>+'[1]Total Acumulado 2020'!H31+'Total Trimestre'!H31</f>
        <v>1045989.27</v>
      </c>
      <c r="I31" s="6">
        <f>+'[1]Total Acumulado 2020'!I31+'Total Trimestre'!I31</f>
        <v>0</v>
      </c>
      <c r="J31" s="6">
        <f>+'[1]Total Acumulado 2020'!J31+'Total Trimestre'!J31</f>
        <v>696716.94</v>
      </c>
      <c r="K31" s="13">
        <f t="shared" si="0"/>
        <v>28751799.900000002</v>
      </c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7" t="s">
        <v>32</v>
      </c>
      <c r="B32" s="6">
        <f>+'[1]Total Acumulado 2020'!B32+'Total Trimestre'!B32</f>
        <v>9135520.5099999998</v>
      </c>
      <c r="C32" s="6">
        <f>+'[1]Total Acumulado 2020'!C32+'Total Trimestre'!C32</f>
        <v>1582587.09</v>
      </c>
      <c r="D32" s="6">
        <f>+'[1]Total Acumulado 2020'!D32+'Total Trimestre'!D32</f>
        <v>256924.34000000003</v>
      </c>
      <c r="E32" s="6">
        <f>+'[1]Total Acumulado 2020'!E32+'Total Trimestre'!E32</f>
        <v>107325.14</v>
      </c>
      <c r="F32" s="6">
        <f>+'[1]Total Acumulado 2020'!F32+'Total Trimestre'!F32</f>
        <v>16433539.49</v>
      </c>
      <c r="G32" s="6">
        <f>+'[1]Total Acumulado 2020'!G32+'Total Trimestre'!G32</f>
        <v>858827.15999999992</v>
      </c>
      <c r="H32" s="6">
        <f>+'[1]Total Acumulado 2020'!H32+'Total Trimestre'!H32</f>
        <v>987171.08000000007</v>
      </c>
      <c r="I32" s="6">
        <f>+'[1]Total Acumulado 2020'!I32+'Total Trimestre'!I32</f>
        <v>0</v>
      </c>
      <c r="J32" s="6">
        <f>+'[1]Total Acumulado 2020'!J32+'Total Trimestre'!J32</f>
        <v>740515.03</v>
      </c>
      <c r="K32" s="13">
        <f t="shared" si="0"/>
        <v>30102409.840000004</v>
      </c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7" t="s">
        <v>33</v>
      </c>
      <c r="B33" s="6">
        <f>+'[1]Total Acumulado 2020'!B33+'Total Trimestre'!B33</f>
        <v>0</v>
      </c>
      <c r="C33" s="6">
        <f>+'[1]Total Acumulado 2020'!C33+'Total Trimestre'!C33</f>
        <v>0</v>
      </c>
      <c r="D33" s="6">
        <f>+'[1]Total Acumulado 2020'!D33+'Total Trimestre'!D33</f>
        <v>0</v>
      </c>
      <c r="E33" s="6">
        <f>+'[1]Total Acumulado 2020'!E33+'Total Trimestre'!E33</f>
        <v>0</v>
      </c>
      <c r="F33" s="6">
        <f>+'[1]Total Acumulado 2020'!F33+'Total Trimestre'!F33</f>
        <v>3085640.76</v>
      </c>
      <c r="G33" s="6">
        <f>+'[1]Total Acumulado 2020'!G33+'Total Trimestre'!G33</f>
        <v>161257.54</v>
      </c>
      <c r="H33" s="6">
        <f>+'[1]Total Acumulado 2020'!H33+'Total Trimestre'!H33</f>
        <v>0</v>
      </c>
      <c r="I33" s="6">
        <f>+'[1]Total Acumulado 2020'!I33+'Total Trimestre'!I33</f>
        <v>245955.83</v>
      </c>
      <c r="J33" s="6">
        <f>+'[1]Total Acumulado 2020'!J33+'Total Trimestre'!J33</f>
        <v>139042.68</v>
      </c>
      <c r="K33" s="13">
        <f t="shared" si="0"/>
        <v>3631896.81</v>
      </c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7" t="s">
        <v>34</v>
      </c>
      <c r="B34" s="6">
        <f>+'[1]Total Acumulado 2020'!B34+'Total Trimestre'!B34</f>
        <v>0</v>
      </c>
      <c r="C34" s="6">
        <f>+'[1]Total Acumulado 2020'!C34+'Total Trimestre'!C34</f>
        <v>0</v>
      </c>
      <c r="D34" s="6">
        <f>+'[1]Total Acumulado 2020'!D34+'Total Trimestre'!D34</f>
        <v>0</v>
      </c>
      <c r="E34" s="6">
        <f>+'[1]Total Acumulado 2020'!E34+'Total Trimestre'!E34</f>
        <v>0</v>
      </c>
      <c r="F34" s="6">
        <f>+'[1]Total Acumulado 2020'!F34+'Total Trimestre'!F34</f>
        <v>3468625.77</v>
      </c>
      <c r="G34" s="6">
        <f>+'[1]Total Acumulado 2020'!G34+'Total Trimestre'!G34</f>
        <v>181272.59000000003</v>
      </c>
      <c r="H34" s="6">
        <f>+'[1]Total Acumulado 2020'!H34+'Total Trimestre'!H34</f>
        <v>0</v>
      </c>
      <c r="I34" s="6">
        <f>+'[1]Total Acumulado 2020'!I34+'Total Trimestre'!I34</f>
        <v>503351.48</v>
      </c>
      <c r="J34" s="6">
        <f>+'[1]Total Acumulado 2020'!J34+'Total Trimestre'!J34</f>
        <v>156300.44</v>
      </c>
      <c r="K34" s="13">
        <f t="shared" si="0"/>
        <v>4309550.28</v>
      </c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7" t="s">
        <v>35</v>
      </c>
      <c r="B35" s="6">
        <f>+'[1]Total Acumulado 2020'!B35+'Total Trimestre'!B35</f>
        <v>0</v>
      </c>
      <c r="C35" s="6">
        <f>+'[1]Total Acumulado 2020'!C35+'Total Trimestre'!C35</f>
        <v>0</v>
      </c>
      <c r="D35" s="6">
        <f>+'[1]Total Acumulado 2020'!D35+'Total Trimestre'!D35</f>
        <v>0</v>
      </c>
      <c r="E35" s="6">
        <f>+'[1]Total Acumulado 2020'!E35+'Total Trimestre'!E35</f>
        <v>0</v>
      </c>
      <c r="F35" s="6">
        <f>+'[1]Total Acumulado 2020'!F35+'Total Trimestre'!F35</f>
        <v>3448315.9799999995</v>
      </c>
      <c r="G35" s="6">
        <f>+'[1]Total Acumulado 2020'!G35+'Total Trimestre'!G35</f>
        <v>180211.18</v>
      </c>
      <c r="H35" s="6">
        <f>+'[1]Total Acumulado 2020'!H35+'Total Trimestre'!H35</f>
        <v>0</v>
      </c>
      <c r="I35" s="6">
        <f>+'[1]Total Acumulado 2020'!I35+'Total Trimestre'!I35</f>
        <v>0</v>
      </c>
      <c r="J35" s="6">
        <f>+'[1]Total Acumulado 2020'!J35+'Total Trimestre'!J35</f>
        <v>155385.27000000002</v>
      </c>
      <c r="K35" s="13">
        <f t="shared" si="0"/>
        <v>3783912.4299999997</v>
      </c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7" t="s">
        <v>36</v>
      </c>
      <c r="B36" s="6">
        <f>+'[1]Total Acumulado 2020'!B36+'Total Trimestre'!B36</f>
        <v>0</v>
      </c>
      <c r="C36" s="6">
        <f>+'[1]Total Acumulado 2020'!C36+'Total Trimestre'!C36</f>
        <v>0</v>
      </c>
      <c r="D36" s="6">
        <f>+'[1]Total Acumulado 2020'!D36+'Total Trimestre'!D36</f>
        <v>0</v>
      </c>
      <c r="E36" s="6">
        <f>+'[1]Total Acumulado 2020'!E36+'Total Trimestre'!E36</f>
        <v>0</v>
      </c>
      <c r="F36" s="6">
        <f>+'[1]Total Acumulado 2020'!F36+'Total Trimestre'!F36</f>
        <v>3024711.3200000003</v>
      </c>
      <c r="G36" s="6">
        <f>+'[1]Total Acumulado 2020'!G36+'Total Trimestre'!G36</f>
        <v>158073.34000000003</v>
      </c>
      <c r="H36" s="6">
        <f>+'[1]Total Acumulado 2020'!H36+'Total Trimestre'!H36</f>
        <v>0</v>
      </c>
      <c r="I36" s="6">
        <f>+'[1]Total Acumulado 2020'!I36+'Total Trimestre'!I36</f>
        <v>204690.83</v>
      </c>
      <c r="J36" s="6">
        <f>+'[1]Total Acumulado 2020'!J36+'Total Trimestre'!J36</f>
        <v>136297.09</v>
      </c>
      <c r="K36" s="13">
        <f t="shared" si="0"/>
        <v>3523772.58</v>
      </c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7" t="s">
        <v>37</v>
      </c>
      <c r="B37" s="6">
        <f>+'[1]Total Acumulado 2020'!B37+'Total Trimestre'!B37</f>
        <v>0</v>
      </c>
      <c r="C37" s="6">
        <f>+'[1]Total Acumulado 2020'!C37+'Total Trimestre'!C37</f>
        <v>0</v>
      </c>
      <c r="D37" s="6">
        <f>+'[1]Total Acumulado 2020'!D37+'Total Trimestre'!D37</f>
        <v>0</v>
      </c>
      <c r="E37" s="6">
        <f>+'[1]Total Acumulado 2020'!E37+'Total Trimestre'!E37</f>
        <v>0</v>
      </c>
      <c r="F37" s="6">
        <f>+'[1]Total Acumulado 2020'!F37+'Total Trimestre'!F37</f>
        <v>3639808.49</v>
      </c>
      <c r="G37" s="6">
        <f>+'[1]Total Acumulado 2020'!G37+'Total Trimestre'!G37</f>
        <v>190218.7</v>
      </c>
      <c r="H37" s="6">
        <f>+'[1]Total Acumulado 2020'!H37+'Total Trimestre'!H37</f>
        <v>0</v>
      </c>
      <c r="I37" s="6">
        <f>+'[1]Total Acumulado 2020'!I37+'Total Trimestre'!I37</f>
        <v>0</v>
      </c>
      <c r="J37" s="6">
        <f>+'[1]Total Acumulado 2020'!J37+'Total Trimestre'!J37</f>
        <v>164014.13999999998</v>
      </c>
      <c r="K37" s="13">
        <f t="shared" si="0"/>
        <v>3994041.3300000005</v>
      </c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7" t="s">
        <v>38</v>
      </c>
      <c r="B38" s="6">
        <f>+'[1]Total Acumulado 2020'!B38+'Total Trimestre'!B38</f>
        <v>0</v>
      </c>
      <c r="C38" s="6">
        <f>+'[1]Total Acumulado 2020'!C38+'Total Trimestre'!C38</f>
        <v>0</v>
      </c>
      <c r="D38" s="6">
        <f>+'[1]Total Acumulado 2020'!D38+'Total Trimestre'!D38</f>
        <v>0</v>
      </c>
      <c r="E38" s="6">
        <f>+'[1]Total Acumulado 2020'!E38+'Total Trimestre'!E38</f>
        <v>0</v>
      </c>
      <c r="F38" s="6">
        <f>+'[1]Total Acumulado 2020'!F38+'Total Trimestre'!F38</f>
        <v>3494738.4200000004</v>
      </c>
      <c r="G38" s="6">
        <f>+'[1]Total Acumulado 2020'!G38+'Total Trimestre'!G38</f>
        <v>182637.24000000002</v>
      </c>
      <c r="H38" s="6">
        <f>+'[1]Total Acumulado 2020'!H38+'Total Trimestre'!H38</f>
        <v>0</v>
      </c>
      <c r="I38" s="6">
        <f>+'[1]Total Acumulado 2020'!I38+'Total Trimestre'!I38</f>
        <v>0</v>
      </c>
      <c r="J38" s="6">
        <f>+'[1]Total Acumulado 2020'!J38+'Total Trimestre'!J38</f>
        <v>157477.09999999998</v>
      </c>
      <c r="K38" s="13">
        <f t="shared" si="0"/>
        <v>3834852.7600000007</v>
      </c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7" t="s">
        <v>39</v>
      </c>
      <c r="B39" s="6">
        <f>+'[1]Total Acumulado 2020'!B39+'Total Trimestre'!B39</f>
        <v>0</v>
      </c>
      <c r="C39" s="6">
        <f>+'[1]Total Acumulado 2020'!C39+'Total Trimestre'!C39</f>
        <v>0</v>
      </c>
      <c r="D39" s="6">
        <f>+'[1]Total Acumulado 2020'!D39+'Total Trimestre'!D39</f>
        <v>0</v>
      </c>
      <c r="E39" s="6">
        <f>+'[1]Total Acumulado 2020'!E39+'Total Trimestre'!E39</f>
        <v>0</v>
      </c>
      <c r="F39" s="6">
        <f>+'[1]Total Acumulado 2020'!F39+'Total Trimestre'!F39</f>
        <v>3496189.1</v>
      </c>
      <c r="G39" s="6">
        <f>+'[1]Total Acumulado 2020'!G39+'Total Trimestre'!G39</f>
        <v>182713.05</v>
      </c>
      <c r="H39" s="6">
        <f>+'[1]Total Acumulado 2020'!H39+'Total Trimestre'!H39</f>
        <v>0</v>
      </c>
      <c r="I39" s="6">
        <f>+'[1]Total Acumulado 2020'!I39+'Total Trimestre'!I39</f>
        <v>0</v>
      </c>
      <c r="J39" s="6">
        <f>+'[1]Total Acumulado 2020'!J39+'Total Trimestre'!J39</f>
        <v>157542.5</v>
      </c>
      <c r="K39" s="13">
        <f t="shared" si="0"/>
        <v>3836444.65</v>
      </c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7" t="s">
        <v>40</v>
      </c>
      <c r="B40" s="6">
        <f>+'[1]Total Acumulado 2020'!B40+'Total Trimestre'!B40</f>
        <v>0</v>
      </c>
      <c r="C40" s="6">
        <f>+'[1]Total Acumulado 2020'!C40+'Total Trimestre'!C40</f>
        <v>0</v>
      </c>
      <c r="D40" s="6">
        <f>+'[1]Total Acumulado 2020'!D40+'Total Trimestre'!D40</f>
        <v>0</v>
      </c>
      <c r="E40" s="6">
        <f>+'[1]Total Acumulado 2020'!E40+'Total Trimestre'!E40</f>
        <v>0</v>
      </c>
      <c r="F40" s="6">
        <f>+'[1]Total Acumulado 2020'!F40+'Total Trimestre'!F40</f>
        <v>4867101.42</v>
      </c>
      <c r="G40" s="6">
        <f>+'[1]Total Acumulado 2020'!G40+'Total Trimestre'!G40</f>
        <v>254357.8</v>
      </c>
      <c r="H40" s="6">
        <f>+'[1]Total Acumulado 2020'!H40+'Total Trimestre'!H40</f>
        <v>0</v>
      </c>
      <c r="I40" s="6">
        <f>+'[1]Total Acumulado 2020'!I40+'Total Trimestre'!I40</f>
        <v>0</v>
      </c>
      <c r="J40" s="6">
        <f>+'[1]Total Acumulado 2020'!J40+'Total Trimestre'!J40</f>
        <v>219317.45</v>
      </c>
      <c r="K40" s="13">
        <f t="shared" si="0"/>
        <v>5340776.67</v>
      </c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7" t="s">
        <v>41</v>
      </c>
      <c r="B41" s="6">
        <f>+'[1]Total Acumulado 2020'!B41+'Total Trimestre'!B41</f>
        <v>0</v>
      </c>
      <c r="C41" s="6">
        <f>+'[1]Total Acumulado 2020'!C41+'Total Trimestre'!C41</f>
        <v>0</v>
      </c>
      <c r="D41" s="6">
        <f>+'[1]Total Acumulado 2020'!D41+'Total Trimestre'!D41</f>
        <v>0</v>
      </c>
      <c r="E41" s="6">
        <f>+'[1]Total Acumulado 2020'!E41+'Total Trimestre'!E41</f>
        <v>0</v>
      </c>
      <c r="F41" s="6">
        <f>+'[1]Total Acumulado 2020'!F41+'Total Trimestre'!F41</f>
        <v>3174133.52</v>
      </c>
      <c r="G41" s="6">
        <f>+'[1]Total Acumulado 2020'!G41+'Total Trimestre'!G41</f>
        <v>165882.20000000001</v>
      </c>
      <c r="H41" s="6">
        <f>+'[1]Total Acumulado 2020'!H41+'Total Trimestre'!H41</f>
        <v>0</v>
      </c>
      <c r="I41" s="6">
        <f>+'[1]Total Acumulado 2020'!I41+'Total Trimestre'!I41</f>
        <v>0</v>
      </c>
      <c r="J41" s="6">
        <f>+'[1]Total Acumulado 2020'!J41+'Total Trimestre'!J41</f>
        <v>143030.24</v>
      </c>
      <c r="K41" s="13">
        <f t="shared" si="0"/>
        <v>3483045.96</v>
      </c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7" t="s">
        <v>42</v>
      </c>
      <c r="B42" s="6">
        <f>+'[1]Total Acumulado 2020'!B42+'Total Trimestre'!B42</f>
        <v>0</v>
      </c>
      <c r="C42" s="6">
        <f>+'[1]Total Acumulado 2020'!C42+'Total Trimestre'!C42</f>
        <v>0</v>
      </c>
      <c r="D42" s="6">
        <f>+'[1]Total Acumulado 2020'!D42+'Total Trimestre'!D42</f>
        <v>0</v>
      </c>
      <c r="E42" s="6">
        <f>+'[1]Total Acumulado 2020'!E42+'Total Trimestre'!E42</f>
        <v>0</v>
      </c>
      <c r="F42" s="6">
        <f>+'[1]Total Acumulado 2020'!F42+'Total Trimestre'!F42</f>
        <v>2847725.8200000003</v>
      </c>
      <c r="G42" s="6">
        <f>+'[1]Total Acumulado 2020'!G42+'Total Trimestre'!G42</f>
        <v>148823.96</v>
      </c>
      <c r="H42" s="6">
        <f>+'[1]Total Acumulado 2020'!H42+'Total Trimestre'!H42</f>
        <v>0</v>
      </c>
      <c r="I42" s="6">
        <f>+'[1]Total Acumulado 2020'!I42+'Total Trimestre'!I42</f>
        <v>85798.58</v>
      </c>
      <c r="J42" s="6">
        <f>+'[1]Total Acumulado 2020'!J42+'Total Trimestre'!J42</f>
        <v>128321.98</v>
      </c>
      <c r="K42" s="13">
        <f t="shared" si="0"/>
        <v>3210670.3400000003</v>
      </c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7" t="s">
        <v>43</v>
      </c>
      <c r="B43" s="6">
        <f>+'[1]Total Acumulado 2020'!B43+'Total Trimestre'!B43</f>
        <v>0</v>
      </c>
      <c r="C43" s="6">
        <f>+'[1]Total Acumulado 2020'!C43+'Total Trimestre'!C43</f>
        <v>0</v>
      </c>
      <c r="D43" s="6">
        <f>+'[1]Total Acumulado 2020'!D43+'Total Trimestre'!D43</f>
        <v>0</v>
      </c>
      <c r="E43" s="6">
        <f>+'[1]Total Acumulado 2020'!E43+'Total Trimestre'!E43</f>
        <v>0</v>
      </c>
      <c r="F43" s="6">
        <f>+'[1]Total Acumulado 2020'!F43+'Total Trimestre'!F43</f>
        <v>3256823.45</v>
      </c>
      <c r="G43" s="6">
        <f>+'[1]Total Acumulado 2020'!G43+'Total Trimestre'!G43</f>
        <v>170203.66999999998</v>
      </c>
      <c r="H43" s="6">
        <f>+'[1]Total Acumulado 2020'!H43+'Total Trimestre'!H43</f>
        <v>0</v>
      </c>
      <c r="I43" s="6">
        <f>+'[1]Total Acumulado 2020'!I43+'Total Trimestre'!I43</f>
        <v>360762.49</v>
      </c>
      <c r="J43" s="6">
        <f>+'[1]Total Acumulado 2020'!J43+'Total Trimestre'!J43</f>
        <v>146756.38</v>
      </c>
      <c r="K43" s="13">
        <f t="shared" si="0"/>
        <v>3934545.99</v>
      </c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7" t="s">
        <v>44</v>
      </c>
      <c r="B44" s="6">
        <f>+'[1]Total Acumulado 2020'!B44+'Total Trimestre'!B44</f>
        <v>0</v>
      </c>
      <c r="C44" s="6">
        <f>+'[1]Total Acumulado 2020'!C44+'Total Trimestre'!C44</f>
        <v>0</v>
      </c>
      <c r="D44" s="6">
        <f>+'[1]Total Acumulado 2020'!D44+'Total Trimestre'!D44</f>
        <v>0</v>
      </c>
      <c r="E44" s="6">
        <f>+'[1]Total Acumulado 2020'!E44+'Total Trimestre'!E44</f>
        <v>0</v>
      </c>
      <c r="F44" s="6">
        <f>+'[1]Total Acumulado 2020'!F44+'Total Trimestre'!F44</f>
        <v>4639341.4000000004</v>
      </c>
      <c r="G44" s="6">
        <f>+'[1]Total Acumulado 2020'!G44+'Total Trimestre'!G44</f>
        <v>242454.91999999998</v>
      </c>
      <c r="H44" s="6">
        <f>+'[1]Total Acumulado 2020'!H44+'Total Trimestre'!H44</f>
        <v>0</v>
      </c>
      <c r="I44" s="6">
        <f>+'[1]Total Acumulado 2020'!I44+'Total Trimestre'!I44</f>
        <v>0</v>
      </c>
      <c r="J44" s="6">
        <f>+'[1]Total Acumulado 2020'!J44+'Total Trimestre'!J44</f>
        <v>209054.31</v>
      </c>
      <c r="K44" s="13">
        <f t="shared" si="0"/>
        <v>5090850.63</v>
      </c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7" t="s">
        <v>45</v>
      </c>
      <c r="B45" s="6">
        <f>+'[1]Total Acumulado 2020'!B45+'Total Trimestre'!B45</f>
        <v>0</v>
      </c>
      <c r="C45" s="6">
        <f>+'[1]Total Acumulado 2020'!C45+'Total Trimestre'!C45</f>
        <v>0</v>
      </c>
      <c r="D45" s="6">
        <f>+'[1]Total Acumulado 2020'!D45+'Total Trimestre'!D45</f>
        <v>0</v>
      </c>
      <c r="E45" s="6">
        <f>+'[1]Total Acumulado 2020'!E45+'Total Trimestre'!E45</f>
        <v>0</v>
      </c>
      <c r="F45" s="6">
        <f>+'[1]Total Acumulado 2020'!F45+'Total Trimestre'!F45</f>
        <v>4466707.9700000007</v>
      </c>
      <c r="G45" s="6">
        <f>+'[1]Total Acumulado 2020'!G45+'Total Trimestre'!G45</f>
        <v>233432.97</v>
      </c>
      <c r="H45" s="6">
        <f>+'[1]Total Acumulado 2020'!H45+'Total Trimestre'!H45</f>
        <v>0</v>
      </c>
      <c r="I45" s="6">
        <f>+'[1]Total Acumulado 2020'!I45+'Total Trimestre'!I45</f>
        <v>0</v>
      </c>
      <c r="J45" s="6">
        <f>+'[1]Total Acumulado 2020'!J45+'Total Trimestre'!J45</f>
        <v>201275.25</v>
      </c>
      <c r="K45" s="13">
        <f t="shared" si="0"/>
        <v>4901416.1900000004</v>
      </c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7" t="s">
        <v>46</v>
      </c>
      <c r="B46" s="6">
        <f>+'[1]Total Acumulado 2020'!B46+'Total Trimestre'!B46</f>
        <v>0</v>
      </c>
      <c r="C46" s="6">
        <f>+'[1]Total Acumulado 2020'!C46+'Total Trimestre'!C46</f>
        <v>0</v>
      </c>
      <c r="D46" s="6">
        <f>+'[1]Total Acumulado 2020'!D46+'Total Trimestre'!D46</f>
        <v>0</v>
      </c>
      <c r="E46" s="6">
        <f>+'[1]Total Acumulado 2020'!E46+'Total Trimestre'!E46</f>
        <v>0</v>
      </c>
      <c r="F46" s="6">
        <f>+'[1]Total Acumulado 2020'!F46+'Total Trimestre'!F46</f>
        <v>3282936.0599999996</v>
      </c>
      <c r="G46" s="6">
        <f>+'[1]Total Acumulado 2020'!G46+'Total Trimestre'!G46</f>
        <v>171568.32</v>
      </c>
      <c r="H46" s="6">
        <f>+'[1]Total Acumulado 2020'!H46+'Total Trimestre'!H46</f>
        <v>0</v>
      </c>
      <c r="I46" s="6">
        <f>+'[1]Total Acumulado 2020'!I46+'Total Trimestre'!I46</f>
        <v>295214.82999999996</v>
      </c>
      <c r="J46" s="6">
        <f>+'[1]Total Acumulado 2020'!J46+'Total Trimestre'!J46</f>
        <v>147933.04999999999</v>
      </c>
      <c r="K46" s="13">
        <f t="shared" si="0"/>
        <v>3897652.2599999993</v>
      </c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7" t="s">
        <v>47</v>
      </c>
      <c r="B47" s="6">
        <f>+'[1]Total Acumulado 2020'!B47+'Total Trimestre'!B47</f>
        <v>0</v>
      </c>
      <c r="C47" s="6">
        <f>+'[1]Total Acumulado 2020'!C47+'Total Trimestre'!C47</f>
        <v>0</v>
      </c>
      <c r="D47" s="6">
        <f>+'[1]Total Acumulado 2020'!D47+'Total Trimestre'!D47</f>
        <v>0</v>
      </c>
      <c r="E47" s="6">
        <f>+'[1]Total Acumulado 2020'!E47+'Total Trimestre'!E47</f>
        <v>0</v>
      </c>
      <c r="F47" s="6">
        <f>+'[1]Total Acumulado 2020'!F47+'Total Trimestre'!F47</f>
        <v>3094344.95</v>
      </c>
      <c r="G47" s="6">
        <f>+'[1]Total Acumulado 2020'!G47+'Total Trimestre'!G47</f>
        <v>161712.41999999998</v>
      </c>
      <c r="H47" s="6">
        <f>+'[1]Total Acumulado 2020'!H47+'Total Trimestre'!H47</f>
        <v>0</v>
      </c>
      <c r="I47" s="6">
        <f>+'[1]Total Acumulado 2020'!I47+'Total Trimestre'!I47</f>
        <v>83115.95</v>
      </c>
      <c r="J47" s="6">
        <f>+'[1]Total Acumulado 2020'!J47+'Total Trimestre'!J47</f>
        <v>139434.9</v>
      </c>
      <c r="K47" s="13">
        <f t="shared" si="0"/>
        <v>3478608.22</v>
      </c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7" t="s">
        <v>48</v>
      </c>
      <c r="B48" s="6">
        <f>+'[1]Total Acumulado 2020'!B48+'Total Trimestre'!B48</f>
        <v>0</v>
      </c>
      <c r="C48" s="6">
        <f>+'[1]Total Acumulado 2020'!C48+'Total Trimestre'!C48</f>
        <v>0</v>
      </c>
      <c r="D48" s="6">
        <f>+'[1]Total Acumulado 2020'!D48+'Total Trimestre'!D48</f>
        <v>0</v>
      </c>
      <c r="E48" s="6">
        <f>+'[1]Total Acumulado 2020'!E48+'Total Trimestre'!E48</f>
        <v>0</v>
      </c>
      <c r="F48" s="6">
        <f>+'[1]Total Acumulado 2020'!F48+'Total Trimestre'!F48</f>
        <v>4114187.67</v>
      </c>
      <c r="G48" s="6">
        <f>+'[1]Total Acumulado 2020'!G48+'Total Trimestre'!G48</f>
        <v>215010.05</v>
      </c>
      <c r="H48" s="6">
        <f>+'[1]Total Acumulado 2020'!H48+'Total Trimestre'!H48</f>
        <v>0</v>
      </c>
      <c r="I48" s="6">
        <f>+'[1]Total Acumulado 2020'!I48+'Total Trimestre'!I48</f>
        <v>0</v>
      </c>
      <c r="J48" s="6">
        <f>+'[1]Total Acumulado 2020'!J48+'Total Trimestre'!J48</f>
        <v>185390.22999999998</v>
      </c>
      <c r="K48" s="13">
        <f t="shared" si="0"/>
        <v>4514587.9499999993</v>
      </c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7" t="s">
        <v>49</v>
      </c>
      <c r="B49" s="6">
        <f>+'[1]Total Acumulado 2020'!B49+'Total Trimestre'!B49</f>
        <v>0</v>
      </c>
      <c r="C49" s="6">
        <f>+'[1]Total Acumulado 2020'!C49+'Total Trimestre'!C49</f>
        <v>0</v>
      </c>
      <c r="D49" s="6">
        <f>+'[1]Total Acumulado 2020'!D49+'Total Trimestre'!D49</f>
        <v>0</v>
      </c>
      <c r="E49" s="6">
        <f>+'[1]Total Acumulado 2020'!E49+'Total Trimestre'!E49</f>
        <v>0</v>
      </c>
      <c r="F49" s="6">
        <f>+'[1]Total Acumulado 2020'!F49+'Total Trimestre'!F49</f>
        <v>3388837.2499999995</v>
      </c>
      <c r="G49" s="6">
        <f>+'[1]Total Acumulado 2020'!G49+'Total Trimestre'!G49</f>
        <v>177102.77</v>
      </c>
      <c r="H49" s="6">
        <f>+'[1]Total Acumulado 2020'!H49+'Total Trimestre'!H49</f>
        <v>0</v>
      </c>
      <c r="I49" s="6">
        <f>+'[1]Total Acumulado 2020'!I49+'Total Trimestre'!I49</f>
        <v>0</v>
      </c>
      <c r="J49" s="6">
        <f>+'[1]Total Acumulado 2020'!J49+'Total Trimestre'!J49</f>
        <v>152705.07999999999</v>
      </c>
      <c r="K49" s="13">
        <f t="shared" si="0"/>
        <v>3718645.0999999996</v>
      </c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7" t="s">
        <v>50</v>
      </c>
      <c r="B50" s="6">
        <f>+'[1]Total Acumulado 2020'!B50+'Total Trimestre'!B50</f>
        <v>0</v>
      </c>
      <c r="C50" s="6">
        <f>+'[1]Total Acumulado 2020'!C50+'Total Trimestre'!C50</f>
        <v>0</v>
      </c>
      <c r="D50" s="6">
        <f>+'[1]Total Acumulado 2020'!D50+'Total Trimestre'!D50</f>
        <v>0</v>
      </c>
      <c r="E50" s="6">
        <f>+'[1]Total Acumulado 2020'!E50+'Total Trimestre'!E50</f>
        <v>0</v>
      </c>
      <c r="F50" s="6">
        <f>+'[1]Total Acumulado 2020'!F50+'Total Trimestre'!F50</f>
        <v>4089525.76</v>
      </c>
      <c r="G50" s="6">
        <f>+'[1]Total Acumulado 2020'!G50+'Total Trimestre'!G50</f>
        <v>213721.21000000002</v>
      </c>
      <c r="H50" s="6">
        <f>+'[1]Total Acumulado 2020'!H50+'Total Trimestre'!H50</f>
        <v>0</v>
      </c>
      <c r="I50" s="6">
        <f>+'[1]Total Acumulado 2020'!I50+'Total Trimestre'!I50</f>
        <v>0</v>
      </c>
      <c r="J50" s="6">
        <f>+'[1]Total Acumulado 2020'!J50+'Total Trimestre'!J50</f>
        <v>184278.95</v>
      </c>
      <c r="K50" s="13">
        <f t="shared" si="0"/>
        <v>4487525.92</v>
      </c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7" t="s">
        <v>51</v>
      </c>
      <c r="B51" s="6">
        <f>+'[1]Total Acumulado 2020'!B51+'Total Trimestre'!B51</f>
        <v>0</v>
      </c>
      <c r="C51" s="6">
        <f>+'[1]Total Acumulado 2020'!C51+'Total Trimestre'!C51</f>
        <v>0</v>
      </c>
      <c r="D51" s="6">
        <f>+'[1]Total Acumulado 2020'!D51+'Total Trimestre'!D51</f>
        <v>0</v>
      </c>
      <c r="E51" s="6">
        <f>+'[1]Total Acumulado 2020'!E51+'Total Trimestre'!E51</f>
        <v>0</v>
      </c>
      <c r="F51" s="6">
        <f>+'[1]Total Acumulado 2020'!F51+'Total Trimestre'!F51</f>
        <v>3356921.8200000003</v>
      </c>
      <c r="G51" s="6">
        <f>+'[1]Total Acumulado 2020'!G51+'Total Trimestre'!G51</f>
        <v>175434.84999999998</v>
      </c>
      <c r="H51" s="6">
        <f>+'[1]Total Acumulado 2020'!H51+'Total Trimestre'!H51</f>
        <v>0</v>
      </c>
      <c r="I51" s="6">
        <f>+'[1]Total Acumulado 2020'!I51+'Total Trimestre'!I51</f>
        <v>427358.51</v>
      </c>
      <c r="J51" s="6">
        <f>+'[1]Total Acumulado 2020'!J51+'Total Trimestre'!J51</f>
        <v>151266.94</v>
      </c>
      <c r="K51" s="13">
        <f t="shared" si="0"/>
        <v>4110982.1200000006</v>
      </c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7" t="s">
        <v>52</v>
      </c>
      <c r="B52" s="6">
        <f>+'[1]Total Acumulado 2020'!B52+'Total Trimestre'!B52</f>
        <v>0</v>
      </c>
      <c r="C52" s="6">
        <f>+'[1]Total Acumulado 2020'!C52+'Total Trimestre'!C52</f>
        <v>0</v>
      </c>
      <c r="D52" s="6">
        <f>+'[1]Total Acumulado 2020'!D52+'Total Trimestre'!D52</f>
        <v>0</v>
      </c>
      <c r="E52" s="6">
        <f>+'[1]Total Acumulado 2020'!E52+'Total Trimestre'!E52</f>
        <v>0</v>
      </c>
      <c r="F52" s="6">
        <f>+'[1]Total Acumulado 2020'!F52+'Total Trimestre'!F52</f>
        <v>4298426.68</v>
      </c>
      <c r="G52" s="6">
        <f>+'[1]Total Acumulado 2020'!G52+'Total Trimestre'!G52</f>
        <v>224638.51</v>
      </c>
      <c r="H52" s="6">
        <f>+'[1]Total Acumulado 2020'!H52+'Total Trimestre'!H52</f>
        <v>0</v>
      </c>
      <c r="I52" s="6">
        <f>+'[1]Total Acumulado 2020'!I52+'Total Trimestre'!I52</f>
        <v>0</v>
      </c>
      <c r="J52" s="6">
        <f>+'[1]Total Acumulado 2020'!J52+'Total Trimestre'!J52</f>
        <v>193692.28999999998</v>
      </c>
      <c r="K52" s="13">
        <f t="shared" si="0"/>
        <v>4716757.4799999995</v>
      </c>
      <c r="L52" s="2"/>
      <c r="M52" s="2"/>
      <c r="N52" s="2"/>
      <c r="O52" s="2"/>
      <c r="P52" s="2"/>
      <c r="Q52" s="2"/>
      <c r="R52" s="2"/>
      <c r="S52" s="2"/>
      <c r="T52" s="2"/>
    </row>
    <row r="53" spans="1:20" ht="13.5" thickBot="1" x14ac:dyDescent="0.25">
      <c r="A53" s="3" t="s">
        <v>59</v>
      </c>
      <c r="B53" s="6">
        <f>+'[1]Total Acumulado 2020'!B53+'Total Trimestre'!B53</f>
        <v>7907215.2200000007</v>
      </c>
      <c r="C53" s="6">
        <f>+'[1]Total Acumulado 2020'!C53+'Total Trimestre'!C53</f>
        <v>1369802.2799999998</v>
      </c>
      <c r="D53" s="6">
        <f>+'[1]Total Acumulado 2020'!D53+'Total Trimestre'!D53</f>
        <v>222379.89</v>
      </c>
      <c r="E53" s="6">
        <f>+'[1]Total Acumulado 2020'!E53+'Total Trimestre'!E53</f>
        <v>92390.090000000011</v>
      </c>
      <c r="F53" s="6">
        <f>+'[1]Total Acumulado 2020'!F53+'Total Trimestre'!F53</f>
        <v>8048488.4499999993</v>
      </c>
      <c r="G53" s="6">
        <f>+'[1]Total Acumulado 2020'!G53+'Total Trimestre'!G53</f>
        <v>420619.1</v>
      </c>
      <c r="H53" s="6">
        <f>+'[1]Total Acumulado 2020'!H53+'Total Trimestre'!H53</f>
        <v>855961.26</v>
      </c>
      <c r="I53" s="6">
        <f>+'[1]Total Acumulado 2020'!I53+'Total Trimestre'!I53</f>
        <v>0</v>
      </c>
      <c r="J53" s="6">
        <f>+'[1]Total Acumulado 2020'!J53+'Total Trimestre'!J53</f>
        <v>362674.55000000005</v>
      </c>
      <c r="K53" s="13">
        <f t="shared" si="0"/>
        <v>19279530.840000004</v>
      </c>
      <c r="L53" s="2"/>
      <c r="M53" s="2"/>
      <c r="N53" s="2"/>
      <c r="O53" s="2"/>
      <c r="P53" s="2"/>
      <c r="Q53" s="2"/>
      <c r="R53" s="2"/>
      <c r="S53" s="2"/>
      <c r="T53" s="2"/>
    </row>
    <row r="54" spans="1:20" s="4" customFormat="1" ht="13.5" thickBot="1" x14ac:dyDescent="0.25">
      <c r="A54" s="9" t="s">
        <v>5</v>
      </c>
      <c r="B54" s="10">
        <f t="shared" ref="B54:K54" si="1">SUM(B7:B53)</f>
        <v>1037419999.6999999</v>
      </c>
      <c r="C54" s="10">
        <f>SUM(C7:C53)</f>
        <v>179716907.30400005</v>
      </c>
      <c r="D54" s="10">
        <f>SUM(D7:D53)</f>
        <v>29176055.063000005</v>
      </c>
      <c r="E54" s="10">
        <f t="shared" si="1"/>
        <v>17265947.859999999</v>
      </c>
      <c r="F54" s="10">
        <f t="shared" si="1"/>
        <v>1450700873.7440007</v>
      </c>
      <c r="G54" s="10">
        <f t="shared" si="1"/>
        <v>75814544.719999954</v>
      </c>
      <c r="H54" s="10">
        <f t="shared" si="1"/>
        <v>69607324.210000008</v>
      </c>
      <c r="I54" s="10">
        <f t="shared" si="1"/>
        <v>408564529.90999985</v>
      </c>
      <c r="J54" s="10">
        <f t="shared" si="1"/>
        <v>65370324.779999971</v>
      </c>
      <c r="K54" s="10">
        <f t="shared" si="1"/>
        <v>3333636507.2910013</v>
      </c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F55" s="2"/>
      <c r="G55" s="2"/>
      <c r="H55" s="2"/>
      <c r="I55" s="2"/>
      <c r="J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F59" s="2"/>
      <c r="G59" s="2"/>
      <c r="H59" s="2"/>
      <c r="I59" s="2"/>
      <c r="J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F60" s="2"/>
      <c r="G60" s="2"/>
      <c r="H60" s="2"/>
      <c r="I60" s="2"/>
      <c r="J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F61" s="2"/>
      <c r="G61" s="2"/>
      <c r="H61" s="2"/>
      <c r="I61" s="2"/>
      <c r="J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G62" s="2"/>
      <c r="H62" s="2"/>
      <c r="I62" s="2"/>
      <c r="J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G63" s="2"/>
      <c r="H63" s="2"/>
      <c r="I63" s="2"/>
      <c r="J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</sheetData>
  <mergeCells count="11">
    <mergeCell ref="A1:K1"/>
    <mergeCell ref="A2:K2"/>
    <mergeCell ref="A5:A6"/>
    <mergeCell ref="J5:J6"/>
    <mergeCell ref="I5:I6"/>
    <mergeCell ref="B5:B6"/>
    <mergeCell ref="H5:H6"/>
    <mergeCell ref="G5:G6"/>
    <mergeCell ref="F5:F6"/>
    <mergeCell ref="E5:E6"/>
    <mergeCell ref="K5:K6"/>
  </mergeCells>
  <phoneticPr fontId="0" type="noConversion"/>
  <printOptions horizontalCentered="1"/>
  <pageMargins left="0" right="0" top="0.19685039370078741" bottom="0.19685039370078741" header="0" footer="0"/>
  <pageSetup paperSize="9" scale="7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IV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43929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163533.69</v>
      </c>
      <c r="C7" s="17">
        <v>23240.639999999999</v>
      </c>
      <c r="D7" s="17">
        <v>8525.7900000000009</v>
      </c>
      <c r="E7" s="17"/>
      <c r="F7" s="17">
        <v>278402.5</v>
      </c>
      <c r="G7" s="17">
        <v>2254.0100000000002</v>
      </c>
      <c r="H7" s="18"/>
      <c r="I7" s="6"/>
      <c r="J7" s="18"/>
      <c r="K7" s="12">
        <f t="shared" ref="K7:K53" si="0">SUM(B7:J7)</f>
        <v>475956.63</v>
      </c>
    </row>
    <row r="8" spans="1:11" x14ac:dyDescent="0.2">
      <c r="A8" s="7" t="s">
        <v>8</v>
      </c>
      <c r="B8" s="16">
        <v>207084.72</v>
      </c>
      <c r="C8" s="16">
        <v>29429.91</v>
      </c>
      <c r="D8" s="16">
        <v>10796.32</v>
      </c>
      <c r="E8" s="16"/>
      <c r="F8" s="16">
        <v>413745.19</v>
      </c>
      <c r="G8" s="16">
        <v>3349.77</v>
      </c>
      <c r="H8" s="19"/>
      <c r="I8" s="13"/>
      <c r="J8" s="19"/>
      <c r="K8" s="13">
        <f t="shared" si="0"/>
        <v>664405.91</v>
      </c>
    </row>
    <row r="9" spans="1:11" x14ac:dyDescent="0.2">
      <c r="A9" s="7" t="s">
        <v>9</v>
      </c>
      <c r="B9" s="16">
        <v>5628440</v>
      </c>
      <c r="C9" s="16">
        <v>799887.4</v>
      </c>
      <c r="D9" s="16">
        <v>293437.51</v>
      </c>
      <c r="E9" s="16"/>
      <c r="F9" s="16">
        <v>18051709.899999999</v>
      </c>
      <c r="G9" s="16">
        <v>146150.67000000001</v>
      </c>
      <c r="H9" s="19"/>
      <c r="I9" s="13"/>
      <c r="J9" s="19"/>
      <c r="K9" s="13">
        <f t="shared" si="0"/>
        <v>24919625.48</v>
      </c>
    </row>
    <row r="10" spans="1:11" x14ac:dyDescent="0.2">
      <c r="A10" s="7" t="s">
        <v>10</v>
      </c>
      <c r="B10" s="16">
        <v>176071.95</v>
      </c>
      <c r="C10" s="16">
        <v>25022.52</v>
      </c>
      <c r="D10" s="16">
        <v>9179.4699999999993</v>
      </c>
      <c r="E10" s="16"/>
      <c r="F10" s="16">
        <v>354490.45</v>
      </c>
      <c r="G10" s="16">
        <v>2870.03</v>
      </c>
      <c r="H10" s="19"/>
      <c r="I10" s="13"/>
      <c r="J10" s="19"/>
      <c r="K10" s="13">
        <f t="shared" si="0"/>
        <v>567634.42000000004</v>
      </c>
    </row>
    <row r="11" spans="1:11" x14ac:dyDescent="0.2">
      <c r="A11" s="7" t="s">
        <v>11</v>
      </c>
      <c r="B11" s="16">
        <v>282147.84999999998</v>
      </c>
      <c r="C11" s="16">
        <v>40097.519999999997</v>
      </c>
      <c r="D11" s="16">
        <v>14709.72</v>
      </c>
      <c r="E11" s="16"/>
      <c r="F11" s="16">
        <v>570479.16</v>
      </c>
      <c r="G11" s="16">
        <v>4618.7299999999996</v>
      </c>
      <c r="H11" s="19"/>
      <c r="I11" s="13"/>
      <c r="J11" s="19"/>
      <c r="K11" s="13">
        <f t="shared" si="0"/>
        <v>912052.98</v>
      </c>
    </row>
    <row r="12" spans="1:11" x14ac:dyDescent="0.2">
      <c r="A12" s="7" t="s">
        <v>12</v>
      </c>
      <c r="B12" s="16">
        <v>206012.13</v>
      </c>
      <c r="C12" s="16">
        <v>29277.47</v>
      </c>
      <c r="D12" s="16">
        <v>10740.4</v>
      </c>
      <c r="E12" s="16"/>
      <c r="F12" s="16">
        <v>518129.2</v>
      </c>
      <c r="G12" s="16">
        <v>4194.8900000000003</v>
      </c>
      <c r="H12" s="19"/>
      <c r="I12" s="13"/>
      <c r="J12" s="19"/>
      <c r="K12" s="13">
        <f t="shared" si="0"/>
        <v>768354.09</v>
      </c>
    </row>
    <row r="13" spans="1:11" x14ac:dyDescent="0.2">
      <c r="A13" s="7" t="s">
        <v>13</v>
      </c>
      <c r="B13" s="16">
        <v>292152.57</v>
      </c>
      <c r="C13" s="16">
        <v>41519.35</v>
      </c>
      <c r="D13" s="16">
        <v>15231.31</v>
      </c>
      <c r="E13" s="16"/>
      <c r="F13" s="16">
        <v>732267.61</v>
      </c>
      <c r="G13" s="16">
        <v>5928.6</v>
      </c>
      <c r="H13" s="19"/>
      <c r="I13" s="13"/>
      <c r="J13" s="19"/>
      <c r="K13" s="13">
        <f t="shared" si="0"/>
        <v>1087099.44</v>
      </c>
    </row>
    <row r="14" spans="1:11" x14ac:dyDescent="0.2">
      <c r="A14" s="7" t="s">
        <v>14</v>
      </c>
      <c r="B14" s="16">
        <v>173298</v>
      </c>
      <c r="C14" s="16">
        <v>24628.3</v>
      </c>
      <c r="D14" s="16">
        <v>9034.85</v>
      </c>
      <c r="E14" s="16"/>
      <c r="F14" s="16">
        <v>344200.98</v>
      </c>
      <c r="G14" s="16">
        <v>2786.73</v>
      </c>
      <c r="H14" s="19"/>
      <c r="I14" s="13"/>
      <c r="J14" s="19"/>
      <c r="K14" s="13">
        <f t="shared" si="0"/>
        <v>553948.86</v>
      </c>
    </row>
    <row r="15" spans="1:11" x14ac:dyDescent="0.2">
      <c r="A15" s="7" t="s">
        <v>15</v>
      </c>
      <c r="B15" s="16">
        <v>1110634.69</v>
      </c>
      <c r="C15" s="16">
        <v>157838.17000000001</v>
      </c>
      <c r="D15" s="16">
        <v>57902.7</v>
      </c>
      <c r="E15" s="16"/>
      <c r="F15" s="16">
        <v>2002927.47</v>
      </c>
      <c r="G15" s="20">
        <v>16216.15</v>
      </c>
      <c r="H15" s="19"/>
      <c r="I15" s="13"/>
      <c r="J15" s="19"/>
      <c r="K15" s="13">
        <f t="shared" si="0"/>
        <v>3345519.1799999997</v>
      </c>
    </row>
    <row r="16" spans="1:11" x14ac:dyDescent="0.2">
      <c r="A16" s="7" t="s">
        <v>16</v>
      </c>
      <c r="B16" s="16">
        <v>362814.36</v>
      </c>
      <c r="C16" s="16">
        <v>51561.47</v>
      </c>
      <c r="D16" s="16">
        <v>18915.25</v>
      </c>
      <c r="E16" s="16"/>
      <c r="F16" s="16">
        <v>742647.35</v>
      </c>
      <c r="G16" s="21">
        <v>6012.64</v>
      </c>
      <c r="H16" s="19"/>
      <c r="I16" s="13"/>
      <c r="J16" s="19"/>
      <c r="K16" s="13">
        <f t="shared" si="0"/>
        <v>1181951.0699999998</v>
      </c>
    </row>
    <row r="17" spans="1:11" x14ac:dyDescent="0.2">
      <c r="A17" s="7" t="s">
        <v>17</v>
      </c>
      <c r="B17" s="16">
        <v>223525.01</v>
      </c>
      <c r="C17" s="16">
        <v>31766.32</v>
      </c>
      <c r="D17" s="16">
        <v>11653.43</v>
      </c>
      <c r="E17" s="16"/>
      <c r="F17" s="16">
        <v>434955.95</v>
      </c>
      <c r="G17" s="16">
        <v>3521.5</v>
      </c>
      <c r="H17" s="19"/>
      <c r="I17" s="13"/>
      <c r="J17" s="19"/>
      <c r="K17" s="13">
        <f t="shared" si="0"/>
        <v>705422.21</v>
      </c>
    </row>
    <row r="18" spans="1:11" x14ac:dyDescent="0.2">
      <c r="A18" s="7" t="s">
        <v>18</v>
      </c>
      <c r="B18" s="16">
        <v>203866.94</v>
      </c>
      <c r="C18" s="16">
        <v>28972.61</v>
      </c>
      <c r="D18" s="16">
        <v>10628.56</v>
      </c>
      <c r="E18" s="16"/>
      <c r="F18" s="16">
        <v>324298.96999999997</v>
      </c>
      <c r="G18" s="16">
        <v>2625.6</v>
      </c>
      <c r="H18" s="19"/>
      <c r="I18" s="13"/>
      <c r="J18" s="19"/>
      <c r="K18" s="13">
        <f t="shared" si="0"/>
        <v>570392.67999999993</v>
      </c>
    </row>
    <row r="19" spans="1:11" x14ac:dyDescent="0.2">
      <c r="A19" s="7" t="s">
        <v>19</v>
      </c>
      <c r="B19" s="16">
        <v>290432.71999999997</v>
      </c>
      <c r="C19" s="16">
        <v>41274.93</v>
      </c>
      <c r="D19" s="16">
        <v>15141.65</v>
      </c>
      <c r="E19" s="16"/>
      <c r="F19" s="16">
        <v>966894.71</v>
      </c>
      <c r="G19" s="16">
        <v>7828.2</v>
      </c>
      <c r="H19" s="19"/>
      <c r="I19" s="13"/>
      <c r="J19" s="19"/>
      <c r="K19" s="13">
        <f t="shared" si="0"/>
        <v>1321572.21</v>
      </c>
    </row>
    <row r="20" spans="1:11" x14ac:dyDescent="0.2">
      <c r="A20" s="7" t="s">
        <v>20</v>
      </c>
      <c r="B20" s="16">
        <v>2364886.1</v>
      </c>
      <c r="C20" s="16">
        <v>336086.48</v>
      </c>
      <c r="D20" s="16">
        <v>123292.83</v>
      </c>
      <c r="E20" s="16"/>
      <c r="F20" s="16">
        <v>4377494.5199999996</v>
      </c>
      <c r="G20" s="16">
        <v>35441.17</v>
      </c>
      <c r="H20" s="19"/>
      <c r="I20" s="13"/>
      <c r="J20" s="19"/>
      <c r="K20" s="13">
        <f t="shared" si="0"/>
        <v>7237201.0999999996</v>
      </c>
    </row>
    <row r="21" spans="1:11" x14ac:dyDescent="0.2">
      <c r="A21" s="7" t="s">
        <v>21</v>
      </c>
      <c r="B21" s="16">
        <v>374058.11</v>
      </c>
      <c r="C21" s="16">
        <v>53159.38</v>
      </c>
      <c r="D21" s="16">
        <v>19501.439999999999</v>
      </c>
      <c r="E21" s="16"/>
      <c r="F21" s="16">
        <v>861969.15</v>
      </c>
      <c r="G21" s="16">
        <v>6978.69</v>
      </c>
      <c r="H21" s="19"/>
      <c r="I21" s="13"/>
      <c r="J21" s="19"/>
      <c r="K21" s="13">
        <f t="shared" si="0"/>
        <v>1315666.77</v>
      </c>
    </row>
    <row r="22" spans="1:11" x14ac:dyDescent="0.2">
      <c r="A22" s="7" t="s">
        <v>22</v>
      </c>
      <c r="B22" s="16">
        <v>993647.91</v>
      </c>
      <c r="C22" s="16">
        <v>141212.54999999999</v>
      </c>
      <c r="D22" s="16">
        <v>51803.62</v>
      </c>
      <c r="E22" s="16"/>
      <c r="F22" s="16">
        <v>1956083.27</v>
      </c>
      <c r="G22" s="16">
        <v>15836.9</v>
      </c>
      <c r="H22" s="19"/>
      <c r="I22" s="13"/>
      <c r="J22" s="19"/>
      <c r="K22" s="13">
        <f t="shared" si="0"/>
        <v>3158584.25</v>
      </c>
    </row>
    <row r="23" spans="1:11" x14ac:dyDescent="0.2">
      <c r="A23" s="7" t="s">
        <v>23</v>
      </c>
      <c r="B23" s="16">
        <v>228610.59</v>
      </c>
      <c r="C23" s="16">
        <v>32489.06</v>
      </c>
      <c r="D23" s="16">
        <v>11918.56</v>
      </c>
      <c r="E23" s="16"/>
      <c r="F23" s="16">
        <v>495429.18</v>
      </c>
      <c r="G23" s="16">
        <v>4011.11</v>
      </c>
      <c r="H23" s="19"/>
      <c r="I23" s="13"/>
      <c r="J23" s="19"/>
      <c r="K23" s="13">
        <f t="shared" si="0"/>
        <v>772458.5</v>
      </c>
    </row>
    <row r="24" spans="1:11" x14ac:dyDescent="0.2">
      <c r="A24" s="7" t="s">
        <v>24</v>
      </c>
      <c r="B24" s="16">
        <v>178106.18</v>
      </c>
      <c r="C24" s="16">
        <v>25311.61</v>
      </c>
      <c r="D24" s="16">
        <v>9285.5300000000007</v>
      </c>
      <c r="E24" s="16"/>
      <c r="F24" s="16">
        <v>278853.78999999998</v>
      </c>
      <c r="G24" s="16">
        <v>2257.66</v>
      </c>
      <c r="H24" s="19"/>
      <c r="I24" s="13"/>
      <c r="J24" s="19"/>
      <c r="K24" s="13">
        <f t="shared" si="0"/>
        <v>493814.76999999996</v>
      </c>
    </row>
    <row r="25" spans="1:11" x14ac:dyDescent="0.2">
      <c r="A25" s="7" t="s">
        <v>25</v>
      </c>
      <c r="B25" s="16">
        <v>207750.47</v>
      </c>
      <c r="C25" s="16">
        <v>29524.52</v>
      </c>
      <c r="D25" s="16">
        <v>10831.03</v>
      </c>
      <c r="E25" s="16"/>
      <c r="F25" s="16">
        <v>336077.71</v>
      </c>
      <c r="G25" s="16">
        <v>2720.96</v>
      </c>
      <c r="H25" s="19"/>
      <c r="I25" s="13"/>
      <c r="J25" s="19"/>
      <c r="K25" s="13">
        <f t="shared" si="0"/>
        <v>586904.68999999994</v>
      </c>
    </row>
    <row r="26" spans="1:11" x14ac:dyDescent="0.2">
      <c r="A26" s="7" t="s">
        <v>26</v>
      </c>
      <c r="B26" s="16">
        <v>522279.58</v>
      </c>
      <c r="C26" s="16">
        <v>74223.92</v>
      </c>
      <c r="D26" s="16">
        <v>27228.93</v>
      </c>
      <c r="E26" s="16"/>
      <c r="F26" s="16">
        <v>959583.77</v>
      </c>
      <c r="G26" s="16">
        <v>7769</v>
      </c>
      <c r="H26" s="19"/>
      <c r="I26" s="13"/>
      <c r="J26" s="19"/>
      <c r="K26" s="13">
        <f t="shared" si="0"/>
        <v>1591085.2000000002</v>
      </c>
    </row>
    <row r="27" spans="1:11" x14ac:dyDescent="0.2">
      <c r="A27" s="7" t="s">
        <v>27</v>
      </c>
      <c r="B27" s="16">
        <v>183857.5</v>
      </c>
      <c r="C27" s="16">
        <v>26128.959999999999</v>
      </c>
      <c r="D27" s="16">
        <v>9585.3700000000008</v>
      </c>
      <c r="E27" s="16"/>
      <c r="F27" s="16">
        <v>269873.06</v>
      </c>
      <c r="G27" s="16">
        <v>2184.9499999999998</v>
      </c>
      <c r="H27" s="19"/>
      <c r="I27" s="13"/>
      <c r="J27" s="19"/>
      <c r="K27" s="13">
        <f t="shared" si="0"/>
        <v>491629.84</v>
      </c>
    </row>
    <row r="28" spans="1:11" x14ac:dyDescent="0.2">
      <c r="A28" s="7" t="s">
        <v>28</v>
      </c>
      <c r="B28" s="16">
        <v>3167556.69</v>
      </c>
      <c r="C28" s="16">
        <v>450158.25</v>
      </c>
      <c r="D28" s="16">
        <v>165139.89000000001</v>
      </c>
      <c r="E28" s="16"/>
      <c r="F28" s="16">
        <v>5218298.03</v>
      </c>
      <c r="G28" s="16">
        <v>42248.51</v>
      </c>
      <c r="H28" s="19"/>
      <c r="I28" s="13"/>
      <c r="J28" s="19"/>
      <c r="K28" s="13">
        <f t="shared" si="0"/>
        <v>9043401.3699999992</v>
      </c>
    </row>
    <row r="29" spans="1:11" x14ac:dyDescent="0.2">
      <c r="A29" s="7" t="s">
        <v>29</v>
      </c>
      <c r="B29" s="16">
        <v>341491.92</v>
      </c>
      <c r="C29" s="16">
        <v>48531.22</v>
      </c>
      <c r="D29" s="16">
        <v>17803.61</v>
      </c>
      <c r="E29" s="16"/>
      <c r="F29" s="16">
        <v>804474.45</v>
      </c>
      <c r="G29" s="16">
        <v>6513.2</v>
      </c>
      <c r="H29" s="19"/>
      <c r="I29" s="13"/>
      <c r="J29" s="19"/>
      <c r="K29" s="13">
        <f t="shared" si="0"/>
        <v>1218814.3999999999</v>
      </c>
    </row>
    <row r="30" spans="1:11" x14ac:dyDescent="0.2">
      <c r="A30" s="7" t="s">
        <v>30</v>
      </c>
      <c r="B30" s="16">
        <v>149127.63</v>
      </c>
      <c r="C30" s="16">
        <v>21193.32</v>
      </c>
      <c r="D30" s="16">
        <v>7774.74</v>
      </c>
      <c r="F30" s="16">
        <v>336935.17</v>
      </c>
      <c r="G30" s="16">
        <v>2727.9</v>
      </c>
      <c r="H30" s="19"/>
      <c r="I30" s="13"/>
      <c r="J30" s="19"/>
      <c r="K30" s="13">
        <f t="shared" si="0"/>
        <v>517758.76</v>
      </c>
    </row>
    <row r="31" spans="1:11" x14ac:dyDescent="0.2">
      <c r="A31" s="7" t="s">
        <v>31</v>
      </c>
      <c r="B31" s="16">
        <v>157819.35</v>
      </c>
      <c r="C31" s="2">
        <v>22428.54</v>
      </c>
      <c r="D31" s="16">
        <v>8227.8799999999992</v>
      </c>
      <c r="E31" s="16"/>
      <c r="F31" s="16">
        <v>480987.81</v>
      </c>
      <c r="G31" s="16">
        <v>3894.18</v>
      </c>
      <c r="H31" s="19"/>
      <c r="I31" s="13"/>
      <c r="J31" s="19"/>
      <c r="K31" s="13">
        <f t="shared" si="0"/>
        <v>673357.76000000013</v>
      </c>
    </row>
    <row r="32" spans="1:11" x14ac:dyDescent="0.2">
      <c r="A32" s="7" t="s">
        <v>32</v>
      </c>
      <c r="B32" s="16">
        <v>162849.44</v>
      </c>
      <c r="C32" s="16">
        <v>23143.4</v>
      </c>
      <c r="D32" s="16">
        <v>8490.1200000000008</v>
      </c>
      <c r="E32" s="16"/>
      <c r="F32" s="16">
        <v>511224.42</v>
      </c>
      <c r="G32" s="16">
        <v>4138.99</v>
      </c>
      <c r="H32" s="19"/>
      <c r="I32" s="13"/>
      <c r="J32" s="19"/>
      <c r="K32" s="13">
        <f t="shared" si="0"/>
        <v>709846.37</v>
      </c>
    </row>
    <row r="33" spans="1:11" x14ac:dyDescent="0.2">
      <c r="A33" s="7" t="s">
        <v>33</v>
      </c>
      <c r="B33" s="16"/>
      <c r="C33" s="16"/>
      <c r="D33" s="16"/>
      <c r="E33" s="16"/>
      <c r="F33" s="16">
        <v>95989.97</v>
      </c>
      <c r="G33" s="16">
        <v>777.16</v>
      </c>
      <c r="H33" s="19"/>
      <c r="I33" s="13"/>
      <c r="J33" s="19"/>
      <c r="K33" s="13">
        <f t="shared" si="0"/>
        <v>96767.13</v>
      </c>
    </row>
    <row r="34" spans="1:11" x14ac:dyDescent="0.2">
      <c r="A34" s="7" t="s">
        <v>34</v>
      </c>
      <c r="B34" s="16"/>
      <c r="C34" s="16"/>
      <c r="D34" s="16"/>
      <c r="E34" s="16"/>
      <c r="F34" s="16">
        <v>107904.1</v>
      </c>
      <c r="G34" s="16">
        <v>873.62</v>
      </c>
      <c r="H34" s="19"/>
      <c r="I34" s="13"/>
      <c r="J34" s="19"/>
      <c r="K34" s="13">
        <f t="shared" si="0"/>
        <v>108777.72</v>
      </c>
    </row>
    <row r="35" spans="1:11" x14ac:dyDescent="0.2">
      <c r="A35" s="7" t="s">
        <v>35</v>
      </c>
      <c r="B35" s="16"/>
      <c r="C35" s="16"/>
      <c r="D35" s="16"/>
      <c r="E35" s="16"/>
      <c r="F35" s="16">
        <v>107272.29</v>
      </c>
      <c r="G35" s="16">
        <v>868.5</v>
      </c>
      <c r="H35" s="19"/>
      <c r="I35" s="13"/>
      <c r="J35" s="19"/>
      <c r="K35" s="13">
        <f t="shared" si="0"/>
        <v>108140.79</v>
      </c>
    </row>
    <row r="36" spans="1:11" x14ac:dyDescent="0.2">
      <c r="A36" s="7" t="s">
        <v>36</v>
      </c>
      <c r="B36" s="16"/>
      <c r="C36" s="16"/>
      <c r="D36" s="16"/>
      <c r="E36" s="16"/>
      <c r="F36" s="16">
        <v>94094.54</v>
      </c>
      <c r="G36" s="16">
        <v>761.81</v>
      </c>
      <c r="H36" s="19"/>
      <c r="I36" s="13"/>
      <c r="J36" s="19"/>
      <c r="K36" s="13">
        <f t="shared" si="0"/>
        <v>94856.349999999991</v>
      </c>
    </row>
    <row r="37" spans="1:11" x14ac:dyDescent="0.2">
      <c r="A37" s="7" t="s">
        <v>37</v>
      </c>
      <c r="B37" s="16"/>
      <c r="C37" s="16"/>
      <c r="D37" s="16"/>
      <c r="E37" s="16"/>
      <c r="F37" s="16">
        <v>113229.35</v>
      </c>
      <c r="G37" s="16">
        <v>916.73</v>
      </c>
      <c r="H37" s="19"/>
      <c r="I37" s="13"/>
      <c r="J37" s="19"/>
      <c r="K37" s="13">
        <f t="shared" si="0"/>
        <v>114146.08</v>
      </c>
    </row>
    <row r="38" spans="1:11" x14ac:dyDescent="0.2">
      <c r="A38" s="7" t="s">
        <v>38</v>
      </c>
      <c r="B38" s="16"/>
      <c r="C38" s="16"/>
      <c r="D38" s="16"/>
      <c r="E38" s="16"/>
      <c r="F38" s="16">
        <v>108716.42</v>
      </c>
      <c r="G38" s="16">
        <v>880.19</v>
      </c>
      <c r="H38" s="19"/>
      <c r="I38" s="13"/>
      <c r="J38" s="19"/>
      <c r="K38" s="13">
        <f t="shared" si="0"/>
        <v>109596.61</v>
      </c>
    </row>
    <row r="39" spans="1:11" x14ac:dyDescent="0.2">
      <c r="A39" s="7" t="s">
        <v>39</v>
      </c>
      <c r="B39" s="16"/>
      <c r="C39" s="16"/>
      <c r="D39" s="16"/>
      <c r="E39" s="16"/>
      <c r="F39" s="16">
        <v>108761.55</v>
      </c>
      <c r="G39" s="16">
        <v>880.56</v>
      </c>
      <c r="H39" s="19"/>
      <c r="I39" s="13"/>
      <c r="J39" s="19"/>
      <c r="K39" s="13">
        <f t="shared" si="0"/>
        <v>109642.11</v>
      </c>
    </row>
    <row r="40" spans="1:11" x14ac:dyDescent="0.2">
      <c r="A40" s="7" t="s">
        <v>40</v>
      </c>
      <c r="B40" s="16"/>
      <c r="C40" s="16"/>
      <c r="D40" s="16"/>
      <c r="E40" s="16"/>
      <c r="F40" s="16">
        <v>151408.72</v>
      </c>
      <c r="G40" s="16">
        <v>1225.8399999999999</v>
      </c>
      <c r="H40" s="19"/>
      <c r="I40" s="13"/>
      <c r="J40" s="19"/>
      <c r="K40" s="13">
        <f t="shared" si="0"/>
        <v>152634.56</v>
      </c>
    </row>
    <row r="41" spans="1:11" x14ac:dyDescent="0.2">
      <c r="A41" s="7" t="s">
        <v>41</v>
      </c>
      <c r="B41" s="16"/>
      <c r="C41" s="16"/>
      <c r="D41" s="16"/>
      <c r="E41" s="16"/>
      <c r="F41" s="16">
        <v>98742.85</v>
      </c>
      <c r="G41" s="16">
        <v>799.44</v>
      </c>
      <c r="H41" s="19"/>
      <c r="I41" s="13"/>
      <c r="J41" s="19"/>
      <c r="K41" s="13">
        <f t="shared" si="0"/>
        <v>99542.290000000008</v>
      </c>
    </row>
    <row r="42" spans="1:11" x14ac:dyDescent="0.2">
      <c r="A42" s="7" t="s">
        <v>42</v>
      </c>
      <c r="B42" s="16"/>
      <c r="C42" s="16"/>
      <c r="D42" s="16"/>
      <c r="E42" s="16"/>
      <c r="F42" s="16">
        <v>88588.77</v>
      </c>
      <c r="G42" s="16">
        <v>717.23</v>
      </c>
      <c r="H42" s="19"/>
      <c r="I42" s="13"/>
      <c r="J42" s="19"/>
      <c r="K42" s="13">
        <f t="shared" si="0"/>
        <v>89306</v>
      </c>
    </row>
    <row r="43" spans="1:11" x14ac:dyDescent="0.2">
      <c r="A43" s="7" t="s">
        <v>43</v>
      </c>
      <c r="B43" s="16"/>
      <c r="C43" s="16"/>
      <c r="D43" s="16"/>
      <c r="E43" s="16"/>
      <c r="F43" s="16">
        <v>101315.22</v>
      </c>
      <c r="G43" s="16">
        <v>820.27</v>
      </c>
      <c r="H43" s="22"/>
      <c r="I43" s="13"/>
      <c r="J43" s="22"/>
      <c r="K43" s="13">
        <f t="shared" si="0"/>
        <v>102135.49</v>
      </c>
    </row>
    <row r="44" spans="1:11" x14ac:dyDescent="0.2">
      <c r="A44" s="7" t="s">
        <v>44</v>
      </c>
      <c r="B44" s="16"/>
      <c r="C44" s="16"/>
      <c r="D44" s="16"/>
      <c r="E44" s="16"/>
      <c r="F44" s="16">
        <v>144323.42000000001</v>
      </c>
      <c r="G44" s="16">
        <v>1168.47</v>
      </c>
      <c r="H44" s="13"/>
      <c r="I44" s="13"/>
      <c r="J44" s="13"/>
      <c r="K44" s="13">
        <f t="shared" si="0"/>
        <v>145491.89000000001</v>
      </c>
    </row>
    <row r="45" spans="1:11" x14ac:dyDescent="0.2">
      <c r="A45" s="7" t="s">
        <v>45</v>
      </c>
      <c r="B45" s="16"/>
      <c r="C45" s="16"/>
      <c r="D45" s="16"/>
      <c r="E45" s="16"/>
      <c r="F45" s="16">
        <v>138953.04</v>
      </c>
      <c r="G45" s="16">
        <v>1124.99</v>
      </c>
      <c r="H45" s="13"/>
      <c r="I45" s="13"/>
      <c r="J45" s="13"/>
      <c r="K45" s="13">
        <f t="shared" si="0"/>
        <v>140078.03</v>
      </c>
    </row>
    <row r="46" spans="1:11" x14ac:dyDescent="0.2">
      <c r="A46" s="7" t="s">
        <v>46</v>
      </c>
      <c r="B46" s="16"/>
      <c r="C46" s="16"/>
      <c r="D46" s="16"/>
      <c r="E46" s="16"/>
      <c r="F46" s="16">
        <v>102127.55</v>
      </c>
      <c r="G46" s="16">
        <v>826.85</v>
      </c>
      <c r="H46" s="13"/>
      <c r="I46" s="13"/>
      <c r="J46" s="13"/>
      <c r="K46" s="13">
        <f t="shared" si="0"/>
        <v>102954.40000000001</v>
      </c>
    </row>
    <row r="47" spans="1:11" x14ac:dyDescent="0.2">
      <c r="A47" s="7" t="s">
        <v>47</v>
      </c>
      <c r="B47" s="16"/>
      <c r="C47" s="16"/>
      <c r="D47" s="16"/>
      <c r="E47" s="16"/>
      <c r="F47" s="16">
        <v>96260.74</v>
      </c>
      <c r="G47" s="16">
        <v>779.35</v>
      </c>
      <c r="H47" s="13"/>
      <c r="I47" s="13"/>
      <c r="J47" s="13"/>
      <c r="K47" s="13">
        <f t="shared" si="0"/>
        <v>97040.090000000011</v>
      </c>
    </row>
    <row r="48" spans="1:11" x14ac:dyDescent="0.2">
      <c r="A48" s="7" t="s">
        <v>48</v>
      </c>
      <c r="B48" s="16"/>
      <c r="C48" s="16"/>
      <c r="D48" s="16"/>
      <c r="E48" s="16"/>
      <c r="F48" s="16">
        <v>127986.62</v>
      </c>
      <c r="G48" s="16">
        <v>1036.21</v>
      </c>
      <c r="H48" s="13"/>
      <c r="I48" s="13"/>
      <c r="J48" s="13"/>
      <c r="K48" s="13">
        <f t="shared" si="0"/>
        <v>129022.83</v>
      </c>
    </row>
    <row r="49" spans="1:11" x14ac:dyDescent="0.2">
      <c r="A49" s="7" t="s">
        <v>49</v>
      </c>
      <c r="B49" s="16"/>
      <c r="C49" s="16"/>
      <c r="D49" s="16"/>
      <c r="E49" s="16"/>
      <c r="F49" s="16">
        <v>105421.99</v>
      </c>
      <c r="G49" s="16">
        <v>853.52</v>
      </c>
      <c r="H49" s="13"/>
      <c r="I49" s="13"/>
      <c r="J49" s="13"/>
      <c r="K49" s="13">
        <f t="shared" si="0"/>
        <v>106275.51000000001</v>
      </c>
    </row>
    <row r="50" spans="1:11" x14ac:dyDescent="0.2">
      <c r="A50" s="7" t="s">
        <v>50</v>
      </c>
      <c r="B50" s="16"/>
      <c r="C50" s="16"/>
      <c r="D50" s="16"/>
      <c r="E50" s="16"/>
      <c r="F50" s="16">
        <v>127219.43</v>
      </c>
      <c r="G50" s="16">
        <v>1030</v>
      </c>
      <c r="H50" s="13"/>
      <c r="I50" s="13"/>
      <c r="J50" s="13"/>
      <c r="K50" s="13">
        <f t="shared" si="0"/>
        <v>128249.43</v>
      </c>
    </row>
    <row r="51" spans="1:11" x14ac:dyDescent="0.2">
      <c r="A51" s="7" t="s">
        <v>51</v>
      </c>
      <c r="B51" s="16"/>
      <c r="C51" s="16"/>
      <c r="D51" s="16"/>
      <c r="E51" s="16"/>
      <c r="F51" s="16">
        <v>104429.14</v>
      </c>
      <c r="G51" s="16">
        <v>845.48</v>
      </c>
      <c r="H51" s="13"/>
      <c r="I51" s="13"/>
      <c r="J51" s="13"/>
      <c r="K51" s="13">
        <f t="shared" si="0"/>
        <v>105274.62</v>
      </c>
    </row>
    <row r="52" spans="1:11" x14ac:dyDescent="0.2">
      <c r="A52" s="7" t="s">
        <v>52</v>
      </c>
      <c r="B52" s="16"/>
      <c r="C52" s="16"/>
      <c r="D52" s="16"/>
      <c r="E52" s="16"/>
      <c r="F52" s="16">
        <v>133718.04</v>
      </c>
      <c r="G52" s="16">
        <v>1082.6099999999999</v>
      </c>
      <c r="H52" s="13"/>
      <c r="I52" s="13"/>
      <c r="J52" s="13"/>
      <c r="K52" s="13">
        <f t="shared" si="0"/>
        <v>134800.65</v>
      </c>
    </row>
    <row r="53" spans="1:11" ht="13.5" thickBot="1" x14ac:dyDescent="0.25">
      <c r="A53" s="3" t="s">
        <v>53</v>
      </c>
      <c r="B53" s="16">
        <v>140953.72</v>
      </c>
      <c r="C53" s="23">
        <v>20031.68</v>
      </c>
      <c r="D53" s="23">
        <v>7348.59</v>
      </c>
      <c r="E53" s="23"/>
      <c r="F53" s="23">
        <v>250377.22</v>
      </c>
      <c r="G53" s="23">
        <v>2027.11</v>
      </c>
      <c r="H53" s="24"/>
      <c r="I53" s="25"/>
      <c r="J53" s="24"/>
      <c r="K53" s="13">
        <f t="shared" si="0"/>
        <v>420738.31999999995</v>
      </c>
    </row>
    <row r="54" spans="1:11" s="4" customFormat="1" ht="13.5" thickBot="1" x14ac:dyDescent="0.25">
      <c r="A54" s="9" t="s">
        <v>5</v>
      </c>
      <c r="B54" s="10">
        <f t="shared" ref="B54:K54" si="1">SUM(B7:B53)</f>
        <v>18493009.82</v>
      </c>
      <c r="C54" s="10">
        <f t="shared" si="1"/>
        <v>2628139.5</v>
      </c>
      <c r="D54" s="10">
        <f t="shared" si="1"/>
        <v>964129.1</v>
      </c>
      <c r="E54" s="10">
        <f t="shared" si="1"/>
        <v>0</v>
      </c>
      <c r="F54" s="10">
        <f t="shared" si="1"/>
        <v>45129274.74000001</v>
      </c>
      <c r="G54" s="10">
        <f t="shared" si="1"/>
        <v>365376.68</v>
      </c>
      <c r="H54" s="10">
        <f t="shared" si="1"/>
        <v>0</v>
      </c>
      <c r="I54" s="10">
        <f t="shared" si="1"/>
        <v>0</v>
      </c>
      <c r="J54" s="10">
        <f t="shared" si="1"/>
        <v>0</v>
      </c>
      <c r="K54" s="10">
        <f t="shared" si="1"/>
        <v>67579929.840000004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H5:H6"/>
    <mergeCell ref="F5:F6"/>
    <mergeCell ref="J5:J6"/>
    <mergeCell ref="G5:G6"/>
    <mergeCell ref="A1:K1"/>
    <mergeCell ref="A2:K2"/>
    <mergeCell ref="B4:K4"/>
    <mergeCell ref="A5:A6"/>
    <mergeCell ref="E5:E6"/>
    <mergeCell ref="K5:K6"/>
    <mergeCell ref="B5:B6"/>
    <mergeCell ref="I5:I6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workbookViewId="0">
      <pane xSplit="1" ySplit="6" topLeftCell="B13" activePane="bottomRight" state="frozen"/>
      <selection pane="topRight" activeCell="B1" sqref="B1"/>
      <selection pane="bottomLeft" activeCell="A7" sqref="A7"/>
      <selection pane="bottomRight" sqref="A1:IV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3.2851562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43936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19122.96</v>
      </c>
      <c r="C7" s="17">
        <v>11769.83</v>
      </c>
      <c r="D7" s="17">
        <v>9366.43</v>
      </c>
      <c r="E7" s="17">
        <v>15229.61</v>
      </c>
      <c r="F7" s="17"/>
      <c r="G7" s="17"/>
      <c r="H7" s="19">
        <v>256211.84</v>
      </c>
      <c r="I7" s="6"/>
      <c r="J7" s="17"/>
      <c r="K7" s="12">
        <f t="shared" ref="K7:K53" si="0">SUM(B7:J7)</f>
        <v>311700.67</v>
      </c>
    </row>
    <row r="8" spans="1:11" x14ac:dyDescent="0.2">
      <c r="A8" s="7" t="s">
        <v>8</v>
      </c>
      <c r="B8" s="16">
        <v>24215.63</v>
      </c>
      <c r="C8" s="16">
        <v>14904.28</v>
      </c>
      <c r="D8" s="16">
        <v>11860.82</v>
      </c>
      <c r="E8" s="16">
        <v>18465.689999999999</v>
      </c>
      <c r="F8" s="16"/>
      <c r="G8" s="16"/>
      <c r="H8" s="19">
        <v>356898.47</v>
      </c>
      <c r="I8" s="13"/>
      <c r="J8" s="16"/>
      <c r="K8" s="13">
        <f t="shared" si="0"/>
        <v>426344.88999999996</v>
      </c>
    </row>
    <row r="9" spans="1:11" x14ac:dyDescent="0.2">
      <c r="A9" s="7" t="s">
        <v>9</v>
      </c>
      <c r="B9" s="16">
        <v>658166.56999999995</v>
      </c>
      <c r="C9" s="16">
        <v>405089.38</v>
      </c>
      <c r="D9" s="16">
        <v>322370.17</v>
      </c>
      <c r="E9" s="16">
        <v>499074.6</v>
      </c>
      <c r="F9" s="16"/>
      <c r="G9" s="16"/>
      <c r="H9" s="19">
        <v>4190656.55</v>
      </c>
      <c r="I9" s="13"/>
      <c r="J9" s="16"/>
      <c r="K9" s="13">
        <f t="shared" si="0"/>
        <v>6075357.2699999996</v>
      </c>
    </row>
    <row r="10" spans="1:11" x14ac:dyDescent="0.2">
      <c r="A10" s="7" t="s">
        <v>10</v>
      </c>
      <c r="B10" s="16">
        <v>20589.13</v>
      </c>
      <c r="C10" s="16">
        <v>12672.23</v>
      </c>
      <c r="D10" s="16">
        <v>10084.56</v>
      </c>
      <c r="E10" s="16">
        <v>16573.91</v>
      </c>
      <c r="F10" s="16"/>
      <c r="G10" s="16"/>
      <c r="H10" s="19">
        <v>324965.25</v>
      </c>
      <c r="I10" s="13"/>
      <c r="J10" s="16"/>
      <c r="K10" s="13">
        <f t="shared" si="0"/>
        <v>384885.08</v>
      </c>
    </row>
    <row r="11" spans="1:11" x14ac:dyDescent="0.2">
      <c r="A11" s="7" t="s">
        <v>11</v>
      </c>
      <c r="B11" s="16">
        <v>32993.21</v>
      </c>
      <c r="C11" s="16">
        <v>20306.71</v>
      </c>
      <c r="D11" s="16">
        <v>16160.08</v>
      </c>
      <c r="E11" s="16">
        <v>23950.400000000001</v>
      </c>
      <c r="F11" s="16"/>
      <c r="G11" s="16"/>
      <c r="H11" s="19">
        <v>334739.21000000002</v>
      </c>
      <c r="I11" s="13"/>
      <c r="J11" s="16"/>
      <c r="K11" s="13">
        <f t="shared" si="0"/>
        <v>428149.61</v>
      </c>
    </row>
    <row r="12" spans="1:11" x14ac:dyDescent="0.2">
      <c r="A12" s="7" t="s">
        <v>12</v>
      </c>
      <c r="B12" s="16">
        <v>24090.21</v>
      </c>
      <c r="C12" s="16">
        <v>14827.08</v>
      </c>
      <c r="D12" s="16">
        <v>11799.39</v>
      </c>
      <c r="E12" s="16">
        <v>19115.84</v>
      </c>
      <c r="F12" s="16"/>
      <c r="G12" s="16"/>
      <c r="H12" s="19">
        <v>329106.13</v>
      </c>
      <c r="I12" s="13"/>
      <c r="J12" s="16"/>
      <c r="K12" s="13">
        <f t="shared" si="0"/>
        <v>398938.65</v>
      </c>
    </row>
    <row r="13" spans="1:11" x14ac:dyDescent="0.2">
      <c r="A13" s="7" t="s">
        <v>13</v>
      </c>
      <c r="B13" s="16">
        <v>34163.120000000003</v>
      </c>
      <c r="C13" s="16">
        <v>21026.77</v>
      </c>
      <c r="D13" s="16">
        <v>16733.099999999999</v>
      </c>
      <c r="E13" s="16">
        <v>25287.360000000001</v>
      </c>
      <c r="F13" s="16"/>
      <c r="G13" s="16"/>
      <c r="H13" s="19">
        <v>445106.52</v>
      </c>
      <c r="I13" s="13"/>
      <c r="J13" s="16"/>
      <c r="K13" s="13">
        <f t="shared" si="0"/>
        <v>542316.87</v>
      </c>
    </row>
    <row r="14" spans="1:11" x14ac:dyDescent="0.2">
      <c r="A14" s="7" t="s">
        <v>14</v>
      </c>
      <c r="B14" s="16">
        <v>20264.75</v>
      </c>
      <c r="C14" s="16">
        <v>12472.58</v>
      </c>
      <c r="D14" s="16">
        <v>9925.68</v>
      </c>
      <c r="E14" s="16">
        <v>16080.17</v>
      </c>
      <c r="F14" s="16"/>
      <c r="G14" s="16"/>
      <c r="H14" s="19">
        <v>296706.59999999998</v>
      </c>
      <c r="I14" s="13"/>
      <c r="J14" s="16"/>
      <c r="K14" s="13">
        <f t="shared" si="0"/>
        <v>355449.77999999997</v>
      </c>
    </row>
    <row r="15" spans="1:11" x14ac:dyDescent="0.2">
      <c r="A15" s="7" t="s">
        <v>15</v>
      </c>
      <c r="B15" s="16">
        <v>129873.04</v>
      </c>
      <c r="C15" s="16">
        <v>79934.460000000006</v>
      </c>
      <c r="D15" s="16">
        <v>63611.85</v>
      </c>
      <c r="E15" s="16">
        <v>100753.47</v>
      </c>
      <c r="F15" s="16"/>
      <c r="G15" s="16"/>
      <c r="H15" s="19">
        <v>1353468.53</v>
      </c>
      <c r="I15" s="13"/>
      <c r="J15" s="20"/>
      <c r="K15" s="13">
        <f t="shared" si="0"/>
        <v>1727641.35</v>
      </c>
    </row>
    <row r="16" spans="1:11" x14ac:dyDescent="0.2">
      <c r="A16" s="7" t="s">
        <v>16</v>
      </c>
      <c r="B16" s="16">
        <v>42426.02</v>
      </c>
      <c r="C16" s="16">
        <v>26112.43</v>
      </c>
      <c r="D16" s="16">
        <v>20780.27</v>
      </c>
      <c r="E16" s="16">
        <v>31434.44</v>
      </c>
      <c r="F16" s="16"/>
      <c r="G16" s="16"/>
      <c r="H16" s="19">
        <v>448986.26</v>
      </c>
      <c r="I16" s="13"/>
      <c r="J16" s="21"/>
      <c r="K16" s="13">
        <f t="shared" si="0"/>
        <v>569739.42000000004</v>
      </c>
    </row>
    <row r="17" spans="1:11" x14ac:dyDescent="0.2">
      <c r="A17" s="7" t="s">
        <v>17</v>
      </c>
      <c r="B17" s="16">
        <v>26138.09</v>
      </c>
      <c r="C17" s="16">
        <v>16087.51</v>
      </c>
      <c r="D17" s="16">
        <v>12802.45</v>
      </c>
      <c r="E17" s="16">
        <v>19939.52</v>
      </c>
      <c r="F17" s="16"/>
      <c r="G17" s="16"/>
      <c r="H17" s="19">
        <v>321999.49</v>
      </c>
      <c r="I17" s="13"/>
      <c r="J17" s="16"/>
      <c r="K17" s="13">
        <f t="shared" si="0"/>
        <v>396967.06</v>
      </c>
    </row>
    <row r="18" spans="1:11" x14ac:dyDescent="0.2">
      <c r="A18" s="7" t="s">
        <v>18</v>
      </c>
      <c r="B18" s="16">
        <v>23839.360000000001</v>
      </c>
      <c r="C18" s="16">
        <v>14672.69</v>
      </c>
      <c r="D18" s="16">
        <v>11676.53</v>
      </c>
      <c r="E18" s="16">
        <v>18086.84</v>
      </c>
      <c r="F18" s="16"/>
      <c r="G18" s="16"/>
      <c r="H18" s="19">
        <v>311218.3</v>
      </c>
      <c r="I18" s="13"/>
      <c r="J18" s="16"/>
      <c r="K18" s="13">
        <f t="shared" si="0"/>
        <v>379493.72</v>
      </c>
    </row>
    <row r="19" spans="1:11" x14ac:dyDescent="0.2">
      <c r="A19" s="7" t="s">
        <v>19</v>
      </c>
      <c r="B19" s="16">
        <v>33962</v>
      </c>
      <c r="C19" s="16">
        <v>20902.990000000002</v>
      </c>
      <c r="D19" s="16">
        <v>16634.599999999999</v>
      </c>
      <c r="E19" s="16">
        <v>26949.39</v>
      </c>
      <c r="F19" s="16"/>
      <c r="G19" s="16"/>
      <c r="H19" s="19"/>
      <c r="I19" s="13"/>
      <c r="J19" s="16"/>
      <c r="K19" s="13">
        <f t="shared" si="0"/>
        <v>98448.98</v>
      </c>
    </row>
    <row r="20" spans="1:11" x14ac:dyDescent="0.2">
      <c r="A20" s="7" t="s">
        <v>20</v>
      </c>
      <c r="B20" s="16">
        <v>276540.03000000003</v>
      </c>
      <c r="C20" s="16">
        <v>170205.29</v>
      </c>
      <c r="D20" s="16">
        <v>135449.39000000001</v>
      </c>
      <c r="E20" s="16">
        <v>219437.38</v>
      </c>
      <c r="F20" s="16"/>
      <c r="G20" s="16"/>
      <c r="H20" s="19">
        <v>1695500.89</v>
      </c>
      <c r="I20" s="13"/>
      <c r="J20" s="16"/>
      <c r="K20" s="13">
        <f t="shared" si="0"/>
        <v>2497132.98</v>
      </c>
    </row>
    <row r="21" spans="1:11" x14ac:dyDescent="0.2">
      <c r="A21" s="7" t="s">
        <v>21</v>
      </c>
      <c r="B21" s="16">
        <v>43740.81</v>
      </c>
      <c r="C21" s="16">
        <v>26921.66</v>
      </c>
      <c r="D21" s="16">
        <v>21424.26</v>
      </c>
      <c r="E21" s="16">
        <v>34707.18</v>
      </c>
      <c r="F21" s="16"/>
      <c r="G21" s="16"/>
      <c r="H21" s="19">
        <v>244833.77</v>
      </c>
      <c r="I21" s="13"/>
      <c r="J21" s="16"/>
      <c r="K21" s="13">
        <f t="shared" si="0"/>
        <v>371627.68</v>
      </c>
    </row>
    <row r="22" spans="1:11" x14ac:dyDescent="0.2">
      <c r="A22" s="7" t="s">
        <v>22</v>
      </c>
      <c r="B22" s="16">
        <v>116193.1</v>
      </c>
      <c r="C22" s="16">
        <v>71514.7</v>
      </c>
      <c r="D22" s="16">
        <v>56911.41</v>
      </c>
      <c r="E22" s="16">
        <v>92201.33</v>
      </c>
      <c r="F22" s="16"/>
      <c r="G22" s="16"/>
      <c r="H22" s="19">
        <v>1305680.6100000001</v>
      </c>
      <c r="I22" s="13"/>
      <c r="J22" s="16"/>
      <c r="K22" s="13">
        <f t="shared" si="0"/>
        <v>1642501.1500000001</v>
      </c>
    </row>
    <row r="23" spans="1:11" x14ac:dyDescent="0.2">
      <c r="A23" s="7" t="s">
        <v>23</v>
      </c>
      <c r="B23" s="16">
        <v>26732.78</v>
      </c>
      <c r="C23" s="16">
        <v>16453.53</v>
      </c>
      <c r="D23" s="16">
        <v>13093.72</v>
      </c>
      <c r="E23" s="16">
        <v>21538</v>
      </c>
      <c r="F23" s="16"/>
      <c r="G23" s="16"/>
      <c r="H23" s="19">
        <v>309931.27</v>
      </c>
      <c r="I23" s="13"/>
      <c r="J23" s="16"/>
      <c r="K23" s="13">
        <f t="shared" si="0"/>
        <v>387749.30000000005</v>
      </c>
    </row>
    <row r="24" spans="1:11" x14ac:dyDescent="0.2">
      <c r="A24" s="7" t="s">
        <v>24</v>
      </c>
      <c r="B24" s="16">
        <v>20827</v>
      </c>
      <c r="C24" s="16">
        <v>12818.64</v>
      </c>
      <c r="D24" s="16">
        <v>10201.07</v>
      </c>
      <c r="E24" s="16">
        <v>16576.349999999999</v>
      </c>
      <c r="F24" s="16"/>
      <c r="G24" s="16"/>
      <c r="H24" s="19">
        <v>296053.76000000001</v>
      </c>
      <c r="I24" s="13"/>
      <c r="J24" s="16"/>
      <c r="K24" s="13">
        <f t="shared" si="0"/>
        <v>356476.82</v>
      </c>
    </row>
    <row r="25" spans="1:11" x14ac:dyDescent="0.2">
      <c r="A25" s="7" t="s">
        <v>25</v>
      </c>
      <c r="B25" s="16">
        <v>24293.48</v>
      </c>
      <c r="C25" s="16">
        <v>14952.19</v>
      </c>
      <c r="D25" s="16">
        <v>11898.96</v>
      </c>
      <c r="E25" s="16">
        <v>18890.97</v>
      </c>
      <c r="F25" s="16"/>
      <c r="G25" s="16"/>
      <c r="H25" s="19">
        <v>282474.68</v>
      </c>
      <c r="I25" s="13"/>
      <c r="J25" s="16"/>
      <c r="K25" s="13">
        <f t="shared" si="0"/>
        <v>352510.28</v>
      </c>
    </row>
    <row r="26" spans="1:11" x14ac:dyDescent="0.2">
      <c r="A26" s="7" t="s">
        <v>26</v>
      </c>
      <c r="B26" s="16">
        <v>61073.22</v>
      </c>
      <c r="C26" s="16">
        <v>37589.440000000002</v>
      </c>
      <c r="D26" s="16">
        <v>29913.68</v>
      </c>
      <c r="E26" s="16">
        <v>43567.29</v>
      </c>
      <c r="F26" s="16"/>
      <c r="G26" s="16"/>
      <c r="H26" s="19">
        <v>746103.21</v>
      </c>
      <c r="I26" s="13"/>
      <c r="J26" s="16"/>
      <c r="K26" s="13">
        <f t="shared" si="0"/>
        <v>918246.84</v>
      </c>
    </row>
    <row r="27" spans="1:11" x14ac:dyDescent="0.2">
      <c r="A27" s="7" t="s">
        <v>27</v>
      </c>
      <c r="B27" s="16">
        <v>21499.54</v>
      </c>
      <c r="C27" s="16">
        <v>13232.57</v>
      </c>
      <c r="D27" s="16">
        <v>10530.48</v>
      </c>
      <c r="E27" s="16">
        <v>16449.25</v>
      </c>
      <c r="F27" s="16"/>
      <c r="G27" s="16"/>
      <c r="H27" s="19">
        <v>272122.49</v>
      </c>
      <c r="I27" s="13"/>
      <c r="J27" s="16"/>
      <c r="K27" s="13">
        <f t="shared" si="0"/>
        <v>333834.32999999996</v>
      </c>
    </row>
    <row r="28" spans="1:11" x14ac:dyDescent="0.2">
      <c r="A28" s="7" t="s">
        <v>28</v>
      </c>
      <c r="B28" s="16">
        <v>370401.02</v>
      </c>
      <c r="C28" s="16">
        <v>227975</v>
      </c>
      <c r="D28" s="16">
        <v>181422.53</v>
      </c>
      <c r="E28" s="16">
        <v>299351.87</v>
      </c>
      <c r="F28" s="16"/>
      <c r="G28" s="16"/>
      <c r="H28" s="19">
        <v>2957814.25</v>
      </c>
      <c r="I28" s="13"/>
      <c r="J28" s="16"/>
      <c r="K28" s="13">
        <f t="shared" si="0"/>
        <v>4036964.67</v>
      </c>
    </row>
    <row r="29" spans="1:11" x14ac:dyDescent="0.2">
      <c r="A29" s="7" t="s">
        <v>29</v>
      </c>
      <c r="B29" s="16">
        <v>39932.660000000003</v>
      </c>
      <c r="C29" s="16">
        <v>24577.81</v>
      </c>
      <c r="D29" s="16">
        <v>19559.03</v>
      </c>
      <c r="E29" s="16">
        <v>793706.79</v>
      </c>
      <c r="F29" s="16"/>
      <c r="G29" s="16"/>
      <c r="H29" s="19">
        <v>563009.48</v>
      </c>
      <c r="I29" s="13"/>
      <c r="J29" s="16"/>
      <c r="K29" s="13">
        <f t="shared" si="0"/>
        <v>1440785.77</v>
      </c>
    </row>
    <row r="30" spans="1:11" x14ac:dyDescent="0.2">
      <c r="A30" s="7" t="s">
        <v>30</v>
      </c>
      <c r="B30" s="16">
        <v>17438.37</v>
      </c>
      <c r="C30" s="16">
        <v>10733</v>
      </c>
      <c r="D30" s="16">
        <v>8541.32</v>
      </c>
      <c r="E30" s="2">
        <v>13882.88</v>
      </c>
      <c r="F30" s="16"/>
      <c r="G30" s="16"/>
      <c r="H30" s="19">
        <v>234798.68</v>
      </c>
      <c r="I30" s="13"/>
      <c r="J30" s="16"/>
      <c r="K30" s="13">
        <f t="shared" si="0"/>
        <v>285394.25</v>
      </c>
    </row>
    <row r="31" spans="1:11" x14ac:dyDescent="0.2">
      <c r="A31" s="7" t="s">
        <v>31</v>
      </c>
      <c r="B31" s="16">
        <v>18454.740000000002</v>
      </c>
      <c r="C31" s="16">
        <v>11358.55</v>
      </c>
      <c r="D31" s="16">
        <v>9039.14</v>
      </c>
      <c r="E31" s="16">
        <v>14645.45</v>
      </c>
      <c r="F31" s="16"/>
      <c r="G31" s="16"/>
      <c r="H31" s="19">
        <v>280292.32</v>
      </c>
      <c r="I31" s="13"/>
      <c r="J31" s="16"/>
      <c r="K31" s="13">
        <f t="shared" si="0"/>
        <v>333790.2</v>
      </c>
    </row>
    <row r="32" spans="1:11" x14ac:dyDescent="0.2">
      <c r="A32" s="7" t="s">
        <v>32</v>
      </c>
      <c r="B32" s="16">
        <v>19042.939999999999</v>
      </c>
      <c r="C32" s="16">
        <v>11720.58</v>
      </c>
      <c r="D32" s="16">
        <v>9327.24</v>
      </c>
      <c r="E32" s="16">
        <v>15192.94</v>
      </c>
      <c r="F32" s="16"/>
      <c r="G32" s="16"/>
      <c r="H32" s="19">
        <v>264530.90000000002</v>
      </c>
      <c r="I32" s="13"/>
      <c r="J32" s="16"/>
      <c r="K32" s="13">
        <f t="shared" si="0"/>
        <v>319814.60000000003</v>
      </c>
    </row>
    <row r="33" spans="1:11" x14ac:dyDescent="0.2">
      <c r="A33" s="7" t="s">
        <v>33</v>
      </c>
      <c r="B33" s="16"/>
      <c r="C33" s="16"/>
      <c r="D33" s="16"/>
      <c r="E33" s="16"/>
      <c r="F33" s="16"/>
      <c r="G33" s="16"/>
      <c r="H33" s="13"/>
      <c r="I33" s="13"/>
      <c r="J33" s="16"/>
      <c r="K33" s="13">
        <f t="shared" si="0"/>
        <v>0</v>
      </c>
    </row>
    <row r="34" spans="1:11" x14ac:dyDescent="0.2">
      <c r="A34" s="7" t="s">
        <v>34</v>
      </c>
      <c r="B34" s="16"/>
      <c r="C34" s="16"/>
      <c r="D34" s="16"/>
      <c r="E34" s="16"/>
      <c r="F34" s="16"/>
      <c r="G34" s="16"/>
      <c r="H34" s="13"/>
      <c r="I34" s="13"/>
      <c r="J34" s="16"/>
      <c r="K34" s="13">
        <f t="shared" si="0"/>
        <v>0</v>
      </c>
    </row>
    <row r="35" spans="1:11" x14ac:dyDescent="0.2">
      <c r="A35" s="7" t="s">
        <v>35</v>
      </c>
      <c r="B35" s="16"/>
      <c r="C35" s="16"/>
      <c r="D35" s="16"/>
      <c r="E35" s="16"/>
      <c r="F35" s="16"/>
      <c r="G35" s="16"/>
      <c r="H35" s="13"/>
      <c r="I35" s="13"/>
      <c r="J35" s="16"/>
      <c r="K35" s="13">
        <f t="shared" si="0"/>
        <v>0</v>
      </c>
    </row>
    <row r="36" spans="1:11" x14ac:dyDescent="0.2">
      <c r="A36" s="7" t="s">
        <v>36</v>
      </c>
      <c r="B36" s="16"/>
      <c r="C36" s="16"/>
      <c r="D36" s="16"/>
      <c r="E36" s="16"/>
      <c r="F36" s="16"/>
      <c r="G36" s="16"/>
      <c r="H36" s="13"/>
      <c r="I36" s="13"/>
      <c r="J36" s="16"/>
      <c r="K36" s="13">
        <f t="shared" si="0"/>
        <v>0</v>
      </c>
    </row>
    <row r="37" spans="1:11" x14ac:dyDescent="0.2">
      <c r="A37" s="7" t="s">
        <v>37</v>
      </c>
      <c r="B37" s="16"/>
      <c r="C37" s="16"/>
      <c r="D37" s="16"/>
      <c r="E37" s="16"/>
      <c r="F37" s="16"/>
      <c r="G37" s="16"/>
      <c r="H37" s="13"/>
      <c r="I37" s="13"/>
      <c r="J37" s="16"/>
      <c r="K37" s="13">
        <f t="shared" si="0"/>
        <v>0</v>
      </c>
    </row>
    <row r="38" spans="1:11" x14ac:dyDescent="0.2">
      <c r="A38" s="7" t="s">
        <v>38</v>
      </c>
      <c r="B38" s="16"/>
      <c r="C38" s="16"/>
      <c r="D38" s="16"/>
      <c r="E38" s="16"/>
      <c r="F38" s="16"/>
      <c r="G38" s="16"/>
      <c r="H38" s="13"/>
      <c r="I38" s="13"/>
      <c r="J38" s="16"/>
      <c r="K38" s="13">
        <f t="shared" si="0"/>
        <v>0</v>
      </c>
    </row>
    <row r="39" spans="1:11" x14ac:dyDescent="0.2">
      <c r="A39" s="7" t="s">
        <v>39</v>
      </c>
      <c r="B39" s="16"/>
      <c r="C39" s="16"/>
      <c r="D39" s="16"/>
      <c r="E39" s="16"/>
      <c r="F39" s="16"/>
      <c r="G39" s="16"/>
      <c r="H39" s="13"/>
      <c r="I39" s="13"/>
      <c r="J39" s="16"/>
      <c r="K39" s="13">
        <f t="shared" si="0"/>
        <v>0</v>
      </c>
    </row>
    <row r="40" spans="1:11" x14ac:dyDescent="0.2">
      <c r="A40" s="7" t="s">
        <v>40</v>
      </c>
      <c r="B40" s="16"/>
      <c r="C40" s="16"/>
      <c r="D40" s="16"/>
      <c r="E40" s="16"/>
      <c r="F40" s="16"/>
      <c r="G40" s="16"/>
      <c r="H40" s="13"/>
      <c r="I40" s="13"/>
      <c r="J40" s="16"/>
      <c r="K40" s="13">
        <f t="shared" si="0"/>
        <v>0</v>
      </c>
    </row>
    <row r="41" spans="1:11" x14ac:dyDescent="0.2">
      <c r="A41" s="7" t="s">
        <v>41</v>
      </c>
      <c r="B41" s="16"/>
      <c r="C41" s="16"/>
      <c r="D41" s="16"/>
      <c r="E41" s="16"/>
      <c r="F41" s="16"/>
      <c r="G41" s="16"/>
      <c r="H41" s="13"/>
      <c r="I41" s="13"/>
      <c r="J41" s="16"/>
      <c r="K41" s="13">
        <f t="shared" si="0"/>
        <v>0</v>
      </c>
    </row>
    <row r="42" spans="1:11" x14ac:dyDescent="0.2">
      <c r="A42" s="7" t="s">
        <v>42</v>
      </c>
      <c r="B42" s="16"/>
      <c r="C42" s="16"/>
      <c r="D42" s="16"/>
      <c r="E42" s="16"/>
      <c r="F42" s="16"/>
      <c r="G42" s="16"/>
      <c r="H42" s="13"/>
      <c r="I42" s="13"/>
      <c r="J42" s="16"/>
      <c r="K42" s="13">
        <f t="shared" si="0"/>
        <v>0</v>
      </c>
    </row>
    <row r="43" spans="1:11" x14ac:dyDescent="0.2">
      <c r="A43" s="7" t="s">
        <v>43</v>
      </c>
      <c r="B43" s="16"/>
      <c r="C43" s="16"/>
      <c r="D43" s="16"/>
      <c r="E43" s="16"/>
      <c r="F43" s="16"/>
      <c r="G43" s="16"/>
      <c r="H43" s="13"/>
      <c r="I43" s="13"/>
      <c r="J43" s="16"/>
      <c r="K43" s="13">
        <f t="shared" si="0"/>
        <v>0</v>
      </c>
    </row>
    <row r="44" spans="1:11" x14ac:dyDescent="0.2">
      <c r="A44" s="7" t="s">
        <v>44</v>
      </c>
      <c r="B44" s="16"/>
      <c r="C44" s="16"/>
      <c r="D44" s="16"/>
      <c r="E44" s="16"/>
      <c r="F44" s="16"/>
      <c r="G44" s="13"/>
      <c r="H44" s="13"/>
      <c r="I44" s="13"/>
      <c r="J44" s="16"/>
      <c r="K44" s="13">
        <f t="shared" si="0"/>
        <v>0</v>
      </c>
    </row>
    <row r="45" spans="1:11" x14ac:dyDescent="0.2">
      <c r="A45" s="7" t="s">
        <v>45</v>
      </c>
      <c r="B45" s="16"/>
      <c r="C45" s="16"/>
      <c r="D45" s="16"/>
      <c r="E45" s="16"/>
      <c r="F45" s="16"/>
      <c r="G45" s="13"/>
      <c r="H45" s="13"/>
      <c r="I45" s="13"/>
      <c r="J45" s="16"/>
      <c r="K45" s="13">
        <f t="shared" si="0"/>
        <v>0</v>
      </c>
    </row>
    <row r="46" spans="1:11" x14ac:dyDescent="0.2">
      <c r="A46" s="7" t="s">
        <v>46</v>
      </c>
      <c r="B46" s="16"/>
      <c r="C46" s="16"/>
      <c r="D46" s="16"/>
      <c r="E46" s="16"/>
      <c r="F46" s="16"/>
      <c r="G46" s="13"/>
      <c r="H46" s="13"/>
      <c r="I46" s="13"/>
      <c r="J46" s="16"/>
      <c r="K46" s="13">
        <f t="shared" si="0"/>
        <v>0</v>
      </c>
    </row>
    <row r="47" spans="1:11" x14ac:dyDescent="0.2">
      <c r="A47" s="7" t="s">
        <v>47</v>
      </c>
      <c r="B47" s="16"/>
      <c r="C47" s="16"/>
      <c r="D47" s="16"/>
      <c r="E47" s="16"/>
      <c r="F47" s="16"/>
      <c r="G47" s="24"/>
      <c r="H47" s="13"/>
      <c r="I47" s="13"/>
      <c r="J47" s="16"/>
      <c r="K47" s="13">
        <f t="shared" si="0"/>
        <v>0</v>
      </c>
    </row>
    <row r="48" spans="1:11" x14ac:dyDescent="0.2">
      <c r="A48" s="7" t="s">
        <v>48</v>
      </c>
      <c r="B48" s="16"/>
      <c r="C48" s="16"/>
      <c r="D48" s="16"/>
      <c r="E48" s="16"/>
      <c r="F48" s="16"/>
      <c r="G48" s="16"/>
      <c r="H48" s="13"/>
      <c r="I48" s="13"/>
      <c r="J48" s="16"/>
      <c r="K48" s="13">
        <f t="shared" si="0"/>
        <v>0</v>
      </c>
    </row>
    <row r="49" spans="1:11" x14ac:dyDescent="0.2">
      <c r="A49" s="7" t="s">
        <v>49</v>
      </c>
      <c r="B49" s="16"/>
      <c r="C49" s="16"/>
      <c r="D49" s="16"/>
      <c r="E49" s="16"/>
      <c r="F49" s="16"/>
      <c r="G49" s="16"/>
      <c r="H49" s="13"/>
      <c r="I49" s="13"/>
      <c r="J49" s="16"/>
      <c r="K49" s="13">
        <f t="shared" si="0"/>
        <v>0</v>
      </c>
    </row>
    <row r="50" spans="1:11" x14ac:dyDescent="0.2">
      <c r="A50" s="7" t="s">
        <v>50</v>
      </c>
      <c r="B50" s="16"/>
      <c r="C50" s="16"/>
      <c r="D50" s="16"/>
      <c r="E50" s="16"/>
      <c r="F50" s="16"/>
      <c r="G50" s="16"/>
      <c r="H50" s="13"/>
      <c r="I50" s="13"/>
      <c r="J50" s="16"/>
      <c r="K50" s="13">
        <f t="shared" si="0"/>
        <v>0</v>
      </c>
    </row>
    <row r="51" spans="1:11" x14ac:dyDescent="0.2">
      <c r="A51" s="7" t="s">
        <v>51</v>
      </c>
      <c r="B51" s="16"/>
      <c r="C51" s="16"/>
      <c r="D51" s="16"/>
      <c r="E51" s="16"/>
      <c r="F51" s="16"/>
      <c r="G51" s="16"/>
      <c r="H51" s="13"/>
      <c r="I51" s="13"/>
      <c r="J51" s="16"/>
      <c r="K51" s="13">
        <f t="shared" si="0"/>
        <v>0</v>
      </c>
    </row>
    <row r="52" spans="1:11" x14ac:dyDescent="0.2">
      <c r="A52" s="7" t="s">
        <v>52</v>
      </c>
      <c r="B52" s="16"/>
      <c r="C52" s="16"/>
      <c r="D52" s="16"/>
      <c r="E52" s="16"/>
      <c r="F52" s="16"/>
      <c r="G52" s="16"/>
      <c r="H52" s="13"/>
      <c r="I52" s="13"/>
      <c r="J52" s="16"/>
      <c r="K52" s="13">
        <f t="shared" si="0"/>
        <v>0</v>
      </c>
    </row>
    <row r="53" spans="1:11" ht="13.5" thickBot="1" x14ac:dyDescent="0.25">
      <c r="A53" s="3" t="s">
        <v>53</v>
      </c>
      <c r="B53" s="16">
        <v>16482.55</v>
      </c>
      <c r="C53" s="23">
        <v>10144.700000000001</v>
      </c>
      <c r="D53" s="23">
        <v>8073.16</v>
      </c>
      <c r="E53" s="23">
        <v>13078.74</v>
      </c>
      <c r="F53" s="23"/>
      <c r="G53" s="16"/>
      <c r="H53" s="24">
        <v>229370.78</v>
      </c>
      <c r="I53" s="25"/>
      <c r="J53" s="23"/>
      <c r="K53" s="13">
        <f t="shared" si="0"/>
        <v>277149.93</v>
      </c>
    </row>
    <row r="54" spans="1:11" s="4" customFormat="1" ht="13.5" thickBot="1" x14ac:dyDescent="0.25">
      <c r="A54" s="9" t="s">
        <v>5</v>
      </c>
      <c r="B54" s="10">
        <f t="shared" ref="B54:K54" si="1">SUM(B7:B53)</f>
        <v>2162496.33</v>
      </c>
      <c r="C54" s="10">
        <f t="shared" si="1"/>
        <v>1330976.6000000001</v>
      </c>
      <c r="D54" s="10">
        <f t="shared" si="1"/>
        <v>1059191.32</v>
      </c>
      <c r="E54" s="10">
        <f t="shared" si="1"/>
        <v>2444167.6600000006</v>
      </c>
      <c r="F54" s="10">
        <f t="shared" si="1"/>
        <v>0</v>
      </c>
      <c r="G54" s="10">
        <f t="shared" si="1"/>
        <v>0</v>
      </c>
      <c r="H54" s="10">
        <f t="shared" si="1"/>
        <v>18652580.239999998</v>
      </c>
      <c r="I54" s="10">
        <f t="shared" si="1"/>
        <v>0</v>
      </c>
      <c r="J54" s="10">
        <f t="shared" si="1"/>
        <v>0</v>
      </c>
      <c r="K54" s="10">
        <f t="shared" si="1"/>
        <v>25649412.149999999</v>
      </c>
    </row>
    <row r="55" spans="1:11" x14ac:dyDescent="0.2">
      <c r="F55" s="2"/>
      <c r="G55" s="2"/>
      <c r="H55" s="2"/>
      <c r="I55" s="2"/>
    </row>
    <row r="56" spans="1:11" x14ac:dyDescent="0.2">
      <c r="F56" s="2"/>
      <c r="G56" s="2"/>
      <c r="H56" s="2"/>
      <c r="I56" s="2"/>
    </row>
    <row r="57" spans="1:11" x14ac:dyDescent="0.2">
      <c r="F57" s="2"/>
      <c r="G57" s="2"/>
      <c r="H57" s="2"/>
      <c r="I57" s="2"/>
    </row>
    <row r="58" spans="1:11" x14ac:dyDescent="0.2">
      <c r="F58" s="2"/>
      <c r="G58" s="2"/>
      <c r="H58" s="2"/>
      <c r="I58" s="2"/>
    </row>
    <row r="59" spans="1:11" x14ac:dyDescent="0.2">
      <c r="F59" s="2"/>
      <c r="G59" s="2"/>
      <c r="H59" s="2"/>
      <c r="I59" s="2"/>
    </row>
    <row r="60" spans="1:11" x14ac:dyDescent="0.2">
      <c r="F60" s="2"/>
      <c r="G60" s="2"/>
      <c r="H60" s="2"/>
      <c r="I60" s="2"/>
    </row>
    <row r="61" spans="1:11" x14ac:dyDescent="0.2">
      <c r="F61" s="2"/>
      <c r="G61" s="2"/>
      <c r="H61" s="2"/>
      <c r="I61" s="2"/>
    </row>
    <row r="62" spans="1:11" x14ac:dyDescent="0.2">
      <c r="F62" s="2"/>
      <c r="G62" s="2"/>
      <c r="H62" s="2"/>
      <c r="I62" s="2"/>
    </row>
    <row r="63" spans="1:11" x14ac:dyDescent="0.2">
      <c r="F63" s="2"/>
      <c r="G63" s="2"/>
      <c r="H63" s="2"/>
      <c r="I63" s="2"/>
    </row>
    <row r="64" spans="1:11" x14ac:dyDescent="0.2">
      <c r="G64" s="2"/>
      <c r="H64" s="2"/>
      <c r="I64" s="2"/>
    </row>
    <row r="65" spans="7:9" x14ac:dyDescent="0.2">
      <c r="G65" s="2"/>
      <c r="H65" s="2"/>
      <c r="I65" s="2"/>
    </row>
    <row r="66" spans="7:9" x14ac:dyDescent="0.2">
      <c r="G66" s="2"/>
      <c r="H66" s="2"/>
      <c r="I66" s="2"/>
    </row>
    <row r="67" spans="7:9" x14ac:dyDescent="0.2">
      <c r="G67" s="2"/>
      <c r="H67" s="2"/>
      <c r="I67" s="2"/>
    </row>
  </sheetData>
  <mergeCells count="12">
    <mergeCell ref="A1:K1"/>
    <mergeCell ref="A2:K2"/>
    <mergeCell ref="H5:H6"/>
    <mergeCell ref="F5:F6"/>
    <mergeCell ref="B5:B6"/>
    <mergeCell ref="I5:I6"/>
    <mergeCell ref="J5:J6"/>
    <mergeCell ref="G5:G6"/>
    <mergeCell ref="B4:K4"/>
    <mergeCell ref="A5:A6"/>
    <mergeCell ref="E5:E6"/>
    <mergeCell ref="K5:K6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7"/>
  <sheetViews>
    <sheetView topLeftCell="A33" workbookViewId="0">
      <selection sqref="A1:IV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3.2851562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43945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189631.31</v>
      </c>
      <c r="C7" s="17">
        <v>101792.37</v>
      </c>
      <c r="D7" s="17">
        <v>11708.04</v>
      </c>
      <c r="E7" s="17"/>
      <c r="F7" s="17">
        <v>1068163.1100000001</v>
      </c>
      <c r="G7" s="17">
        <v>89936.62</v>
      </c>
      <c r="H7" s="19"/>
      <c r="I7" s="6">
        <v>453264.66</v>
      </c>
      <c r="J7" s="17">
        <v>72311.360000000001</v>
      </c>
      <c r="K7" s="12">
        <f t="shared" ref="K7:K53" si="0">SUM(B7:J7)</f>
        <v>1986807.4700000002</v>
      </c>
    </row>
    <row r="8" spans="1:11" x14ac:dyDescent="0.2">
      <c r="A8" s="7" t="s">
        <v>8</v>
      </c>
      <c r="B8" s="16">
        <v>240132.47</v>
      </c>
      <c r="C8" s="16">
        <v>128900.93</v>
      </c>
      <c r="D8" s="16">
        <v>14826.03</v>
      </c>
      <c r="E8" s="16"/>
      <c r="F8" s="16">
        <v>1587440.32</v>
      </c>
      <c r="G8" s="16">
        <v>133658.44</v>
      </c>
      <c r="H8" s="19"/>
      <c r="I8" s="13"/>
      <c r="J8" s="16">
        <v>107464.82</v>
      </c>
      <c r="K8" s="13">
        <f t="shared" si="0"/>
        <v>2212423.0099999998</v>
      </c>
    </row>
    <row r="9" spans="1:11" x14ac:dyDescent="0.2">
      <c r="A9" s="7" t="s">
        <v>9</v>
      </c>
      <c r="B9" s="16">
        <v>6526658.1100000003</v>
      </c>
      <c r="C9" s="16">
        <v>3503450.86</v>
      </c>
      <c r="D9" s="16">
        <v>402962.72</v>
      </c>
      <c r="E9" s="16"/>
      <c r="F9" s="16">
        <v>69260048.840000004</v>
      </c>
      <c r="G9" s="16">
        <v>5831519.8799999999</v>
      </c>
      <c r="H9" s="19"/>
      <c r="I9" s="13">
        <v>61921505.649999999</v>
      </c>
      <c r="J9" s="16">
        <v>4688692.13</v>
      </c>
      <c r="K9" s="13">
        <f t="shared" si="0"/>
        <v>152134838.19</v>
      </c>
    </row>
    <row r="10" spans="1:11" x14ac:dyDescent="0.2">
      <c r="A10" s="7" t="s">
        <v>10</v>
      </c>
      <c r="B10" s="16">
        <v>204170.5</v>
      </c>
      <c r="C10" s="16">
        <v>109596.87</v>
      </c>
      <c r="D10" s="16">
        <v>12605.7</v>
      </c>
      <c r="E10" s="16"/>
      <c r="F10" s="16">
        <v>1360094.21</v>
      </c>
      <c r="G10" s="16">
        <v>114516.47</v>
      </c>
      <c r="H10" s="19"/>
      <c r="I10" s="13"/>
      <c r="J10" s="16">
        <v>92074.2</v>
      </c>
      <c r="K10" s="13">
        <f t="shared" si="0"/>
        <v>1893057.95</v>
      </c>
    </row>
    <row r="11" spans="1:11" x14ac:dyDescent="0.2">
      <c r="A11" s="7" t="s">
        <v>11</v>
      </c>
      <c r="B11" s="16">
        <v>327174.59000000003</v>
      </c>
      <c r="C11" s="16">
        <v>175624.35</v>
      </c>
      <c r="D11" s="16">
        <v>20200.099999999999</v>
      </c>
      <c r="E11" s="16"/>
      <c r="F11" s="16">
        <v>2188790.69</v>
      </c>
      <c r="G11" s="16">
        <v>184290.61</v>
      </c>
      <c r="H11" s="19"/>
      <c r="I11" s="13"/>
      <c r="J11" s="16">
        <v>148174.39000000001</v>
      </c>
      <c r="K11" s="13">
        <f t="shared" si="0"/>
        <v>3044254.73</v>
      </c>
    </row>
    <row r="12" spans="1:11" x14ac:dyDescent="0.2">
      <c r="A12" s="7" t="s">
        <v>12</v>
      </c>
      <c r="B12" s="16">
        <v>238888.7</v>
      </c>
      <c r="C12" s="16">
        <v>128233.29</v>
      </c>
      <c r="D12" s="16">
        <v>14749.24</v>
      </c>
      <c r="E12" s="16"/>
      <c r="F12" s="16">
        <v>1987936.55</v>
      </c>
      <c r="G12" s="16">
        <v>167379.20000000001</v>
      </c>
      <c r="H12" s="19"/>
      <c r="I12" s="13"/>
      <c r="J12" s="16">
        <v>134577.18</v>
      </c>
      <c r="K12" s="13">
        <f t="shared" si="0"/>
        <v>2671764.1600000006</v>
      </c>
    </row>
    <row r="13" spans="1:11" x14ac:dyDescent="0.2">
      <c r="A13" s="7" t="s">
        <v>13</v>
      </c>
      <c r="B13" s="16">
        <v>338775.92</v>
      </c>
      <c r="C13" s="16">
        <v>181851.84</v>
      </c>
      <c r="D13" s="16">
        <v>20916.38</v>
      </c>
      <c r="E13" s="16"/>
      <c r="F13" s="16">
        <v>2809533.88</v>
      </c>
      <c r="G13" s="16">
        <v>236555.6</v>
      </c>
      <c r="H13" s="19"/>
      <c r="I13" s="13"/>
      <c r="J13" s="16">
        <v>190196.79</v>
      </c>
      <c r="K13" s="13">
        <f t="shared" si="0"/>
        <v>3777830.41</v>
      </c>
    </row>
    <row r="14" spans="1:11" x14ac:dyDescent="0.2">
      <c r="A14" s="7" t="s">
        <v>14</v>
      </c>
      <c r="B14" s="16">
        <v>200953.86</v>
      </c>
      <c r="C14" s="16">
        <v>107870.21</v>
      </c>
      <c r="D14" s="16">
        <v>12407.1</v>
      </c>
      <c r="E14" s="16"/>
      <c r="F14" s="16">
        <v>1320615.98</v>
      </c>
      <c r="G14" s="16">
        <v>111192.51</v>
      </c>
      <c r="H14" s="19"/>
      <c r="I14" s="13"/>
      <c r="J14" s="16">
        <v>89401.64</v>
      </c>
      <c r="K14" s="13">
        <f t="shared" si="0"/>
        <v>1842441.2999999998</v>
      </c>
    </row>
    <row r="15" spans="1:11" x14ac:dyDescent="0.2">
      <c r="A15" s="7" t="s">
        <v>15</v>
      </c>
      <c r="B15" s="16">
        <v>1287876.02</v>
      </c>
      <c r="C15" s="16">
        <v>691320.16</v>
      </c>
      <c r="D15" s="16">
        <v>79514.820000000007</v>
      </c>
      <c r="E15" s="16"/>
      <c r="F15" s="16">
        <v>7684748.7199999997</v>
      </c>
      <c r="G15" s="16">
        <v>647036.29</v>
      </c>
      <c r="H15" s="19"/>
      <c r="I15" s="13"/>
      <c r="J15" s="20">
        <v>520233.85</v>
      </c>
      <c r="K15" s="13">
        <f t="shared" si="0"/>
        <v>10910729.860000001</v>
      </c>
    </row>
    <row r="16" spans="1:11" x14ac:dyDescent="0.2">
      <c r="A16" s="7" t="s">
        <v>16</v>
      </c>
      <c r="B16" s="16">
        <v>420714.32</v>
      </c>
      <c r="C16" s="16">
        <v>225835.63</v>
      </c>
      <c r="D16" s="16">
        <v>25975.34</v>
      </c>
      <c r="E16" s="16"/>
      <c r="F16" s="16">
        <v>2849358.41</v>
      </c>
      <c r="G16" s="16">
        <v>239908.73</v>
      </c>
      <c r="H16" s="19"/>
      <c r="I16" s="13"/>
      <c r="J16" s="21">
        <v>192892.79999999999</v>
      </c>
      <c r="K16" s="13">
        <f t="shared" si="0"/>
        <v>3954685.23</v>
      </c>
    </row>
    <row r="17" spans="1:11" x14ac:dyDescent="0.2">
      <c r="A17" s="7" t="s">
        <v>17</v>
      </c>
      <c r="B17" s="16">
        <v>259196.39</v>
      </c>
      <c r="C17" s="16">
        <v>139134.26999999999</v>
      </c>
      <c r="D17" s="16">
        <v>16003.06</v>
      </c>
      <c r="E17" s="16"/>
      <c r="F17" s="16">
        <v>1668820.87</v>
      </c>
      <c r="G17" s="16">
        <v>140510.47</v>
      </c>
      <c r="H17" s="19"/>
      <c r="I17" s="13">
        <v>830338.06</v>
      </c>
      <c r="J17" s="16">
        <v>112974.03</v>
      </c>
      <c r="K17" s="13">
        <f t="shared" si="0"/>
        <v>3166977.15</v>
      </c>
    </row>
    <row r="18" spans="1:11" x14ac:dyDescent="0.2">
      <c r="A18" s="7" t="s">
        <v>18</v>
      </c>
      <c r="B18" s="16">
        <v>236401.17</v>
      </c>
      <c r="C18" s="16">
        <v>126898</v>
      </c>
      <c r="D18" s="16">
        <v>14595.66</v>
      </c>
      <c r="E18" s="16"/>
      <c r="F18" s="16">
        <v>1244256.78</v>
      </c>
      <c r="G18" s="16">
        <v>104763.25</v>
      </c>
      <c r="H18" s="19"/>
      <c r="I18" s="13">
        <v>563815.23</v>
      </c>
      <c r="J18" s="16">
        <v>84232.35</v>
      </c>
      <c r="K18" s="13">
        <f t="shared" si="0"/>
        <v>2374962.44</v>
      </c>
    </row>
    <row r="19" spans="1:11" x14ac:dyDescent="0.2">
      <c r="A19" s="7" t="s">
        <v>19</v>
      </c>
      <c r="B19" s="16">
        <v>336781.61</v>
      </c>
      <c r="C19" s="16">
        <v>180781.31</v>
      </c>
      <c r="D19" s="16">
        <v>20793.25</v>
      </c>
      <c r="E19" s="16"/>
      <c r="F19" s="16">
        <v>3709741.37</v>
      </c>
      <c r="G19" s="16">
        <v>312350.78000000003</v>
      </c>
      <c r="H19" s="19"/>
      <c r="I19" s="13"/>
      <c r="J19" s="16">
        <v>251138.07</v>
      </c>
      <c r="K19" s="13">
        <f t="shared" si="0"/>
        <v>4811586.3900000006</v>
      </c>
    </row>
    <row r="20" spans="1:11" x14ac:dyDescent="0.2">
      <c r="A20" s="7" t="s">
        <v>20</v>
      </c>
      <c r="B20" s="16">
        <v>2742287.92</v>
      </c>
      <c r="C20" s="16">
        <v>1472035.27</v>
      </c>
      <c r="D20" s="16">
        <v>169311.73</v>
      </c>
      <c r="E20" s="16"/>
      <c r="F20" s="16">
        <v>16795388.690000001</v>
      </c>
      <c r="G20" s="16">
        <v>1414128.99</v>
      </c>
      <c r="H20" s="19"/>
      <c r="I20" s="13"/>
      <c r="J20" s="16">
        <v>1136996.1200000001</v>
      </c>
      <c r="K20" s="13">
        <f t="shared" si="0"/>
        <v>23730148.719999999</v>
      </c>
    </row>
    <row r="21" spans="1:11" x14ac:dyDescent="0.2">
      <c r="A21" s="7" t="s">
        <v>21</v>
      </c>
      <c r="B21" s="16">
        <v>433752.41</v>
      </c>
      <c r="C21" s="16">
        <v>232834.36</v>
      </c>
      <c r="D21" s="16">
        <v>26780.33</v>
      </c>
      <c r="E21" s="16"/>
      <c r="F21" s="16">
        <v>3307167.34</v>
      </c>
      <c r="G21" s="16">
        <v>278455.07</v>
      </c>
      <c r="H21" s="19"/>
      <c r="I21" s="13">
        <v>3182816.09</v>
      </c>
      <c r="J21" s="16">
        <v>223885.04</v>
      </c>
      <c r="K21" s="13">
        <f t="shared" si="0"/>
        <v>7685690.6399999997</v>
      </c>
    </row>
    <row r="22" spans="1:11" x14ac:dyDescent="0.2">
      <c r="A22" s="7" t="s">
        <v>22</v>
      </c>
      <c r="B22" s="16">
        <v>1152219.83</v>
      </c>
      <c r="C22" s="16">
        <v>618501.15</v>
      </c>
      <c r="D22" s="16">
        <v>71139.259999999995</v>
      </c>
      <c r="E22" s="16"/>
      <c r="F22" s="16">
        <v>7505018.9100000001</v>
      </c>
      <c r="G22" s="16">
        <v>631903.49</v>
      </c>
      <c r="H22" s="19"/>
      <c r="I22" s="13"/>
      <c r="J22" s="16">
        <v>508066.69</v>
      </c>
      <c r="K22" s="13">
        <f t="shared" si="0"/>
        <v>10486849.33</v>
      </c>
    </row>
    <row r="23" spans="1:11" x14ac:dyDescent="0.2">
      <c r="A23" s="7" t="s">
        <v>23</v>
      </c>
      <c r="B23" s="16">
        <v>265093.55</v>
      </c>
      <c r="C23" s="16">
        <v>142299.81</v>
      </c>
      <c r="D23" s="16">
        <v>16367.15</v>
      </c>
      <c r="E23" s="16"/>
      <c r="F23" s="16">
        <v>1900842.04</v>
      </c>
      <c r="G23" s="16">
        <v>160046.06</v>
      </c>
      <c r="H23" s="19"/>
      <c r="I23" s="13">
        <v>976200.35</v>
      </c>
      <c r="J23" s="16">
        <v>128681.15</v>
      </c>
      <c r="K23" s="13">
        <f t="shared" si="0"/>
        <v>3589530.11</v>
      </c>
    </row>
    <row r="24" spans="1:11" x14ac:dyDescent="0.2">
      <c r="A24" s="7" t="s">
        <v>24</v>
      </c>
      <c r="B24" s="16">
        <v>206529.36</v>
      </c>
      <c r="C24" s="16">
        <v>110863.09</v>
      </c>
      <c r="D24" s="16">
        <v>12751.34</v>
      </c>
      <c r="E24" s="16"/>
      <c r="F24" s="16">
        <v>1069894.6100000001</v>
      </c>
      <c r="G24" s="16">
        <v>90082.4</v>
      </c>
      <c r="H24" s="19"/>
      <c r="I24" s="13">
        <v>454363.57</v>
      </c>
      <c r="J24" s="16">
        <v>72428.570000000007</v>
      </c>
      <c r="K24" s="13">
        <f t="shared" si="0"/>
        <v>2016912.9400000002</v>
      </c>
    </row>
    <row r="25" spans="1:11" x14ac:dyDescent="0.2">
      <c r="A25" s="7" t="s">
        <v>25</v>
      </c>
      <c r="B25" s="16">
        <v>240904.46</v>
      </c>
      <c r="C25" s="16">
        <v>129315.33</v>
      </c>
      <c r="D25" s="16">
        <v>14873.69</v>
      </c>
      <c r="E25" s="16"/>
      <c r="F25" s="16">
        <v>1289448.96</v>
      </c>
      <c r="G25" s="16">
        <v>108568.32000000001</v>
      </c>
      <c r="H25" s="19"/>
      <c r="I25" s="13">
        <v>592167.17000000004</v>
      </c>
      <c r="J25" s="16">
        <v>87291.72</v>
      </c>
      <c r="K25" s="13">
        <f t="shared" si="0"/>
        <v>2462569.6500000004</v>
      </c>
    </row>
    <row r="26" spans="1:11" x14ac:dyDescent="0.2">
      <c r="A26" s="7" t="s">
        <v>26</v>
      </c>
      <c r="B26" s="16">
        <v>605627.9</v>
      </c>
      <c r="C26" s="16">
        <v>325095.56</v>
      </c>
      <c r="D26" s="16">
        <v>37392.1</v>
      </c>
      <c r="E26" s="16"/>
      <c r="F26" s="16">
        <v>3681691.04</v>
      </c>
      <c r="G26" s="16">
        <v>309989.02</v>
      </c>
      <c r="H26" s="19"/>
      <c r="I26" s="13">
        <v>3890735.33</v>
      </c>
      <c r="J26" s="16">
        <v>249239.16</v>
      </c>
      <c r="K26" s="13">
        <f t="shared" si="0"/>
        <v>9099770.1099999994</v>
      </c>
    </row>
    <row r="27" spans="1:11" x14ac:dyDescent="0.2">
      <c r="A27" s="7" t="s">
        <v>27</v>
      </c>
      <c r="B27" s="16">
        <v>213198.52</v>
      </c>
      <c r="C27" s="16">
        <v>114443.03</v>
      </c>
      <c r="D27" s="16">
        <v>13163.1</v>
      </c>
      <c r="E27" s="16"/>
      <c r="F27" s="16">
        <v>1035437.73</v>
      </c>
      <c r="G27" s="16">
        <v>87181.22</v>
      </c>
      <c r="H27" s="19"/>
      <c r="I27" s="13"/>
      <c r="J27" s="16">
        <v>70095.95</v>
      </c>
      <c r="K27" s="13">
        <f t="shared" si="0"/>
        <v>1533519.5499999998</v>
      </c>
    </row>
    <row r="28" spans="1:11" x14ac:dyDescent="0.2">
      <c r="A28" s="7" t="s">
        <v>28</v>
      </c>
      <c r="B28" s="16">
        <v>3673053.2</v>
      </c>
      <c r="C28" s="16">
        <v>1971661.64</v>
      </c>
      <c r="D28" s="16">
        <v>226778.16</v>
      </c>
      <c r="E28" s="16"/>
      <c r="F28" s="16">
        <v>20021348.629999999</v>
      </c>
      <c r="G28" s="16">
        <v>1685746.61</v>
      </c>
      <c r="H28" s="19"/>
      <c r="I28" s="13"/>
      <c r="J28" s="16">
        <v>1355383.69</v>
      </c>
      <c r="K28" s="13">
        <f t="shared" si="0"/>
        <v>28933971.93</v>
      </c>
    </row>
    <row r="29" spans="1:11" x14ac:dyDescent="0.2">
      <c r="A29" s="7" t="s">
        <v>29</v>
      </c>
      <c r="B29" s="16">
        <v>395989.12</v>
      </c>
      <c r="C29" s="16">
        <v>212563.37</v>
      </c>
      <c r="D29" s="16">
        <v>24448.78</v>
      </c>
      <c r="E29" s="16"/>
      <c r="F29" s="16">
        <v>3086574.07</v>
      </c>
      <c r="G29" s="16">
        <v>259881.68</v>
      </c>
      <c r="H29" s="19"/>
      <c r="I29" s="13"/>
      <c r="J29" s="16">
        <v>208951.57</v>
      </c>
      <c r="K29" s="13">
        <f t="shared" si="0"/>
        <v>4188408.59</v>
      </c>
    </row>
    <row r="30" spans="1:11" x14ac:dyDescent="0.2">
      <c r="A30" s="7" t="s">
        <v>30</v>
      </c>
      <c r="B30" s="16">
        <v>172926.26</v>
      </c>
      <c r="C30" s="16">
        <v>92825.25</v>
      </c>
      <c r="D30" s="16">
        <v>10676.65</v>
      </c>
      <c r="F30" s="16">
        <v>1292738.81</v>
      </c>
      <c r="G30" s="16">
        <v>108845.32</v>
      </c>
      <c r="H30" s="19"/>
      <c r="I30" s="13"/>
      <c r="J30" s="16">
        <v>87514.44</v>
      </c>
      <c r="K30" s="13">
        <f t="shared" si="0"/>
        <v>1765526.7300000002</v>
      </c>
    </row>
    <row r="31" spans="1:11" x14ac:dyDescent="0.2">
      <c r="A31" s="7" t="s">
        <v>31</v>
      </c>
      <c r="B31" s="16">
        <v>183005.04</v>
      </c>
      <c r="C31" s="16">
        <v>98235.45</v>
      </c>
      <c r="D31" s="16">
        <v>11298.92</v>
      </c>
      <c r="E31" s="16"/>
      <c r="F31" s="16">
        <v>1845434.01</v>
      </c>
      <c r="G31" s="16">
        <v>155380.85</v>
      </c>
      <c r="H31" s="19"/>
      <c r="I31" s="13"/>
      <c r="J31" s="16">
        <v>124930.2</v>
      </c>
      <c r="K31" s="13">
        <f t="shared" si="0"/>
        <v>2418284.4700000002</v>
      </c>
    </row>
    <row r="32" spans="1:11" x14ac:dyDescent="0.2">
      <c r="A32" s="7" t="s">
        <v>32</v>
      </c>
      <c r="B32" s="16">
        <v>188837.87</v>
      </c>
      <c r="C32" s="16">
        <v>101366.46</v>
      </c>
      <c r="D32" s="16">
        <v>11659.05</v>
      </c>
      <c r="E32" s="16"/>
      <c r="F32" s="16">
        <v>1961444.58</v>
      </c>
      <c r="G32" s="16">
        <v>165148.64000000001</v>
      </c>
      <c r="H32" s="19"/>
      <c r="I32" s="13"/>
      <c r="J32" s="16">
        <v>132783.76</v>
      </c>
      <c r="K32" s="13">
        <f t="shared" si="0"/>
        <v>2561240.3600000003</v>
      </c>
    </row>
    <row r="33" spans="1:11" x14ac:dyDescent="0.2">
      <c r="A33" s="7" t="s">
        <v>33</v>
      </c>
      <c r="B33" s="16"/>
      <c r="C33" s="16"/>
      <c r="D33" s="16"/>
      <c r="E33" s="16"/>
      <c r="F33" s="16">
        <v>368290.31</v>
      </c>
      <c r="G33" s="16">
        <v>31009.11</v>
      </c>
      <c r="H33" s="13"/>
      <c r="I33" s="13">
        <v>44103.01</v>
      </c>
      <c r="J33" s="16">
        <v>24932.11</v>
      </c>
      <c r="K33" s="13">
        <f t="shared" si="0"/>
        <v>468334.54</v>
      </c>
    </row>
    <row r="34" spans="1:11" x14ac:dyDescent="0.2">
      <c r="A34" s="7" t="s">
        <v>34</v>
      </c>
      <c r="B34" s="16"/>
      <c r="C34" s="16"/>
      <c r="D34" s="16"/>
      <c r="E34" s="16"/>
      <c r="F34" s="16">
        <v>414001.94</v>
      </c>
      <c r="G34" s="16">
        <v>34857.910000000003</v>
      </c>
      <c r="H34" s="13"/>
      <c r="I34" s="13">
        <v>90257.33</v>
      </c>
      <c r="J34" s="16">
        <v>28026.66</v>
      </c>
      <c r="K34" s="13">
        <f t="shared" si="0"/>
        <v>567143.84</v>
      </c>
    </row>
    <row r="35" spans="1:11" x14ac:dyDescent="0.2">
      <c r="A35" s="7" t="s">
        <v>35</v>
      </c>
      <c r="B35" s="16"/>
      <c r="C35" s="16"/>
      <c r="D35" s="16"/>
      <c r="E35" s="16"/>
      <c r="F35" s="16">
        <v>411577.84</v>
      </c>
      <c r="G35" s="16">
        <v>34653.81</v>
      </c>
      <c r="H35" s="13"/>
      <c r="I35" s="13"/>
      <c r="J35" s="16">
        <v>27862.560000000001</v>
      </c>
      <c r="K35" s="13">
        <f t="shared" si="0"/>
        <v>474094.21</v>
      </c>
    </row>
    <row r="36" spans="1:11" x14ac:dyDescent="0.2">
      <c r="A36" s="7" t="s">
        <v>36</v>
      </c>
      <c r="B36" s="16"/>
      <c r="C36" s="16"/>
      <c r="D36" s="16"/>
      <c r="E36" s="16"/>
      <c r="F36" s="16">
        <v>361018</v>
      </c>
      <c r="G36" s="16">
        <v>30396.799999999999</v>
      </c>
      <c r="H36" s="13"/>
      <c r="I36" s="13">
        <v>36703.660000000003</v>
      </c>
      <c r="J36" s="16">
        <v>24439.8</v>
      </c>
      <c r="K36" s="13">
        <f t="shared" si="0"/>
        <v>452558.25999999995</v>
      </c>
    </row>
    <row r="37" spans="1:11" x14ac:dyDescent="0.2">
      <c r="A37" s="7" t="s">
        <v>37</v>
      </c>
      <c r="B37" s="16"/>
      <c r="C37" s="16"/>
      <c r="D37" s="16"/>
      <c r="E37" s="16"/>
      <c r="F37" s="16">
        <v>434433.65</v>
      </c>
      <c r="G37" s="16">
        <v>36578.21</v>
      </c>
      <c r="H37" s="13"/>
      <c r="I37" s="13"/>
      <c r="J37" s="16">
        <v>29409.81</v>
      </c>
      <c r="K37" s="13">
        <f t="shared" si="0"/>
        <v>500421.67000000004</v>
      </c>
    </row>
    <row r="38" spans="1:11" x14ac:dyDescent="0.2">
      <c r="A38" s="7" t="s">
        <v>38</v>
      </c>
      <c r="B38" s="16"/>
      <c r="C38" s="16"/>
      <c r="D38" s="16"/>
      <c r="E38" s="16"/>
      <c r="F38" s="16">
        <v>417118.65</v>
      </c>
      <c r="G38" s="16">
        <v>35120.33</v>
      </c>
      <c r="H38" s="13"/>
      <c r="I38" s="13"/>
      <c r="J38" s="16">
        <v>28237.64</v>
      </c>
      <c r="K38" s="13">
        <f t="shared" si="0"/>
        <v>480476.62000000005</v>
      </c>
    </row>
    <row r="39" spans="1:11" x14ac:dyDescent="0.2">
      <c r="A39" s="7" t="s">
        <v>39</v>
      </c>
      <c r="B39" s="16"/>
      <c r="C39" s="16"/>
      <c r="D39" s="16"/>
      <c r="E39" s="16"/>
      <c r="F39" s="16">
        <v>417291.8</v>
      </c>
      <c r="G39" s="16">
        <v>35134.910000000003</v>
      </c>
      <c r="H39" s="13"/>
      <c r="I39" s="13"/>
      <c r="J39" s="16">
        <v>28249.38</v>
      </c>
      <c r="K39" s="13">
        <f t="shared" si="0"/>
        <v>480676.08999999997</v>
      </c>
    </row>
    <row r="40" spans="1:11" x14ac:dyDescent="0.2">
      <c r="A40" s="7" t="s">
        <v>40</v>
      </c>
      <c r="B40" s="16"/>
      <c r="C40" s="16"/>
      <c r="D40" s="16"/>
      <c r="E40" s="16"/>
      <c r="F40" s="16">
        <v>580918.66</v>
      </c>
      <c r="G40" s="16">
        <v>48911.87</v>
      </c>
      <c r="H40" s="13"/>
      <c r="I40" s="13"/>
      <c r="J40" s="16">
        <v>39326.410000000003</v>
      </c>
      <c r="K40" s="13">
        <f t="shared" si="0"/>
        <v>669156.94000000006</v>
      </c>
    </row>
    <row r="41" spans="1:11" x14ac:dyDescent="0.2">
      <c r="A41" s="7" t="s">
        <v>41</v>
      </c>
      <c r="B41" s="16"/>
      <c r="C41" s="16"/>
      <c r="D41" s="16"/>
      <c r="E41" s="16"/>
      <c r="F41" s="16">
        <v>378852.47</v>
      </c>
      <c r="G41" s="16">
        <v>31898.41</v>
      </c>
      <c r="H41" s="13"/>
      <c r="I41" s="13"/>
      <c r="J41" s="16">
        <v>25647.14</v>
      </c>
      <c r="K41" s="13">
        <f t="shared" si="0"/>
        <v>436398.01999999996</v>
      </c>
    </row>
    <row r="42" spans="1:11" x14ac:dyDescent="0.2">
      <c r="A42" s="7" t="s">
        <v>42</v>
      </c>
      <c r="B42" s="16"/>
      <c r="C42" s="16"/>
      <c r="D42" s="16"/>
      <c r="E42" s="16"/>
      <c r="F42" s="16">
        <v>339893.69</v>
      </c>
      <c r="G42" s="16">
        <v>28618.18</v>
      </c>
      <c r="H42" s="13"/>
      <c r="I42" s="13">
        <v>15384.78</v>
      </c>
      <c r="J42" s="16">
        <v>23009.759999999998</v>
      </c>
      <c r="K42" s="13">
        <f t="shared" si="0"/>
        <v>406906.41000000003</v>
      </c>
    </row>
    <row r="43" spans="1:11" x14ac:dyDescent="0.2">
      <c r="A43" s="7" t="s">
        <v>43</v>
      </c>
      <c r="B43" s="16"/>
      <c r="C43" s="16"/>
      <c r="D43" s="16"/>
      <c r="E43" s="16"/>
      <c r="F43" s="16">
        <v>388722.02</v>
      </c>
      <c r="G43" s="16">
        <v>32729.41</v>
      </c>
      <c r="H43" s="13"/>
      <c r="I43" s="13">
        <v>64689.3</v>
      </c>
      <c r="J43" s="16">
        <v>26315.279999999999</v>
      </c>
      <c r="K43" s="13">
        <f t="shared" si="0"/>
        <v>512456.01</v>
      </c>
    </row>
    <row r="44" spans="1:11" x14ac:dyDescent="0.2">
      <c r="A44" s="7" t="s">
        <v>44</v>
      </c>
      <c r="B44" s="16"/>
      <c r="C44" s="16"/>
      <c r="D44" s="16"/>
      <c r="E44" s="16"/>
      <c r="F44" s="16">
        <v>553734.09</v>
      </c>
      <c r="G44" s="13">
        <v>46623</v>
      </c>
      <c r="H44" s="13"/>
      <c r="I44" s="13"/>
      <c r="J44" s="16">
        <v>37486.089999999997</v>
      </c>
      <c r="K44" s="13">
        <f t="shared" si="0"/>
        <v>637843.17999999993</v>
      </c>
    </row>
    <row r="45" spans="1:11" x14ac:dyDescent="0.2">
      <c r="A45" s="7" t="s">
        <v>45</v>
      </c>
      <c r="B45" s="16"/>
      <c r="C45" s="16"/>
      <c r="D45" s="16"/>
      <c r="E45" s="16"/>
      <c r="F45" s="16">
        <v>533129.22</v>
      </c>
      <c r="G45" s="13">
        <v>44888.12</v>
      </c>
      <c r="H45" s="13"/>
      <c r="I45" s="13"/>
      <c r="J45" s="16">
        <v>36091.199999999997</v>
      </c>
      <c r="K45" s="13">
        <f t="shared" si="0"/>
        <v>614108.53999999992</v>
      </c>
    </row>
    <row r="46" spans="1:11" x14ac:dyDescent="0.2">
      <c r="A46" s="7" t="s">
        <v>46</v>
      </c>
      <c r="B46" s="16"/>
      <c r="C46" s="16"/>
      <c r="D46" s="16"/>
      <c r="E46" s="16"/>
      <c r="F46" s="16">
        <v>391838.71999999997</v>
      </c>
      <c r="G46" s="13">
        <v>32991.82</v>
      </c>
      <c r="H46" s="13"/>
      <c r="I46" s="13">
        <v>67839.520000000004</v>
      </c>
      <c r="J46" s="16">
        <v>26526.28</v>
      </c>
      <c r="K46" s="13">
        <f t="shared" si="0"/>
        <v>519196.33999999997</v>
      </c>
    </row>
    <row r="47" spans="1:11" x14ac:dyDescent="0.2">
      <c r="A47" s="7" t="s">
        <v>47</v>
      </c>
      <c r="B47" s="16"/>
      <c r="C47" s="16"/>
      <c r="D47" s="16"/>
      <c r="E47" s="16"/>
      <c r="F47" s="16">
        <v>369329.21</v>
      </c>
      <c r="G47" s="24">
        <v>31096.58</v>
      </c>
      <c r="H47" s="13"/>
      <c r="I47" s="13"/>
      <c r="J47" s="16">
        <v>25002.45</v>
      </c>
      <c r="K47" s="13">
        <f t="shared" si="0"/>
        <v>425428.24000000005</v>
      </c>
    </row>
    <row r="48" spans="1:11" x14ac:dyDescent="0.2">
      <c r="A48" s="7" t="s">
        <v>48</v>
      </c>
      <c r="B48" s="16"/>
      <c r="C48" s="16"/>
      <c r="D48" s="16"/>
      <c r="E48" s="16"/>
      <c r="F48" s="16">
        <v>491053.74</v>
      </c>
      <c r="G48" s="16">
        <v>41345.480000000003</v>
      </c>
      <c r="H48" s="13"/>
      <c r="I48" s="13"/>
      <c r="J48" s="16">
        <v>33242.82</v>
      </c>
      <c r="K48" s="13">
        <f t="shared" si="0"/>
        <v>565642.03999999992</v>
      </c>
    </row>
    <row r="49" spans="1:11" x14ac:dyDescent="0.2">
      <c r="A49" s="7" t="s">
        <v>49</v>
      </c>
      <c r="B49" s="16"/>
      <c r="C49" s="16"/>
      <c r="D49" s="16"/>
      <c r="E49" s="16"/>
      <c r="F49" s="16">
        <v>404478.68</v>
      </c>
      <c r="G49" s="16">
        <v>34056.080000000002</v>
      </c>
      <c r="H49" s="13"/>
      <c r="I49" s="13"/>
      <c r="J49" s="16">
        <v>27381.96</v>
      </c>
      <c r="K49" s="13">
        <f t="shared" si="0"/>
        <v>465916.72000000003</v>
      </c>
    </row>
    <row r="50" spans="1:11" x14ac:dyDescent="0.2">
      <c r="A50" s="7" t="s">
        <v>50</v>
      </c>
      <c r="B50" s="16"/>
      <c r="C50" s="16"/>
      <c r="D50" s="16"/>
      <c r="E50" s="16"/>
      <c r="F50" s="16">
        <v>488110.19</v>
      </c>
      <c r="G50" s="16">
        <v>41097.64</v>
      </c>
      <c r="H50" s="13"/>
      <c r="I50" s="13"/>
      <c r="J50" s="16">
        <v>33043.56</v>
      </c>
      <c r="K50" s="13">
        <f t="shared" si="0"/>
        <v>562251.3899999999</v>
      </c>
    </row>
    <row r="51" spans="1:11" x14ac:dyDescent="0.2">
      <c r="A51" s="7" t="s">
        <v>51</v>
      </c>
      <c r="B51" s="16"/>
      <c r="C51" s="16"/>
      <c r="D51" s="16"/>
      <c r="E51" s="16"/>
      <c r="F51" s="16">
        <v>400669.38</v>
      </c>
      <c r="G51" s="16">
        <v>33735.339999999997</v>
      </c>
      <c r="H51" s="13"/>
      <c r="I51" s="13">
        <v>76630.820000000007</v>
      </c>
      <c r="J51" s="16">
        <v>27124.09</v>
      </c>
      <c r="K51" s="13">
        <f t="shared" si="0"/>
        <v>538159.63</v>
      </c>
    </row>
    <row r="52" spans="1:11" x14ac:dyDescent="0.2">
      <c r="A52" s="7" t="s">
        <v>52</v>
      </c>
      <c r="B52" s="16"/>
      <c r="C52" s="16"/>
      <c r="D52" s="16"/>
      <c r="E52" s="16"/>
      <c r="F52" s="16">
        <v>513043.81</v>
      </c>
      <c r="G52" s="16">
        <v>43196.98</v>
      </c>
      <c r="H52" s="13"/>
      <c r="I52" s="13"/>
      <c r="J52" s="16">
        <v>34731.49</v>
      </c>
      <c r="K52" s="13">
        <f t="shared" si="0"/>
        <v>590972.28</v>
      </c>
    </row>
    <row r="53" spans="1:11" ht="13.5" thickBot="1" x14ac:dyDescent="0.25">
      <c r="A53" s="3" t="s">
        <v>53</v>
      </c>
      <c r="B53" s="16">
        <v>163447.91</v>
      </c>
      <c r="C53" s="23">
        <v>87737.35</v>
      </c>
      <c r="D53" s="23">
        <v>10091.450000000001</v>
      </c>
      <c r="E53" s="23"/>
      <c r="F53" s="23">
        <v>960636.88</v>
      </c>
      <c r="G53" s="16">
        <v>80883.179999999993</v>
      </c>
      <c r="H53" s="24"/>
      <c r="I53" s="25"/>
      <c r="J53" s="23">
        <v>65032.160000000003</v>
      </c>
      <c r="K53" s="13">
        <f t="shared" si="0"/>
        <v>1367828.93</v>
      </c>
    </row>
    <row r="54" spans="1:11" ht="13.5" thickBot="1" x14ac:dyDescent="0.25">
      <c r="A54" s="9" t="s">
        <v>5</v>
      </c>
      <c r="B54" s="10">
        <f t="shared" ref="B54:I54" si="1">SUM(B7:B53)</f>
        <v>21444228.320000004</v>
      </c>
      <c r="C54" s="10">
        <f t="shared" si="1"/>
        <v>11511067.209999999</v>
      </c>
      <c r="D54" s="10">
        <f t="shared" si="1"/>
        <v>1323989.1499999997</v>
      </c>
      <c r="E54" s="10">
        <f t="shared" si="1"/>
        <v>0</v>
      </c>
      <c r="F54" s="10">
        <f>SUM(F7:F53)</f>
        <v>173150122.10000002</v>
      </c>
      <c r="G54" s="10">
        <f>SUM(G7:G53)</f>
        <v>14578799.690000003</v>
      </c>
      <c r="H54" s="10">
        <f>SUM(H7:H53)</f>
        <v>0</v>
      </c>
      <c r="I54" s="10">
        <f t="shared" si="1"/>
        <v>73260814.529999971</v>
      </c>
      <c r="J54" s="10">
        <f>SUM(J7:J53)</f>
        <v>11721730.32</v>
      </c>
      <c r="K54" s="10">
        <f>SUM(K7:K53)</f>
        <v>306990751.31999999</v>
      </c>
    </row>
    <row r="55" spans="1:11" x14ac:dyDescent="0.2">
      <c r="F55" s="2"/>
      <c r="G55" s="2"/>
      <c r="H55" s="2"/>
      <c r="I55" s="2"/>
    </row>
    <row r="56" spans="1:11" x14ac:dyDescent="0.2">
      <c r="F56" s="2"/>
      <c r="G56" s="2"/>
      <c r="H56" s="2"/>
      <c r="I56" s="2"/>
    </row>
    <row r="57" spans="1:11" x14ac:dyDescent="0.2">
      <c r="F57" s="2"/>
      <c r="G57" s="2"/>
      <c r="H57" s="2"/>
      <c r="I57" s="2"/>
    </row>
    <row r="58" spans="1:11" x14ac:dyDescent="0.2">
      <c r="F58" s="2"/>
      <c r="G58" s="2"/>
      <c r="H58" s="2"/>
      <c r="I58" s="2"/>
    </row>
    <row r="59" spans="1:11" x14ac:dyDescent="0.2">
      <c r="F59" s="2"/>
      <c r="G59" s="2"/>
      <c r="H59" s="2"/>
      <c r="I59" s="2"/>
    </row>
    <row r="60" spans="1:11" x14ac:dyDescent="0.2">
      <c r="F60" s="2"/>
      <c r="G60" s="2"/>
      <c r="H60" s="2"/>
      <c r="I60" s="2"/>
    </row>
    <row r="61" spans="1:11" x14ac:dyDescent="0.2">
      <c r="F61" s="2"/>
      <c r="G61" s="2"/>
      <c r="H61" s="2"/>
      <c r="I61" s="2"/>
    </row>
    <row r="62" spans="1:11" x14ac:dyDescent="0.2">
      <c r="F62" s="2"/>
      <c r="G62" s="2"/>
      <c r="H62" s="2"/>
      <c r="I62" s="2"/>
    </row>
    <row r="63" spans="1:11" x14ac:dyDescent="0.2">
      <c r="F63" s="2"/>
      <c r="G63" s="2"/>
      <c r="H63" s="2"/>
      <c r="I63" s="2"/>
    </row>
    <row r="64" spans="1:11" x14ac:dyDescent="0.2">
      <c r="G64" s="2"/>
      <c r="H64" s="2"/>
      <c r="I64" s="2"/>
    </row>
    <row r="65" spans="7:9" x14ac:dyDescent="0.2">
      <c r="G65" s="2"/>
      <c r="H65" s="2"/>
      <c r="I65" s="2"/>
    </row>
    <row r="66" spans="7:9" x14ac:dyDescent="0.2">
      <c r="G66" s="2"/>
      <c r="H66" s="2"/>
      <c r="I66" s="2"/>
    </row>
    <row r="67" spans="7:9" x14ac:dyDescent="0.2">
      <c r="G67" s="2"/>
      <c r="H67" s="2"/>
      <c r="I67" s="2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7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43955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670190.26</v>
      </c>
      <c r="C7" s="17">
        <v>67059.210000000006</v>
      </c>
      <c r="D7" s="17">
        <v>14049.64</v>
      </c>
      <c r="E7" s="17"/>
      <c r="F7" s="17"/>
      <c r="G7" s="17"/>
      <c r="H7" s="18"/>
      <c r="I7" s="6"/>
      <c r="J7" s="18"/>
      <c r="K7" s="12">
        <f t="shared" ref="K7:K53" si="0">SUM(B7:J7)</f>
        <v>751299.11</v>
      </c>
    </row>
    <row r="8" spans="1:11" x14ac:dyDescent="0.2">
      <c r="A8" s="7" t="s">
        <v>8</v>
      </c>
      <c r="B8" s="16">
        <v>848670.19</v>
      </c>
      <c r="C8" s="16">
        <v>84917.9</v>
      </c>
      <c r="D8" s="16">
        <v>17791.240000000002</v>
      </c>
      <c r="E8" s="16"/>
      <c r="F8" s="16"/>
      <c r="G8" s="16"/>
      <c r="H8" s="19"/>
      <c r="I8" s="13"/>
      <c r="J8" s="19"/>
      <c r="K8" s="13">
        <f t="shared" si="0"/>
        <v>951379.33</v>
      </c>
    </row>
    <row r="9" spans="1:11" x14ac:dyDescent="0.2">
      <c r="A9" s="7" t="s">
        <v>9</v>
      </c>
      <c r="B9" s="16">
        <v>23066352.609999999</v>
      </c>
      <c r="C9" s="16">
        <v>2308018.27</v>
      </c>
      <c r="D9" s="16">
        <v>483555.26</v>
      </c>
      <c r="E9" s="16"/>
      <c r="F9" s="16"/>
      <c r="G9" s="16"/>
      <c r="H9" s="19"/>
      <c r="I9" s="13"/>
      <c r="J9" s="19"/>
      <c r="K9" s="13">
        <f t="shared" si="0"/>
        <v>25857926.140000001</v>
      </c>
    </row>
    <row r="10" spans="1:11" x14ac:dyDescent="0.2">
      <c r="A10" s="7" t="s">
        <v>10</v>
      </c>
      <c r="B10" s="16">
        <v>721574.29</v>
      </c>
      <c r="C10" s="16">
        <v>72200.69</v>
      </c>
      <c r="D10" s="16">
        <v>15126.84</v>
      </c>
      <c r="E10" s="16"/>
      <c r="F10" s="16"/>
      <c r="G10" s="16"/>
      <c r="H10" s="19"/>
      <c r="I10" s="13"/>
      <c r="J10" s="19"/>
      <c r="K10" s="13">
        <f t="shared" si="0"/>
        <v>808901.82</v>
      </c>
    </row>
    <row r="11" spans="1:11" x14ac:dyDescent="0.2">
      <c r="A11" s="7" t="s">
        <v>11</v>
      </c>
      <c r="B11" s="16">
        <v>1156292.3</v>
      </c>
      <c r="C11" s="16">
        <v>115698.56</v>
      </c>
      <c r="D11" s="16">
        <v>24240.12</v>
      </c>
      <c r="E11" s="16"/>
      <c r="F11" s="16"/>
      <c r="G11" s="16"/>
      <c r="H11" s="19"/>
      <c r="I11" s="13"/>
      <c r="J11" s="19"/>
      <c r="K11" s="13">
        <f t="shared" si="0"/>
        <v>1296230.9800000002</v>
      </c>
    </row>
    <row r="12" spans="1:11" x14ac:dyDescent="0.2">
      <c r="A12" s="7" t="s">
        <v>12</v>
      </c>
      <c r="B12" s="16">
        <v>844274.51</v>
      </c>
      <c r="C12" s="16">
        <v>84478.07</v>
      </c>
      <c r="D12" s="16">
        <v>17699.09</v>
      </c>
      <c r="E12" s="16"/>
      <c r="F12" s="16"/>
      <c r="G12" s="16"/>
      <c r="H12" s="19"/>
      <c r="I12" s="13"/>
      <c r="J12" s="19"/>
      <c r="K12" s="13">
        <f t="shared" si="0"/>
        <v>946451.67</v>
      </c>
    </row>
    <row r="13" spans="1:11" x14ac:dyDescent="0.2">
      <c r="A13" s="7" t="s">
        <v>13</v>
      </c>
      <c r="B13" s="16">
        <v>1197293.42</v>
      </c>
      <c r="C13" s="16">
        <v>119801.13</v>
      </c>
      <c r="D13" s="16">
        <v>25099.66</v>
      </c>
      <c r="E13" s="16"/>
      <c r="F13" s="16"/>
      <c r="G13" s="16"/>
      <c r="H13" s="19"/>
      <c r="I13" s="13"/>
      <c r="J13" s="19"/>
      <c r="K13" s="13">
        <f t="shared" si="0"/>
        <v>1342194.2099999997</v>
      </c>
    </row>
    <row r="14" spans="1:11" x14ac:dyDescent="0.2">
      <c r="A14" s="7" t="s">
        <v>14</v>
      </c>
      <c r="B14" s="16">
        <v>710206.14</v>
      </c>
      <c r="C14" s="16">
        <v>71063.199999999997</v>
      </c>
      <c r="D14" s="16">
        <v>14888.52</v>
      </c>
      <c r="E14" s="16"/>
      <c r="F14" s="16"/>
      <c r="G14" s="16"/>
      <c r="H14" s="19"/>
      <c r="I14" s="13"/>
      <c r="J14" s="19"/>
      <c r="K14" s="13">
        <f t="shared" si="0"/>
        <v>796157.86</v>
      </c>
    </row>
    <row r="15" spans="1:11" x14ac:dyDescent="0.2">
      <c r="A15" s="7" t="s">
        <v>15</v>
      </c>
      <c r="B15" s="16">
        <v>4551579.37</v>
      </c>
      <c r="C15" s="16">
        <v>455430.84</v>
      </c>
      <c r="D15" s="16">
        <v>95417.78</v>
      </c>
      <c r="E15" s="16"/>
      <c r="F15" s="16"/>
      <c r="G15" s="20"/>
      <c r="H15" s="19"/>
      <c r="I15" s="13"/>
      <c r="J15" s="19"/>
      <c r="K15" s="13">
        <f t="shared" si="0"/>
        <v>5102427.99</v>
      </c>
    </row>
    <row r="16" spans="1:11" x14ac:dyDescent="0.2">
      <c r="A16" s="7" t="s">
        <v>16</v>
      </c>
      <c r="B16" s="16">
        <v>1486878.06</v>
      </c>
      <c r="C16" s="16">
        <v>148776.95999999999</v>
      </c>
      <c r="D16" s="16">
        <v>31170.41</v>
      </c>
      <c r="E16" s="16"/>
      <c r="F16" s="16"/>
      <c r="G16" s="21"/>
      <c r="H16" s="19"/>
      <c r="I16" s="13"/>
      <c r="J16" s="19"/>
      <c r="K16" s="13">
        <f t="shared" si="0"/>
        <v>1666825.43</v>
      </c>
    </row>
    <row r="17" spans="1:11" x14ac:dyDescent="0.2">
      <c r="A17" s="7" t="s">
        <v>17</v>
      </c>
      <c r="B17" s="16">
        <v>916045.42</v>
      </c>
      <c r="C17" s="16">
        <v>91659.47</v>
      </c>
      <c r="D17" s="16">
        <v>19203.669999999998</v>
      </c>
      <c r="E17" s="16"/>
      <c r="F17" s="16"/>
      <c r="G17" s="16"/>
      <c r="H17" s="19"/>
      <c r="I17" s="13"/>
      <c r="J17" s="19"/>
      <c r="K17" s="13">
        <f t="shared" si="0"/>
        <v>1026908.56</v>
      </c>
    </row>
    <row r="18" spans="1:11" x14ac:dyDescent="0.2">
      <c r="A18" s="7" t="s">
        <v>18</v>
      </c>
      <c r="B18" s="16">
        <v>835483.14</v>
      </c>
      <c r="C18" s="16">
        <v>83598.41</v>
      </c>
      <c r="D18" s="16">
        <v>17514.79</v>
      </c>
      <c r="E18" s="16"/>
      <c r="F18" s="16"/>
      <c r="G18" s="16"/>
      <c r="H18" s="19"/>
      <c r="I18" s="13"/>
      <c r="J18" s="19"/>
      <c r="K18" s="13">
        <f t="shared" si="0"/>
        <v>936596.34000000008</v>
      </c>
    </row>
    <row r="19" spans="1:11" x14ac:dyDescent="0.2">
      <c r="A19" s="7" t="s">
        <v>19</v>
      </c>
      <c r="B19" s="16">
        <v>1190245.17</v>
      </c>
      <c r="C19" s="16">
        <v>119095.88</v>
      </c>
      <c r="D19" s="16">
        <v>24951.9</v>
      </c>
      <c r="E19" s="16"/>
      <c r="F19" s="16"/>
      <c r="G19" s="16"/>
      <c r="H19" s="19"/>
      <c r="I19" s="13"/>
      <c r="J19" s="19"/>
      <c r="K19" s="13">
        <f t="shared" si="0"/>
        <v>1334292.9499999997</v>
      </c>
    </row>
    <row r="20" spans="1:11" x14ac:dyDescent="0.2">
      <c r="A20" s="7" t="s">
        <v>20</v>
      </c>
      <c r="B20" s="16">
        <v>9691725.6899999995</v>
      </c>
      <c r="C20" s="16">
        <v>969753.66</v>
      </c>
      <c r="D20" s="16">
        <v>203174.08</v>
      </c>
      <c r="E20" s="16"/>
      <c r="F20" s="16"/>
      <c r="G20" s="16"/>
      <c r="H20" s="19"/>
      <c r="I20" s="13"/>
      <c r="J20" s="19"/>
      <c r="K20" s="13">
        <f t="shared" si="0"/>
        <v>10864653.43</v>
      </c>
    </row>
    <row r="21" spans="1:11" x14ac:dyDescent="0.2">
      <c r="A21" s="7" t="s">
        <v>21</v>
      </c>
      <c r="B21" s="16">
        <v>1532956.96</v>
      </c>
      <c r="C21" s="16">
        <v>153387.60999999999</v>
      </c>
      <c r="D21" s="16">
        <v>32136.39</v>
      </c>
      <c r="E21" s="16"/>
      <c r="F21" s="16"/>
      <c r="G21" s="16"/>
      <c r="H21" s="19"/>
      <c r="I21" s="13"/>
      <c r="J21" s="19"/>
      <c r="K21" s="13">
        <f t="shared" si="0"/>
        <v>1718480.9599999997</v>
      </c>
    </row>
    <row r="22" spans="1:11" x14ac:dyDescent="0.2">
      <c r="A22" s="7" t="s">
        <v>22</v>
      </c>
      <c r="B22" s="16">
        <v>4072146.64</v>
      </c>
      <c r="C22" s="16">
        <v>407458.81</v>
      </c>
      <c r="D22" s="16">
        <v>85367.12</v>
      </c>
      <c r="E22" s="16"/>
      <c r="F22" s="16"/>
      <c r="G22" s="16"/>
      <c r="H22" s="19"/>
      <c r="I22" s="13"/>
      <c r="J22" s="19"/>
      <c r="K22" s="13">
        <f t="shared" si="0"/>
        <v>4564972.57</v>
      </c>
    </row>
    <row r="23" spans="1:11" x14ac:dyDescent="0.2">
      <c r="A23" s="7" t="s">
        <v>23</v>
      </c>
      <c r="B23" s="16">
        <v>936887.03</v>
      </c>
      <c r="C23" s="16">
        <v>93744.88</v>
      </c>
      <c r="D23" s="16">
        <v>19640.580000000002</v>
      </c>
      <c r="E23" s="16"/>
      <c r="F23" s="16"/>
      <c r="G23" s="16"/>
      <c r="H23" s="19"/>
      <c r="I23" s="13"/>
      <c r="J23" s="19"/>
      <c r="K23" s="13">
        <f t="shared" si="0"/>
        <v>1050272.49</v>
      </c>
    </row>
    <row r="24" spans="1:11" x14ac:dyDescent="0.2">
      <c r="A24" s="7" t="s">
        <v>24</v>
      </c>
      <c r="B24" s="16">
        <v>729910.93</v>
      </c>
      <c r="C24" s="16">
        <v>73034.86</v>
      </c>
      <c r="D24" s="16">
        <v>15301.61</v>
      </c>
      <c r="E24" s="16"/>
      <c r="F24" s="16"/>
      <c r="G24" s="16"/>
      <c r="H24" s="19"/>
      <c r="I24" s="13"/>
      <c r="J24" s="19"/>
      <c r="K24" s="13">
        <f t="shared" si="0"/>
        <v>818247.4</v>
      </c>
    </row>
    <row r="25" spans="1:11" x14ac:dyDescent="0.2">
      <c r="A25" s="7" t="s">
        <v>25</v>
      </c>
      <c r="B25" s="16">
        <v>851398.55</v>
      </c>
      <c r="C25" s="16">
        <v>85190.9</v>
      </c>
      <c r="D25" s="16">
        <v>17848.43</v>
      </c>
      <c r="E25" s="16"/>
      <c r="F25" s="16"/>
      <c r="G25" s="16"/>
      <c r="H25" s="19"/>
      <c r="I25" s="13"/>
      <c r="J25" s="19"/>
      <c r="K25" s="13">
        <f t="shared" si="0"/>
        <v>954437.88000000012</v>
      </c>
    </row>
    <row r="26" spans="1:11" x14ac:dyDescent="0.2">
      <c r="A26" s="7" t="s">
        <v>26</v>
      </c>
      <c r="B26" s="16">
        <v>2140395.0299999998</v>
      </c>
      <c r="C26" s="16">
        <v>214167.84</v>
      </c>
      <c r="D26" s="16">
        <v>44870.52</v>
      </c>
      <c r="E26" s="16"/>
      <c r="F26" s="16"/>
      <c r="G26" s="16"/>
      <c r="H26" s="19"/>
      <c r="I26" s="13"/>
      <c r="J26" s="19"/>
      <c r="K26" s="13">
        <f t="shared" si="0"/>
        <v>2399433.3899999997</v>
      </c>
    </row>
    <row r="27" spans="1:11" x14ac:dyDescent="0.2">
      <c r="A27" s="7" t="s">
        <v>27</v>
      </c>
      <c r="B27" s="16">
        <v>753480.89</v>
      </c>
      <c r="C27" s="16">
        <v>75393.27</v>
      </c>
      <c r="D27" s="16">
        <v>15795.72</v>
      </c>
      <c r="E27" s="16"/>
      <c r="F27" s="16"/>
      <c r="G27" s="16"/>
      <c r="H27" s="19"/>
      <c r="I27" s="13"/>
      <c r="J27" s="19"/>
      <c r="K27" s="13">
        <f t="shared" si="0"/>
        <v>844669.88</v>
      </c>
    </row>
    <row r="28" spans="1:11" x14ac:dyDescent="0.2">
      <c r="A28" s="7" t="s">
        <v>28</v>
      </c>
      <c r="B28" s="16">
        <v>12981213.189999999</v>
      </c>
      <c r="C28" s="16">
        <v>1298899.6399999999</v>
      </c>
      <c r="D28" s="16">
        <v>272133.78999999998</v>
      </c>
      <c r="E28" s="16"/>
      <c r="F28" s="16"/>
      <c r="G28" s="16"/>
      <c r="H28" s="19"/>
      <c r="I28" s="13"/>
      <c r="J28" s="19"/>
      <c r="K28" s="13">
        <f t="shared" si="0"/>
        <v>14552246.619999999</v>
      </c>
    </row>
    <row r="29" spans="1:11" x14ac:dyDescent="0.2">
      <c r="A29" s="7" t="s">
        <v>29</v>
      </c>
      <c r="B29" s="16">
        <v>1399494.89</v>
      </c>
      <c r="C29" s="16">
        <v>140033.4</v>
      </c>
      <c r="D29" s="16">
        <v>29338.54</v>
      </c>
      <c r="E29" s="16"/>
      <c r="F29" s="16"/>
      <c r="G29" s="16"/>
      <c r="H29" s="19"/>
      <c r="I29" s="13"/>
      <c r="J29" s="19"/>
      <c r="K29" s="13">
        <f t="shared" si="0"/>
        <v>1568866.8299999998</v>
      </c>
    </row>
    <row r="30" spans="1:11" x14ac:dyDescent="0.2">
      <c r="A30" s="7" t="s">
        <v>30</v>
      </c>
      <c r="B30" s="16">
        <v>611151.67000000004</v>
      </c>
      <c r="C30" s="16">
        <v>61151.81</v>
      </c>
      <c r="D30" s="16">
        <v>12811.98</v>
      </c>
      <c r="F30" s="16"/>
      <c r="G30" s="16"/>
      <c r="H30" s="19"/>
      <c r="I30" s="13"/>
      <c r="J30" s="19"/>
      <c r="K30" s="13">
        <f t="shared" si="0"/>
        <v>685115.46</v>
      </c>
    </row>
    <row r="31" spans="1:11" x14ac:dyDescent="0.2">
      <c r="A31" s="7" t="s">
        <v>31</v>
      </c>
      <c r="B31" s="16">
        <v>646771.87</v>
      </c>
      <c r="C31" s="2">
        <v>64715.97</v>
      </c>
      <c r="D31" s="16">
        <v>13558.71</v>
      </c>
      <c r="E31" s="16"/>
      <c r="F31" s="16"/>
      <c r="G31" s="16"/>
      <c r="H31" s="19"/>
      <c r="I31" s="13"/>
      <c r="J31" s="19"/>
      <c r="K31" s="13">
        <f t="shared" si="0"/>
        <v>725046.54999999993</v>
      </c>
    </row>
    <row r="32" spans="1:11" x14ac:dyDescent="0.2">
      <c r="A32" s="7" t="s">
        <v>32</v>
      </c>
      <c r="B32" s="16">
        <v>667386.12</v>
      </c>
      <c r="C32" s="16">
        <v>66778.63</v>
      </c>
      <c r="D32" s="16">
        <v>13990.86</v>
      </c>
      <c r="E32" s="16"/>
      <c r="F32" s="16"/>
      <c r="G32" s="16"/>
      <c r="H32" s="19"/>
      <c r="I32" s="13"/>
      <c r="J32" s="19"/>
      <c r="K32" s="13">
        <f t="shared" si="0"/>
        <v>748155.61</v>
      </c>
    </row>
    <row r="33" spans="1:11" x14ac:dyDescent="0.2">
      <c r="A33" s="7" t="s">
        <v>33</v>
      </c>
      <c r="B33" s="16"/>
      <c r="C33" s="16"/>
      <c r="D33" s="16"/>
      <c r="E33" s="16"/>
      <c r="F33" s="16"/>
      <c r="G33" s="16"/>
      <c r="H33" s="19"/>
      <c r="I33" s="13"/>
      <c r="J33" s="19"/>
      <c r="K33" s="13">
        <f t="shared" si="0"/>
        <v>0</v>
      </c>
    </row>
    <row r="34" spans="1:11" x14ac:dyDescent="0.2">
      <c r="A34" s="7" t="s">
        <v>34</v>
      </c>
      <c r="B34" s="16"/>
      <c r="C34" s="16"/>
      <c r="D34" s="16"/>
      <c r="E34" s="16"/>
      <c r="F34" s="16"/>
      <c r="G34" s="16"/>
      <c r="H34" s="19"/>
      <c r="I34" s="13"/>
      <c r="J34" s="19"/>
      <c r="K34" s="13">
        <f t="shared" si="0"/>
        <v>0</v>
      </c>
    </row>
    <row r="35" spans="1:11" x14ac:dyDescent="0.2">
      <c r="A35" s="7" t="s">
        <v>35</v>
      </c>
      <c r="B35" s="16"/>
      <c r="C35" s="16"/>
      <c r="D35" s="16"/>
      <c r="E35" s="16"/>
      <c r="F35" s="16"/>
      <c r="G35" s="16"/>
      <c r="H35" s="19"/>
      <c r="I35" s="13"/>
      <c r="J35" s="19"/>
      <c r="K35" s="13">
        <f t="shared" si="0"/>
        <v>0</v>
      </c>
    </row>
    <row r="36" spans="1:11" x14ac:dyDescent="0.2">
      <c r="A36" s="7" t="s">
        <v>36</v>
      </c>
      <c r="B36" s="16"/>
      <c r="C36" s="16"/>
      <c r="D36" s="16"/>
      <c r="E36" s="16"/>
      <c r="F36" s="16"/>
      <c r="G36" s="16"/>
      <c r="H36" s="19"/>
      <c r="I36" s="13"/>
      <c r="J36" s="19"/>
      <c r="K36" s="13">
        <f t="shared" si="0"/>
        <v>0</v>
      </c>
    </row>
    <row r="37" spans="1:11" x14ac:dyDescent="0.2">
      <c r="A37" s="7" t="s">
        <v>37</v>
      </c>
      <c r="B37" s="16"/>
      <c r="C37" s="16"/>
      <c r="D37" s="16"/>
      <c r="E37" s="16"/>
      <c r="F37" s="16"/>
      <c r="G37" s="16"/>
      <c r="H37" s="19"/>
      <c r="I37" s="13"/>
      <c r="J37" s="19"/>
      <c r="K37" s="13">
        <f t="shared" si="0"/>
        <v>0</v>
      </c>
    </row>
    <row r="38" spans="1:11" x14ac:dyDescent="0.2">
      <c r="A38" s="7" t="s">
        <v>38</v>
      </c>
      <c r="B38" s="16"/>
      <c r="C38" s="16"/>
      <c r="D38" s="16"/>
      <c r="E38" s="16"/>
      <c r="F38" s="16"/>
      <c r="G38" s="16"/>
      <c r="H38" s="19"/>
      <c r="I38" s="13"/>
      <c r="J38" s="19"/>
      <c r="K38" s="13">
        <f t="shared" si="0"/>
        <v>0</v>
      </c>
    </row>
    <row r="39" spans="1:11" x14ac:dyDescent="0.2">
      <c r="A39" s="7" t="s">
        <v>39</v>
      </c>
      <c r="B39" s="16"/>
      <c r="C39" s="16"/>
      <c r="D39" s="16"/>
      <c r="E39" s="16"/>
      <c r="F39" s="16"/>
      <c r="G39" s="16"/>
      <c r="H39" s="19"/>
      <c r="I39" s="13"/>
      <c r="J39" s="19"/>
      <c r="K39" s="13">
        <f t="shared" si="0"/>
        <v>0</v>
      </c>
    </row>
    <row r="40" spans="1:11" x14ac:dyDescent="0.2">
      <c r="A40" s="7" t="s">
        <v>40</v>
      </c>
      <c r="B40" s="16"/>
      <c r="C40" s="16"/>
      <c r="D40" s="16"/>
      <c r="E40" s="16"/>
      <c r="F40" s="16"/>
      <c r="G40" s="16"/>
      <c r="H40" s="19"/>
      <c r="I40" s="13"/>
      <c r="J40" s="19"/>
      <c r="K40" s="13">
        <f t="shared" si="0"/>
        <v>0</v>
      </c>
    </row>
    <row r="41" spans="1:11" x14ac:dyDescent="0.2">
      <c r="A41" s="7" t="s">
        <v>41</v>
      </c>
      <c r="B41" s="16"/>
      <c r="C41" s="16"/>
      <c r="D41" s="16"/>
      <c r="E41" s="16"/>
      <c r="F41" s="16"/>
      <c r="G41" s="16"/>
      <c r="H41" s="19"/>
      <c r="I41" s="13"/>
      <c r="J41" s="19"/>
      <c r="K41" s="13">
        <f t="shared" si="0"/>
        <v>0</v>
      </c>
    </row>
    <row r="42" spans="1:11" x14ac:dyDescent="0.2">
      <c r="A42" s="7" t="s">
        <v>42</v>
      </c>
      <c r="B42" s="16"/>
      <c r="C42" s="16"/>
      <c r="D42" s="16"/>
      <c r="E42" s="16"/>
      <c r="F42" s="16"/>
      <c r="G42" s="16"/>
      <c r="H42" s="19"/>
      <c r="I42" s="13"/>
      <c r="J42" s="19"/>
      <c r="K42" s="13">
        <f t="shared" si="0"/>
        <v>0</v>
      </c>
    </row>
    <row r="43" spans="1:11" x14ac:dyDescent="0.2">
      <c r="A43" s="7" t="s">
        <v>43</v>
      </c>
      <c r="B43" s="16"/>
      <c r="C43" s="16"/>
      <c r="D43" s="16"/>
      <c r="E43" s="16"/>
      <c r="F43" s="16"/>
      <c r="G43" s="16"/>
      <c r="H43" s="22"/>
      <c r="I43" s="13"/>
      <c r="J43" s="22"/>
      <c r="K43" s="13">
        <f t="shared" si="0"/>
        <v>0</v>
      </c>
    </row>
    <row r="44" spans="1:11" x14ac:dyDescent="0.2">
      <c r="A44" s="7" t="s">
        <v>44</v>
      </c>
      <c r="B44" s="16"/>
      <c r="C44" s="16"/>
      <c r="D44" s="16"/>
      <c r="E44" s="16"/>
      <c r="F44" s="16"/>
      <c r="G44" s="16"/>
      <c r="H44" s="13"/>
      <c r="I44" s="13"/>
      <c r="J44" s="13"/>
      <c r="K44" s="13">
        <f t="shared" si="0"/>
        <v>0</v>
      </c>
    </row>
    <row r="45" spans="1:11" x14ac:dyDescent="0.2">
      <c r="A45" s="7" t="s">
        <v>45</v>
      </c>
      <c r="B45" s="16"/>
      <c r="C45" s="16"/>
      <c r="D45" s="16"/>
      <c r="E45" s="16"/>
      <c r="F45" s="16"/>
      <c r="G45" s="16"/>
      <c r="H45" s="13"/>
      <c r="I45" s="13"/>
      <c r="J45" s="13"/>
      <c r="K45" s="13">
        <f t="shared" si="0"/>
        <v>0</v>
      </c>
    </row>
    <row r="46" spans="1:11" x14ac:dyDescent="0.2">
      <c r="A46" s="7" t="s">
        <v>46</v>
      </c>
      <c r="B46" s="16"/>
      <c r="C46" s="16"/>
      <c r="D46" s="16"/>
      <c r="E46" s="16"/>
      <c r="F46" s="16"/>
      <c r="G46" s="16"/>
      <c r="H46" s="13"/>
      <c r="I46" s="13"/>
      <c r="J46" s="13"/>
      <c r="K46" s="13">
        <f t="shared" si="0"/>
        <v>0</v>
      </c>
    </row>
    <row r="47" spans="1:11" x14ac:dyDescent="0.2">
      <c r="A47" s="7" t="s">
        <v>47</v>
      </c>
      <c r="B47" s="16"/>
      <c r="C47" s="16"/>
      <c r="D47" s="16"/>
      <c r="E47" s="16"/>
      <c r="F47" s="16"/>
      <c r="G47" s="16"/>
      <c r="H47" s="13"/>
      <c r="I47" s="13"/>
      <c r="J47" s="13"/>
      <c r="K47" s="13">
        <f t="shared" si="0"/>
        <v>0</v>
      </c>
    </row>
    <row r="48" spans="1:11" x14ac:dyDescent="0.2">
      <c r="A48" s="7" t="s">
        <v>48</v>
      </c>
      <c r="B48" s="16"/>
      <c r="C48" s="16"/>
      <c r="D48" s="16"/>
      <c r="E48" s="16"/>
      <c r="F48" s="16"/>
      <c r="G48" s="16"/>
      <c r="H48" s="13"/>
      <c r="I48" s="13"/>
      <c r="J48" s="13"/>
      <c r="K48" s="13">
        <f t="shared" si="0"/>
        <v>0</v>
      </c>
    </row>
    <row r="49" spans="1:11" x14ac:dyDescent="0.2">
      <c r="A49" s="7" t="s">
        <v>49</v>
      </c>
      <c r="B49" s="16"/>
      <c r="C49" s="16"/>
      <c r="D49" s="16"/>
      <c r="E49" s="16"/>
      <c r="F49" s="16"/>
      <c r="G49" s="16"/>
      <c r="H49" s="13"/>
      <c r="I49" s="13"/>
      <c r="J49" s="13"/>
      <c r="K49" s="13">
        <f t="shared" si="0"/>
        <v>0</v>
      </c>
    </row>
    <row r="50" spans="1:11" x14ac:dyDescent="0.2">
      <c r="A50" s="7" t="s">
        <v>50</v>
      </c>
      <c r="B50" s="16"/>
      <c r="C50" s="16"/>
      <c r="D50" s="16"/>
      <c r="E50" s="16"/>
      <c r="F50" s="16"/>
      <c r="G50" s="16"/>
      <c r="H50" s="13"/>
      <c r="I50" s="13"/>
      <c r="J50" s="13"/>
      <c r="K50" s="13">
        <f t="shared" si="0"/>
        <v>0</v>
      </c>
    </row>
    <row r="51" spans="1:11" x14ac:dyDescent="0.2">
      <c r="A51" s="7" t="s">
        <v>51</v>
      </c>
      <c r="B51" s="16"/>
      <c r="C51" s="16"/>
      <c r="D51" s="16"/>
      <c r="E51" s="16"/>
      <c r="F51" s="16"/>
      <c r="G51" s="16"/>
      <c r="H51" s="13"/>
      <c r="I51" s="13"/>
      <c r="J51" s="13"/>
      <c r="K51" s="13">
        <f t="shared" si="0"/>
        <v>0</v>
      </c>
    </row>
    <row r="52" spans="1:11" x14ac:dyDescent="0.2">
      <c r="A52" s="7" t="s">
        <v>52</v>
      </c>
      <c r="B52" s="16"/>
      <c r="C52" s="16"/>
      <c r="D52" s="16"/>
      <c r="E52" s="16"/>
      <c r="F52" s="16"/>
      <c r="G52" s="16"/>
      <c r="H52" s="13"/>
      <c r="I52" s="13"/>
      <c r="J52" s="13"/>
      <c r="K52" s="13">
        <f t="shared" si="0"/>
        <v>0</v>
      </c>
    </row>
    <row r="53" spans="1:11" ht="13.5" thickBot="1" x14ac:dyDescent="0.25">
      <c r="A53" s="3" t="s">
        <v>53</v>
      </c>
      <c r="B53" s="16">
        <v>577653.53</v>
      </c>
      <c r="C53" s="23">
        <v>57799.99</v>
      </c>
      <c r="D53" s="23">
        <v>12109.73</v>
      </c>
      <c r="E53" s="23"/>
      <c r="F53" s="23"/>
      <c r="G53" s="23"/>
      <c r="H53" s="24"/>
      <c r="I53" s="25"/>
      <c r="J53" s="24"/>
      <c r="K53" s="13">
        <f t="shared" si="0"/>
        <v>647563.25</v>
      </c>
    </row>
    <row r="54" spans="1:11" s="4" customFormat="1" ht="13.5" thickBot="1" x14ac:dyDescent="0.25">
      <c r="A54" s="9" t="s">
        <v>5</v>
      </c>
      <c r="B54" s="10">
        <f t="shared" ref="B54:K54" si="1">SUM(B7:B53)</f>
        <v>75787657.87000002</v>
      </c>
      <c r="C54" s="10">
        <f t="shared" si="1"/>
        <v>7583309.8599999994</v>
      </c>
      <c r="D54" s="10">
        <f t="shared" si="1"/>
        <v>1588786.9800000004</v>
      </c>
      <c r="E54" s="10">
        <f t="shared" si="1"/>
        <v>0</v>
      </c>
      <c r="F54" s="10">
        <f t="shared" si="1"/>
        <v>0</v>
      </c>
      <c r="G54" s="10">
        <f t="shared" si="1"/>
        <v>0</v>
      </c>
      <c r="H54" s="10">
        <f t="shared" si="1"/>
        <v>0</v>
      </c>
      <c r="I54" s="10">
        <f t="shared" si="1"/>
        <v>0</v>
      </c>
      <c r="J54" s="10">
        <f t="shared" si="1"/>
        <v>0</v>
      </c>
      <c r="K54" s="10">
        <f t="shared" si="1"/>
        <v>84959754.710000008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A1:K1"/>
    <mergeCell ref="A2:K2"/>
    <mergeCell ref="B4:K4"/>
    <mergeCell ref="A5:A6"/>
    <mergeCell ref="E5:E6"/>
    <mergeCell ref="K5:K6"/>
    <mergeCell ref="B5:B6"/>
    <mergeCell ref="I5:I6"/>
    <mergeCell ref="H5:H6"/>
    <mergeCell ref="F5:F6"/>
    <mergeCell ref="J5:J6"/>
    <mergeCell ref="G5:G6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43959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114284.85</v>
      </c>
      <c r="C7" s="17">
        <v>13294.49</v>
      </c>
      <c r="D7" s="17">
        <v>14049.64</v>
      </c>
      <c r="E7" s="17">
        <v>14132.96</v>
      </c>
      <c r="F7" s="17">
        <v>195362.18</v>
      </c>
      <c r="G7" s="17">
        <v>3212.05</v>
      </c>
      <c r="H7" s="18"/>
      <c r="I7" s="6"/>
      <c r="J7" s="18"/>
      <c r="K7" s="12">
        <f t="shared" ref="K7:K53" si="0">SUM(B7:J7)</f>
        <v>354336.17</v>
      </c>
    </row>
    <row r="8" spans="1:11" x14ac:dyDescent="0.2">
      <c r="A8" s="7" t="s">
        <v>8</v>
      </c>
      <c r="B8" s="16">
        <v>144720.32000000001</v>
      </c>
      <c r="C8" s="16">
        <v>16834.984</v>
      </c>
      <c r="D8" s="16">
        <v>17791.240000000002</v>
      </c>
      <c r="E8" s="16">
        <v>17136.009999999998</v>
      </c>
      <c r="F8" s="16">
        <v>290335.62</v>
      </c>
      <c r="G8" s="16">
        <v>4773.5600000000004</v>
      </c>
      <c r="H8" s="19"/>
      <c r="I8" s="13"/>
      <c r="J8" s="19"/>
      <c r="K8" s="13">
        <f t="shared" si="0"/>
        <v>491591.734</v>
      </c>
    </row>
    <row r="9" spans="1:11" x14ac:dyDescent="0.2">
      <c r="A9" s="7" t="s">
        <v>9</v>
      </c>
      <c r="B9" s="16">
        <v>3933412.36</v>
      </c>
      <c r="C9" s="16">
        <v>457564.78</v>
      </c>
      <c r="D9" s="16">
        <v>483555.26</v>
      </c>
      <c r="E9" s="16">
        <v>463137.37</v>
      </c>
      <c r="F9" s="16">
        <v>12667348.300000001</v>
      </c>
      <c r="G9" s="16">
        <v>208270.58</v>
      </c>
      <c r="H9" s="19"/>
      <c r="I9" s="13"/>
      <c r="J9" s="19"/>
      <c r="K9" s="13">
        <f t="shared" si="0"/>
        <v>18213288.649999999</v>
      </c>
    </row>
    <row r="10" spans="1:11" x14ac:dyDescent="0.2">
      <c r="A10" s="7" t="s">
        <v>10</v>
      </c>
      <c r="B10" s="16">
        <v>123047.16</v>
      </c>
      <c r="C10" s="16">
        <v>14313.79</v>
      </c>
      <c r="D10" s="16">
        <v>15126.84</v>
      </c>
      <c r="E10" s="16">
        <v>15380.45</v>
      </c>
      <c r="F10" s="16">
        <v>248755.05</v>
      </c>
      <c r="G10" s="16">
        <v>4089.91</v>
      </c>
      <c r="H10" s="19"/>
      <c r="I10" s="13"/>
      <c r="J10" s="19"/>
      <c r="K10" s="13">
        <f t="shared" si="0"/>
        <v>420713.2</v>
      </c>
    </row>
    <row r="11" spans="1:11" x14ac:dyDescent="0.2">
      <c r="A11" s="7" t="s">
        <v>11</v>
      </c>
      <c r="B11" s="16">
        <v>197177.88</v>
      </c>
      <c r="C11" s="16">
        <v>22937.25</v>
      </c>
      <c r="D11" s="16">
        <v>24240.12</v>
      </c>
      <c r="E11" s="16">
        <v>22225.79</v>
      </c>
      <c r="F11" s="16">
        <v>400319.87</v>
      </c>
      <c r="G11" s="16">
        <v>6581.87</v>
      </c>
      <c r="H11" s="19"/>
      <c r="I11" s="13"/>
      <c r="J11" s="19"/>
      <c r="K11" s="13">
        <f t="shared" si="0"/>
        <v>673482.77999999991</v>
      </c>
    </row>
    <row r="12" spans="1:11" x14ac:dyDescent="0.2">
      <c r="A12" s="7" t="s">
        <v>12</v>
      </c>
      <c r="B12" s="16">
        <v>143970.74</v>
      </c>
      <c r="C12" s="16">
        <v>16747.78</v>
      </c>
      <c r="D12" s="16">
        <v>17699.09</v>
      </c>
      <c r="E12" s="16">
        <v>17739.349999999999</v>
      </c>
      <c r="F12" s="16">
        <v>363584.56</v>
      </c>
      <c r="G12" s="16">
        <v>5977.89</v>
      </c>
      <c r="H12" s="19"/>
      <c r="I12" s="13"/>
      <c r="J12" s="19"/>
      <c r="K12" s="13">
        <f t="shared" si="0"/>
        <v>565719.41</v>
      </c>
    </row>
    <row r="13" spans="1:11" x14ac:dyDescent="0.2">
      <c r="A13" s="7" t="s">
        <v>13</v>
      </c>
      <c r="B13" s="16">
        <v>204169.63</v>
      </c>
      <c r="C13" s="16">
        <v>23750.58</v>
      </c>
      <c r="D13" s="16">
        <v>25099.66</v>
      </c>
      <c r="E13" s="16">
        <v>23466.47</v>
      </c>
      <c r="F13" s="16">
        <v>513850.98</v>
      </c>
      <c r="G13" s="16">
        <v>8448.5</v>
      </c>
      <c r="H13" s="19"/>
      <c r="I13" s="13"/>
      <c r="J13" s="19"/>
      <c r="K13" s="13">
        <f t="shared" si="0"/>
        <v>798785.82000000007</v>
      </c>
    </row>
    <row r="14" spans="1:11" x14ac:dyDescent="0.2">
      <c r="A14" s="7" t="s">
        <v>14</v>
      </c>
      <c r="B14" s="16">
        <v>121108.6</v>
      </c>
      <c r="C14" s="16">
        <v>14088.28</v>
      </c>
      <c r="D14" s="16">
        <v>14888.52</v>
      </c>
      <c r="E14" s="16">
        <v>14922.28</v>
      </c>
      <c r="F14" s="16">
        <v>241534.66</v>
      </c>
      <c r="G14" s="16">
        <v>3971.2</v>
      </c>
      <c r="H14" s="19"/>
      <c r="I14" s="13"/>
      <c r="J14" s="19"/>
      <c r="K14" s="13">
        <f t="shared" si="0"/>
        <v>410513.54</v>
      </c>
    </row>
    <row r="15" spans="1:11" x14ac:dyDescent="0.2">
      <c r="A15" s="7" t="s">
        <v>15</v>
      </c>
      <c r="B15" s="16">
        <v>776162.53</v>
      </c>
      <c r="C15" s="16">
        <v>90289.19</v>
      </c>
      <c r="D15" s="16">
        <v>95417.78</v>
      </c>
      <c r="E15" s="16">
        <v>93498.44</v>
      </c>
      <c r="F15" s="16">
        <v>1405505.64</v>
      </c>
      <c r="G15" s="20">
        <v>23108.66</v>
      </c>
      <c r="H15" s="19"/>
      <c r="I15" s="13"/>
      <c r="J15" s="19"/>
      <c r="K15" s="13">
        <f t="shared" si="0"/>
        <v>2483982.2400000002</v>
      </c>
    </row>
    <row r="16" spans="1:11" x14ac:dyDescent="0.2">
      <c r="A16" s="7" t="s">
        <v>16</v>
      </c>
      <c r="B16" s="16">
        <v>253551.34</v>
      </c>
      <c r="C16" s="16">
        <v>29495.040000000001</v>
      </c>
      <c r="D16" s="16">
        <v>31170.41</v>
      </c>
      <c r="E16" s="16">
        <v>29170.92</v>
      </c>
      <c r="F16" s="16">
        <v>521134.71</v>
      </c>
      <c r="G16" s="21">
        <v>8568.25</v>
      </c>
      <c r="H16" s="19"/>
      <c r="I16" s="13"/>
      <c r="J16" s="19"/>
      <c r="K16" s="13">
        <f t="shared" si="0"/>
        <v>873090.66999999993</v>
      </c>
    </row>
    <row r="17" spans="1:11" x14ac:dyDescent="0.2">
      <c r="A17" s="7" t="s">
        <v>17</v>
      </c>
      <c r="B17" s="16">
        <v>156209.54</v>
      </c>
      <c r="C17" s="16">
        <v>18171.5</v>
      </c>
      <c r="D17" s="16">
        <v>19203.669999999998</v>
      </c>
      <c r="E17" s="16">
        <v>18503.72</v>
      </c>
      <c r="F17" s="16">
        <v>305219.76</v>
      </c>
      <c r="G17" s="16">
        <v>5018.28</v>
      </c>
      <c r="H17" s="19"/>
      <c r="I17" s="13"/>
      <c r="J17" s="19"/>
      <c r="K17" s="13">
        <f t="shared" si="0"/>
        <v>522326.47000000009</v>
      </c>
    </row>
    <row r="18" spans="1:11" x14ac:dyDescent="0.2">
      <c r="A18" s="7" t="s">
        <v>18</v>
      </c>
      <c r="B18" s="16">
        <v>142471.57999999999</v>
      </c>
      <c r="C18" s="16">
        <v>16573.39</v>
      </c>
      <c r="D18" s="16">
        <v>17514.79</v>
      </c>
      <c r="E18" s="16">
        <v>16784.45</v>
      </c>
      <c r="F18" s="16">
        <v>227568.91</v>
      </c>
      <c r="G18" s="16">
        <v>3741.58</v>
      </c>
      <c r="H18" s="19"/>
      <c r="I18" s="13"/>
      <c r="J18" s="19"/>
      <c r="K18" s="13">
        <f t="shared" si="0"/>
        <v>424654.7</v>
      </c>
    </row>
    <row r="19" spans="1:11" x14ac:dyDescent="0.2">
      <c r="A19" s="7" t="s">
        <v>19</v>
      </c>
      <c r="B19" s="16">
        <v>202967.72</v>
      </c>
      <c r="C19" s="16">
        <v>23610.77</v>
      </c>
      <c r="D19" s="16">
        <v>24951.9</v>
      </c>
      <c r="E19" s="16">
        <v>25008.83</v>
      </c>
      <c r="F19" s="16">
        <v>678494.84400000004</v>
      </c>
      <c r="G19" s="16">
        <v>11155.49</v>
      </c>
      <c r="H19" s="19"/>
      <c r="I19" s="13"/>
      <c r="J19" s="19"/>
      <c r="K19" s="13">
        <f t="shared" si="0"/>
        <v>966189.554</v>
      </c>
    </row>
    <row r="20" spans="1:11" x14ac:dyDescent="0.2">
      <c r="A20" s="7" t="s">
        <v>20</v>
      </c>
      <c r="B20" s="16">
        <v>1652691.01</v>
      </c>
      <c r="C20" s="16">
        <v>192253.73</v>
      </c>
      <c r="D20" s="16">
        <v>203174.08</v>
      </c>
      <c r="E20" s="16">
        <v>203636.19</v>
      </c>
      <c r="F20" s="16">
        <v>3071800.29</v>
      </c>
      <c r="G20" s="16">
        <v>50505.1</v>
      </c>
      <c r="H20" s="19"/>
      <c r="I20" s="13"/>
      <c r="J20" s="19"/>
      <c r="K20" s="13">
        <f t="shared" si="0"/>
        <v>5374060.4000000004</v>
      </c>
    </row>
    <row r="21" spans="1:11" x14ac:dyDescent="0.2">
      <c r="A21" s="7" t="s">
        <v>21</v>
      </c>
      <c r="B21" s="16">
        <v>261408.99</v>
      </c>
      <c r="C21" s="16">
        <v>30409.1</v>
      </c>
      <c r="D21" s="16">
        <v>32136.39</v>
      </c>
      <c r="E21" s="16">
        <v>32208</v>
      </c>
      <c r="F21" s="16">
        <v>604865.88</v>
      </c>
      <c r="G21" s="16">
        <v>9944.92</v>
      </c>
      <c r="H21" s="19"/>
      <c r="I21" s="13"/>
      <c r="J21" s="19"/>
      <c r="K21" s="13">
        <f t="shared" si="0"/>
        <v>970973.28</v>
      </c>
    </row>
    <row r="22" spans="1:11" x14ac:dyDescent="0.2">
      <c r="A22" s="7" t="s">
        <v>22</v>
      </c>
      <c r="B22" s="16">
        <v>694406.78</v>
      </c>
      <c r="C22" s="16">
        <v>80778.75</v>
      </c>
      <c r="D22" s="16">
        <v>85367.12</v>
      </c>
      <c r="E22" s="16">
        <v>85562.12</v>
      </c>
      <c r="F22" s="16">
        <v>1372633.87</v>
      </c>
      <c r="G22" s="16">
        <v>22568.2</v>
      </c>
      <c r="H22" s="19"/>
      <c r="I22" s="13"/>
      <c r="J22" s="19"/>
      <c r="K22" s="13">
        <f t="shared" si="0"/>
        <v>2341316.8400000003</v>
      </c>
    </row>
    <row r="23" spans="1:11" x14ac:dyDescent="0.2">
      <c r="A23" s="7" t="s">
        <v>23</v>
      </c>
      <c r="B23" s="16">
        <v>159763.57999999999</v>
      </c>
      <c r="C23" s="16">
        <v>18584.93</v>
      </c>
      <c r="D23" s="16">
        <v>19640.580000000002</v>
      </c>
      <c r="E23" s="16">
        <v>19987.099999999999</v>
      </c>
      <c r="F23" s="16">
        <v>347655.37</v>
      </c>
      <c r="G23" s="16">
        <v>5715.99</v>
      </c>
      <c r="H23" s="19"/>
      <c r="I23" s="13"/>
      <c r="J23" s="19"/>
      <c r="K23" s="13">
        <f t="shared" si="0"/>
        <v>571347.54999999993</v>
      </c>
    </row>
    <row r="24" spans="1:11" x14ac:dyDescent="0.2">
      <c r="A24" s="7" t="s">
        <v>24</v>
      </c>
      <c r="B24" s="16">
        <v>124468.78</v>
      </c>
      <c r="C24" s="16">
        <v>14479.17</v>
      </c>
      <c r="D24" s="16">
        <v>15301.61</v>
      </c>
      <c r="E24" s="16">
        <v>15382.72</v>
      </c>
      <c r="F24" s="16">
        <v>195678.86</v>
      </c>
      <c r="G24" s="16">
        <v>3217.26</v>
      </c>
      <c r="H24" s="19"/>
      <c r="I24" s="13"/>
      <c r="J24" s="19"/>
      <c r="K24" s="13">
        <f t="shared" si="0"/>
        <v>368528.4</v>
      </c>
    </row>
    <row r="25" spans="1:11" x14ac:dyDescent="0.2">
      <c r="A25" s="7" t="s">
        <v>25</v>
      </c>
      <c r="B25" s="16">
        <v>145185.57</v>
      </c>
      <c r="C25" s="16">
        <v>16889.099999999999</v>
      </c>
      <c r="D25" s="16">
        <v>17848.43</v>
      </c>
      <c r="E25" s="16">
        <v>17530.68</v>
      </c>
      <c r="F25" s="16">
        <v>235834.36</v>
      </c>
      <c r="G25" s="16">
        <v>3877.48</v>
      </c>
      <c r="H25" s="19"/>
      <c r="I25" s="13"/>
      <c r="J25" s="19"/>
      <c r="K25" s="13">
        <f t="shared" si="0"/>
        <v>437165.62</v>
      </c>
    </row>
    <row r="26" spans="1:11" x14ac:dyDescent="0.2">
      <c r="A26" s="7" t="s">
        <v>26</v>
      </c>
      <c r="B26" s="16">
        <v>364992.96</v>
      </c>
      <c r="C26" s="16">
        <v>42458.79</v>
      </c>
      <c r="D26" s="16">
        <v>44870.52</v>
      </c>
      <c r="E26" s="16">
        <v>40430.11</v>
      </c>
      <c r="F26" s="16">
        <v>673364.57</v>
      </c>
      <c r="G26" s="16">
        <v>11071.14</v>
      </c>
      <c r="H26" s="19"/>
      <c r="I26" s="13"/>
      <c r="J26" s="19"/>
      <c r="K26" s="13">
        <f t="shared" si="0"/>
        <v>1177188.0899999999</v>
      </c>
    </row>
    <row r="27" spans="1:11" x14ac:dyDescent="0.2">
      <c r="A27" s="7" t="s">
        <v>27</v>
      </c>
      <c r="B27" s="16">
        <v>128488.07</v>
      </c>
      <c r="C27" s="16">
        <v>14946.72</v>
      </c>
      <c r="D27" s="16">
        <v>15795.72</v>
      </c>
      <c r="E27" s="16">
        <v>15264.78</v>
      </c>
      <c r="F27" s="16">
        <v>189376.87</v>
      </c>
      <c r="G27" s="16">
        <v>3113.65</v>
      </c>
      <c r="H27" s="19"/>
      <c r="I27" s="13"/>
      <c r="J27" s="19"/>
      <c r="K27" s="13">
        <f t="shared" si="0"/>
        <v>366985.81000000006</v>
      </c>
    </row>
    <row r="28" spans="1:11" x14ac:dyDescent="0.2">
      <c r="A28" s="7" t="s">
        <v>28</v>
      </c>
      <c r="B28" s="16">
        <v>2213634.08</v>
      </c>
      <c r="C28" s="16">
        <v>257506.94</v>
      </c>
      <c r="D28" s="16">
        <v>272133.78999999998</v>
      </c>
      <c r="E28" s="16">
        <v>277796.21999999997</v>
      </c>
      <c r="F28" s="16">
        <v>3661813.72</v>
      </c>
      <c r="G28" s="16">
        <v>60205.82</v>
      </c>
      <c r="H28" s="19"/>
      <c r="I28" s="13"/>
      <c r="J28" s="19"/>
      <c r="K28" s="13">
        <f t="shared" si="0"/>
        <v>6743090.5700000003</v>
      </c>
    </row>
    <row r="29" spans="1:11" x14ac:dyDescent="0.2">
      <c r="A29" s="7" t="s">
        <v>29</v>
      </c>
      <c r="B29" s="16">
        <v>238650.23999999999</v>
      </c>
      <c r="C29" s="16">
        <v>27761.63</v>
      </c>
      <c r="D29" s="16">
        <v>29338.54</v>
      </c>
      <c r="E29" s="16">
        <v>736553.77</v>
      </c>
      <c r="F29" s="16">
        <v>564520.38</v>
      </c>
      <c r="G29" s="16">
        <v>9281.58</v>
      </c>
      <c r="H29" s="19"/>
      <c r="I29" s="13"/>
      <c r="J29" s="19"/>
      <c r="K29" s="13">
        <f t="shared" si="0"/>
        <v>1606106.1400000001</v>
      </c>
    </row>
    <row r="30" spans="1:11" x14ac:dyDescent="0.2">
      <c r="A30" s="7" t="s">
        <v>30</v>
      </c>
      <c r="B30" s="16">
        <v>104217.24</v>
      </c>
      <c r="C30" s="16">
        <v>12123.35</v>
      </c>
      <c r="D30" s="16">
        <v>12811.98</v>
      </c>
      <c r="E30" s="16">
        <v>12883.2</v>
      </c>
      <c r="F30" s="16">
        <v>236436.06</v>
      </c>
      <c r="G30" s="16">
        <v>3887.37</v>
      </c>
      <c r="H30" s="19"/>
      <c r="I30" s="13"/>
      <c r="J30" s="19"/>
      <c r="K30" s="13">
        <f t="shared" si="0"/>
        <v>382359.2</v>
      </c>
    </row>
    <row r="31" spans="1:11" x14ac:dyDescent="0.2">
      <c r="A31" s="7" t="s">
        <v>31</v>
      </c>
      <c r="B31" s="16">
        <v>110291.41</v>
      </c>
      <c r="C31" s="2">
        <v>12829.94</v>
      </c>
      <c r="D31" s="16">
        <v>13558.71</v>
      </c>
      <c r="E31" s="16">
        <v>13590.87</v>
      </c>
      <c r="F31" s="16">
        <v>337521.5</v>
      </c>
      <c r="G31" s="16">
        <v>5549.37</v>
      </c>
      <c r="H31" s="19"/>
      <c r="I31" s="13"/>
      <c r="J31" s="19"/>
      <c r="K31" s="13">
        <f t="shared" si="0"/>
        <v>493341.8</v>
      </c>
    </row>
    <row r="32" spans="1:11" x14ac:dyDescent="0.2">
      <c r="A32" s="7" t="s">
        <v>32</v>
      </c>
      <c r="B32" s="16">
        <v>113806.67</v>
      </c>
      <c r="C32" s="16">
        <v>13238.87</v>
      </c>
      <c r="D32" s="16">
        <v>13990.86</v>
      </c>
      <c r="E32" s="16">
        <v>14098.94</v>
      </c>
      <c r="F32" s="16">
        <v>358739.3</v>
      </c>
      <c r="G32" s="16">
        <v>5898.22</v>
      </c>
      <c r="H32" s="19"/>
      <c r="I32" s="13"/>
      <c r="J32" s="19"/>
      <c r="K32" s="13">
        <f t="shared" si="0"/>
        <v>519772.86</v>
      </c>
    </row>
    <row r="33" spans="1:11" x14ac:dyDescent="0.2">
      <c r="A33" s="7" t="s">
        <v>33</v>
      </c>
      <c r="B33" s="16"/>
      <c r="C33" s="16"/>
      <c r="D33" s="16"/>
      <c r="E33" s="16"/>
      <c r="F33" s="16">
        <v>67358.62</v>
      </c>
      <c r="G33" s="16">
        <v>1107.48</v>
      </c>
      <c r="H33" s="19"/>
      <c r="I33" s="13"/>
      <c r="J33" s="19"/>
      <c r="K33" s="13">
        <f t="shared" si="0"/>
        <v>68466.099999999991</v>
      </c>
    </row>
    <row r="34" spans="1:11" x14ac:dyDescent="0.2">
      <c r="A34" s="7" t="s">
        <v>34</v>
      </c>
      <c r="B34" s="16"/>
      <c r="C34" s="16"/>
      <c r="D34" s="16"/>
      <c r="E34" s="16"/>
      <c r="F34" s="16">
        <v>75719.070000000007</v>
      </c>
      <c r="G34" s="16">
        <v>1244.94</v>
      </c>
      <c r="H34" s="19"/>
      <c r="I34" s="13"/>
      <c r="J34" s="19"/>
      <c r="K34" s="13">
        <f t="shared" si="0"/>
        <v>76964.010000000009</v>
      </c>
    </row>
    <row r="35" spans="1:11" x14ac:dyDescent="0.2">
      <c r="A35" s="7" t="s">
        <v>35</v>
      </c>
      <c r="B35" s="16"/>
      <c r="C35" s="16"/>
      <c r="D35" s="16"/>
      <c r="E35" s="16"/>
      <c r="F35" s="16">
        <v>75275.72</v>
      </c>
      <c r="G35" s="16">
        <v>1237.6500000000001</v>
      </c>
      <c r="H35" s="19"/>
      <c r="I35" s="13"/>
      <c r="J35" s="19"/>
      <c r="K35" s="13">
        <f t="shared" si="0"/>
        <v>76513.37</v>
      </c>
    </row>
    <row r="36" spans="1:11" x14ac:dyDescent="0.2">
      <c r="A36" s="7" t="s">
        <v>36</v>
      </c>
      <c r="B36" s="16"/>
      <c r="C36" s="16"/>
      <c r="D36" s="16"/>
      <c r="E36" s="16"/>
      <c r="F36" s="16">
        <v>66028.55</v>
      </c>
      <c r="G36" s="16">
        <v>1085.6099999999999</v>
      </c>
      <c r="H36" s="19"/>
      <c r="I36" s="13"/>
      <c r="J36" s="19"/>
      <c r="K36" s="13">
        <f t="shared" si="0"/>
        <v>67114.16</v>
      </c>
    </row>
    <row r="37" spans="1:11" x14ac:dyDescent="0.2">
      <c r="A37" s="7" t="s">
        <v>37</v>
      </c>
      <c r="B37" s="16"/>
      <c r="C37" s="16"/>
      <c r="D37" s="16"/>
      <c r="E37" s="16"/>
      <c r="F37" s="16">
        <v>79455.94</v>
      </c>
      <c r="G37" s="16">
        <v>1306.3800000000001</v>
      </c>
      <c r="H37" s="19"/>
      <c r="I37" s="13"/>
      <c r="J37" s="19"/>
      <c r="K37" s="13">
        <f t="shared" si="0"/>
        <v>80762.320000000007</v>
      </c>
    </row>
    <row r="38" spans="1:11" x14ac:dyDescent="0.2">
      <c r="A38" s="7" t="s">
        <v>38</v>
      </c>
      <c r="B38" s="16"/>
      <c r="C38" s="16"/>
      <c r="D38" s="16"/>
      <c r="E38" s="16"/>
      <c r="F38" s="16">
        <v>76289.11</v>
      </c>
      <c r="G38" s="16">
        <v>1254.31</v>
      </c>
      <c r="H38" s="19"/>
      <c r="I38" s="13"/>
      <c r="J38" s="19"/>
      <c r="K38" s="13">
        <f t="shared" si="0"/>
        <v>77543.42</v>
      </c>
    </row>
    <row r="39" spans="1:11" x14ac:dyDescent="0.2">
      <c r="A39" s="7" t="s">
        <v>39</v>
      </c>
      <c r="B39" s="16"/>
      <c r="C39" s="16"/>
      <c r="D39" s="16"/>
      <c r="E39" s="16"/>
      <c r="F39" s="16">
        <v>76320.77</v>
      </c>
      <c r="G39" s="16">
        <v>1254.83</v>
      </c>
      <c r="H39" s="19"/>
      <c r="I39" s="13"/>
      <c r="J39" s="19"/>
      <c r="K39" s="13">
        <f t="shared" si="0"/>
        <v>77575.600000000006</v>
      </c>
    </row>
    <row r="40" spans="1:11" x14ac:dyDescent="0.2">
      <c r="A40" s="7" t="s">
        <v>40</v>
      </c>
      <c r="B40" s="16"/>
      <c r="C40" s="16"/>
      <c r="D40" s="16"/>
      <c r="E40" s="16"/>
      <c r="F40" s="16">
        <v>106247.38</v>
      </c>
      <c r="G40" s="16">
        <v>1746.87</v>
      </c>
      <c r="H40" s="19"/>
      <c r="I40" s="13"/>
      <c r="J40" s="19"/>
      <c r="K40" s="13">
        <f t="shared" si="0"/>
        <v>107994.25</v>
      </c>
    </row>
    <row r="41" spans="1:11" x14ac:dyDescent="0.2">
      <c r="A41" s="7" t="s">
        <v>41</v>
      </c>
      <c r="B41" s="16"/>
      <c r="C41" s="16"/>
      <c r="D41" s="16"/>
      <c r="E41" s="16"/>
      <c r="F41" s="16">
        <v>69290.399999999994</v>
      </c>
      <c r="G41" s="16">
        <v>1139.24</v>
      </c>
      <c r="H41" s="19"/>
      <c r="I41" s="13"/>
      <c r="J41" s="19"/>
      <c r="K41" s="13">
        <f t="shared" si="0"/>
        <v>70429.64</v>
      </c>
    </row>
    <row r="42" spans="1:11" x14ac:dyDescent="0.2">
      <c r="A42" s="7" t="s">
        <v>42</v>
      </c>
      <c r="B42" s="16"/>
      <c r="C42" s="16"/>
      <c r="D42" s="16"/>
      <c r="E42" s="16"/>
      <c r="F42" s="16">
        <v>62165.01</v>
      </c>
      <c r="G42" s="16">
        <v>1022.09</v>
      </c>
      <c r="H42" s="19"/>
      <c r="I42" s="13"/>
      <c r="J42" s="19"/>
      <c r="K42" s="13">
        <f t="shared" si="0"/>
        <v>63187.1</v>
      </c>
    </row>
    <row r="43" spans="1:11" x14ac:dyDescent="0.2">
      <c r="A43" s="7" t="s">
        <v>43</v>
      </c>
      <c r="B43" s="16"/>
      <c r="C43" s="16"/>
      <c r="D43" s="16"/>
      <c r="E43" s="16"/>
      <c r="F43" s="16">
        <v>71095.490000000005</v>
      </c>
      <c r="G43" s="16">
        <v>1168.92</v>
      </c>
      <c r="H43" s="22"/>
      <c r="I43" s="13"/>
      <c r="J43" s="22"/>
      <c r="K43" s="13">
        <f t="shared" si="0"/>
        <v>72264.41</v>
      </c>
    </row>
    <row r="44" spans="1:11" x14ac:dyDescent="0.2">
      <c r="A44" s="7" t="s">
        <v>44</v>
      </c>
      <c r="B44" s="16"/>
      <c r="C44" s="16"/>
      <c r="D44" s="16"/>
      <c r="E44" s="16"/>
      <c r="F44" s="16">
        <v>101275.45</v>
      </c>
      <c r="G44" s="16">
        <v>1665.12</v>
      </c>
      <c r="H44" s="13"/>
      <c r="I44" s="13"/>
      <c r="J44" s="13"/>
      <c r="K44" s="13">
        <f t="shared" si="0"/>
        <v>102940.56999999999</v>
      </c>
    </row>
    <row r="45" spans="1:11" x14ac:dyDescent="0.2">
      <c r="A45" s="7" t="s">
        <v>45</v>
      </c>
      <c r="B45" s="16"/>
      <c r="C45" s="16"/>
      <c r="D45" s="16"/>
      <c r="E45" s="16"/>
      <c r="F45" s="16">
        <v>97506.91</v>
      </c>
      <c r="G45" s="16">
        <v>1603.16</v>
      </c>
      <c r="H45" s="13"/>
      <c r="I45" s="13"/>
      <c r="J45" s="13"/>
      <c r="K45" s="13">
        <f t="shared" si="0"/>
        <v>99110.07</v>
      </c>
    </row>
    <row r="46" spans="1:11" x14ac:dyDescent="0.2">
      <c r="A46" s="7" t="s">
        <v>46</v>
      </c>
      <c r="B46" s="16"/>
      <c r="C46" s="16"/>
      <c r="D46" s="16"/>
      <c r="E46" s="16"/>
      <c r="F46" s="16">
        <v>71665.52</v>
      </c>
      <c r="G46" s="16">
        <v>1178.29</v>
      </c>
      <c r="H46" s="13"/>
      <c r="I46" s="13"/>
      <c r="J46" s="13"/>
      <c r="K46" s="13">
        <f t="shared" si="0"/>
        <v>72843.81</v>
      </c>
    </row>
    <row r="47" spans="1:11" x14ac:dyDescent="0.2">
      <c r="A47" s="7" t="s">
        <v>47</v>
      </c>
      <c r="B47" s="16"/>
      <c r="C47" s="16"/>
      <c r="D47" s="16"/>
      <c r="E47" s="16"/>
      <c r="F47" s="16">
        <v>67548.63</v>
      </c>
      <c r="G47" s="16">
        <v>1110.5999999999999</v>
      </c>
      <c r="H47" s="13"/>
      <c r="I47" s="13"/>
      <c r="J47" s="13"/>
      <c r="K47" s="13">
        <f t="shared" si="0"/>
        <v>68659.23000000001</v>
      </c>
    </row>
    <row r="48" spans="1:11" x14ac:dyDescent="0.2">
      <c r="A48" s="7" t="s">
        <v>48</v>
      </c>
      <c r="B48" s="16"/>
      <c r="C48" s="16"/>
      <c r="D48" s="16"/>
      <c r="E48" s="16"/>
      <c r="F48" s="16">
        <v>89811.5</v>
      </c>
      <c r="G48" s="16">
        <v>1476.64</v>
      </c>
      <c r="H48" s="13"/>
      <c r="I48" s="13"/>
      <c r="J48" s="13"/>
      <c r="K48" s="13">
        <f t="shared" si="0"/>
        <v>91288.14</v>
      </c>
    </row>
    <row r="49" spans="1:11" x14ac:dyDescent="0.2">
      <c r="A49" s="7" t="s">
        <v>49</v>
      </c>
      <c r="B49" s="16"/>
      <c r="C49" s="16"/>
      <c r="D49" s="16"/>
      <c r="E49" s="16"/>
      <c r="F49" s="16">
        <v>73977.31</v>
      </c>
      <c r="G49" s="16">
        <v>1216.3</v>
      </c>
      <c r="H49" s="13"/>
      <c r="I49" s="13"/>
      <c r="J49" s="13"/>
      <c r="K49" s="13">
        <f t="shared" si="0"/>
        <v>75193.61</v>
      </c>
    </row>
    <row r="50" spans="1:11" x14ac:dyDescent="0.2">
      <c r="A50" s="7" t="s">
        <v>50</v>
      </c>
      <c r="B50" s="16"/>
      <c r="C50" s="16"/>
      <c r="D50" s="16"/>
      <c r="E50" s="16"/>
      <c r="F50" s="16">
        <v>89273.14</v>
      </c>
      <c r="G50" s="16">
        <v>1467.79</v>
      </c>
      <c r="H50" s="13"/>
      <c r="I50" s="13"/>
      <c r="J50" s="13"/>
      <c r="K50" s="13">
        <f t="shared" si="0"/>
        <v>90740.93</v>
      </c>
    </row>
    <row r="51" spans="1:11" x14ac:dyDescent="0.2">
      <c r="A51" s="7" t="s">
        <v>51</v>
      </c>
      <c r="B51" s="16"/>
      <c r="C51" s="16"/>
      <c r="D51" s="16"/>
      <c r="E51" s="16"/>
      <c r="F51" s="16">
        <v>73280.61</v>
      </c>
      <c r="G51" s="16">
        <v>1204.8499999999999</v>
      </c>
      <c r="H51" s="13"/>
      <c r="I51" s="13"/>
      <c r="J51" s="13"/>
      <c r="K51" s="13">
        <f t="shared" si="0"/>
        <v>74485.460000000006</v>
      </c>
    </row>
    <row r="52" spans="1:11" x14ac:dyDescent="0.2">
      <c r="A52" s="7" t="s">
        <v>52</v>
      </c>
      <c r="B52" s="16"/>
      <c r="C52" s="16"/>
      <c r="D52" s="16"/>
      <c r="E52" s="16"/>
      <c r="F52" s="16">
        <v>93833.38</v>
      </c>
      <c r="G52" s="16">
        <v>1542.79</v>
      </c>
      <c r="H52" s="13"/>
      <c r="I52" s="13"/>
      <c r="J52" s="13"/>
      <c r="K52" s="13">
        <f t="shared" si="0"/>
        <v>95376.17</v>
      </c>
    </row>
    <row r="53" spans="1:11" ht="13.5" thickBot="1" x14ac:dyDescent="0.25">
      <c r="A53" s="3" t="s">
        <v>53</v>
      </c>
      <c r="B53" s="16">
        <v>98504.93</v>
      </c>
      <c r="C53" s="23">
        <v>11458.85</v>
      </c>
      <c r="D53" s="23">
        <v>12109.73</v>
      </c>
      <c r="E53" s="23">
        <v>12136.97</v>
      </c>
      <c r="F53" s="23">
        <v>175696.12</v>
      </c>
      <c r="G53" s="23">
        <v>2888.71</v>
      </c>
      <c r="H53" s="24"/>
      <c r="I53" s="25"/>
      <c r="J53" s="24"/>
      <c r="K53" s="13">
        <f t="shared" si="0"/>
        <v>312795.31</v>
      </c>
    </row>
    <row r="54" spans="1:11" s="4" customFormat="1" ht="13.5" thickBot="1" x14ac:dyDescent="0.25">
      <c r="A54" s="9" t="s">
        <v>5</v>
      </c>
      <c r="B54" s="10">
        <f t="shared" ref="B54:K54" si="1">SUM(B7:B53)</f>
        <v>12923764.559999999</v>
      </c>
      <c r="C54" s="10">
        <f t="shared" si="1"/>
        <v>1503391.6940000001</v>
      </c>
      <c r="D54" s="10">
        <f t="shared" si="1"/>
        <v>1588786.9800000004</v>
      </c>
      <c r="E54" s="10">
        <f t="shared" si="1"/>
        <v>2268168.71</v>
      </c>
      <c r="F54" s="10">
        <f>SUM(F7:F53)</f>
        <v>31668370.743999999</v>
      </c>
      <c r="G54" s="10">
        <f t="shared" si="1"/>
        <v>520676.48999999993</v>
      </c>
      <c r="H54" s="10">
        <f t="shared" si="1"/>
        <v>0</v>
      </c>
      <c r="I54" s="10">
        <f t="shared" si="1"/>
        <v>0</v>
      </c>
      <c r="J54" s="10">
        <f t="shared" si="1"/>
        <v>0</v>
      </c>
      <c r="K54" s="10">
        <f t="shared" si="1"/>
        <v>50473159.178000003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A1:K1"/>
    <mergeCell ref="A2:K2"/>
    <mergeCell ref="H5:H6"/>
    <mergeCell ref="I5:I6"/>
    <mergeCell ref="J5:J6"/>
    <mergeCell ref="K5:K6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43966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91630.93</v>
      </c>
      <c r="C7" s="17">
        <v>48698.35</v>
      </c>
      <c r="D7" s="17">
        <v>9366.43</v>
      </c>
      <c r="E7" s="17"/>
      <c r="F7" s="16">
        <v>237421.19</v>
      </c>
      <c r="G7" s="17">
        <v>1</v>
      </c>
      <c r="H7" s="18">
        <v>187092.65</v>
      </c>
      <c r="I7" s="6"/>
      <c r="J7" s="18"/>
      <c r="K7" s="12">
        <f t="shared" ref="K7:K53" si="0">SUM(B7:J7)</f>
        <v>574210.55000000005</v>
      </c>
    </row>
    <row r="8" spans="1:11" x14ac:dyDescent="0.2">
      <c r="A8" s="7" t="s">
        <v>8</v>
      </c>
      <c r="B8" s="16">
        <v>116033.38</v>
      </c>
      <c r="C8" s="16">
        <v>61667.32</v>
      </c>
      <c r="D8" s="16">
        <v>11860.82</v>
      </c>
      <c r="E8" s="16"/>
      <c r="F8" s="16">
        <v>352841.22</v>
      </c>
      <c r="G8" s="16">
        <v>1.49</v>
      </c>
      <c r="H8" s="19">
        <v>260616.69</v>
      </c>
      <c r="I8" s="13"/>
      <c r="J8" s="19"/>
      <c r="K8" s="13">
        <f t="shared" si="0"/>
        <v>803020.91999999993</v>
      </c>
    </row>
    <row r="9" spans="1:11" x14ac:dyDescent="0.2">
      <c r="A9" s="7" t="s">
        <v>9</v>
      </c>
      <c r="B9" s="16">
        <v>3153718.37</v>
      </c>
      <c r="C9" s="16">
        <v>1676081.2</v>
      </c>
      <c r="D9" s="16">
        <v>322370.17</v>
      </c>
      <c r="E9" s="16"/>
      <c r="F9" s="16">
        <v>15394468.380000001</v>
      </c>
      <c r="G9" s="16">
        <v>65.040000000000006</v>
      </c>
      <c r="H9" s="19">
        <v>3060128.08</v>
      </c>
      <c r="I9" s="13"/>
      <c r="J9" s="19"/>
      <c r="K9" s="13">
        <f t="shared" si="0"/>
        <v>23606831.240000002</v>
      </c>
    </row>
    <row r="10" spans="1:11" x14ac:dyDescent="0.2">
      <c r="A10" s="7" t="s">
        <v>10</v>
      </c>
      <c r="B10" s="16">
        <v>98656.35</v>
      </c>
      <c r="C10" s="16">
        <v>52432.09</v>
      </c>
      <c r="D10" s="16">
        <v>10084.56</v>
      </c>
      <c r="E10" s="16"/>
      <c r="F10" s="16">
        <v>302308.87</v>
      </c>
      <c r="G10" s="16">
        <v>1.28</v>
      </c>
      <c r="H10" s="19">
        <v>237298.21</v>
      </c>
      <c r="I10" s="13"/>
      <c r="J10" s="19"/>
      <c r="K10" s="13">
        <f t="shared" si="0"/>
        <v>700781.36</v>
      </c>
    </row>
    <row r="11" spans="1:11" x14ac:dyDescent="0.2">
      <c r="A11" s="7" t="s">
        <v>11</v>
      </c>
      <c r="B11" s="16">
        <v>158092.63</v>
      </c>
      <c r="C11" s="16">
        <v>84020.21</v>
      </c>
      <c r="D11" s="16">
        <v>16160.08</v>
      </c>
      <c r="E11" s="16"/>
      <c r="F11" s="16">
        <v>486503.69</v>
      </c>
      <c r="G11" s="16">
        <v>2.06</v>
      </c>
      <c r="H11" s="19">
        <v>244435.41</v>
      </c>
      <c r="I11" s="13"/>
      <c r="J11" s="19"/>
      <c r="K11" s="13">
        <f t="shared" si="0"/>
        <v>989214.08000000007</v>
      </c>
    </row>
    <row r="12" spans="1:11" x14ac:dyDescent="0.2">
      <c r="A12" s="7" t="s">
        <v>12</v>
      </c>
      <c r="B12" s="16">
        <v>115432.38</v>
      </c>
      <c r="C12" s="16">
        <v>61347.91</v>
      </c>
      <c r="D12" s="16">
        <v>11799.39</v>
      </c>
      <c r="E12" s="16"/>
      <c r="F12" s="16">
        <v>441859.73</v>
      </c>
      <c r="G12" s="16">
        <v>1.87</v>
      </c>
      <c r="H12" s="19">
        <v>240321.98</v>
      </c>
      <c r="I12" s="13"/>
      <c r="J12" s="19"/>
      <c r="K12" s="13">
        <f t="shared" si="0"/>
        <v>870763.25999999989</v>
      </c>
    </row>
    <row r="13" spans="1:11" x14ac:dyDescent="0.2">
      <c r="A13" s="7" t="s">
        <v>13</v>
      </c>
      <c r="B13" s="16">
        <v>163698.45000000001</v>
      </c>
      <c r="C13" s="16">
        <v>86999.49</v>
      </c>
      <c r="D13" s="16">
        <v>16733.099999999999</v>
      </c>
      <c r="E13" s="16"/>
      <c r="F13" s="16">
        <v>624476.61</v>
      </c>
      <c r="G13" s="16">
        <v>2.64</v>
      </c>
      <c r="H13" s="19">
        <v>325028.53999999998</v>
      </c>
      <c r="I13" s="13"/>
      <c r="J13" s="19"/>
      <c r="K13" s="13">
        <f t="shared" si="0"/>
        <v>1216938.8299999998</v>
      </c>
    </row>
    <row r="14" spans="1:11" x14ac:dyDescent="0.2">
      <c r="A14" s="7" t="s">
        <v>14</v>
      </c>
      <c r="B14" s="16">
        <v>97102.05</v>
      </c>
      <c r="C14" s="16">
        <v>51606.04</v>
      </c>
      <c r="D14" s="16">
        <v>9925.68</v>
      </c>
      <c r="E14" s="16"/>
      <c r="F14" s="16">
        <v>293534.03000000003</v>
      </c>
      <c r="G14" s="16">
        <v>1.24</v>
      </c>
      <c r="H14" s="19">
        <v>216662.99</v>
      </c>
      <c r="I14" s="13"/>
      <c r="J14" s="19"/>
      <c r="K14" s="13">
        <f t="shared" si="0"/>
        <v>668832.03</v>
      </c>
    </row>
    <row r="15" spans="1:11" x14ac:dyDescent="0.2">
      <c r="A15" s="7" t="s">
        <v>15</v>
      </c>
      <c r="B15" s="16">
        <v>622309.03</v>
      </c>
      <c r="C15" s="16">
        <v>330733.55</v>
      </c>
      <c r="D15" s="16">
        <v>63611.85</v>
      </c>
      <c r="E15" s="16"/>
      <c r="F15" s="16">
        <v>1708093.24</v>
      </c>
      <c r="G15" s="20">
        <v>7.21</v>
      </c>
      <c r="H15" s="19">
        <v>988338.46</v>
      </c>
      <c r="I15" s="13"/>
      <c r="J15" s="19"/>
      <c r="K15" s="13">
        <f t="shared" si="0"/>
        <v>3713093.34</v>
      </c>
    </row>
    <row r="16" spans="1:11" x14ac:dyDescent="0.2">
      <c r="A16" s="7" t="s">
        <v>16</v>
      </c>
      <c r="B16" s="16">
        <v>203291.55</v>
      </c>
      <c r="C16" s="16">
        <v>108041.72</v>
      </c>
      <c r="D16" s="16">
        <v>20780.27</v>
      </c>
      <c r="E16" s="16"/>
      <c r="F16" s="16">
        <v>633328.43000000005</v>
      </c>
      <c r="G16" s="21">
        <v>2.68</v>
      </c>
      <c r="H16" s="19">
        <v>327861.62</v>
      </c>
      <c r="I16" s="13"/>
      <c r="J16" s="19"/>
      <c r="K16" s="13">
        <f t="shared" si="0"/>
        <v>1293306.27</v>
      </c>
    </row>
    <row r="17" spans="1:11" x14ac:dyDescent="0.2">
      <c r="A17" s="7" t="s">
        <v>17</v>
      </c>
      <c r="B17" s="16">
        <v>125245.17</v>
      </c>
      <c r="C17" s="16">
        <v>66563.039999999994</v>
      </c>
      <c r="D17" s="16">
        <v>12802.45</v>
      </c>
      <c r="E17" s="16"/>
      <c r="F17" s="16">
        <v>370929.72</v>
      </c>
      <c r="G17" s="16">
        <v>1.57</v>
      </c>
      <c r="H17" s="19">
        <v>235132.53</v>
      </c>
      <c r="I17" s="13"/>
      <c r="J17" s="19"/>
      <c r="K17" s="13">
        <f t="shared" si="0"/>
        <v>810674.48</v>
      </c>
    </row>
    <row r="18" spans="1:11" x14ac:dyDescent="0.2">
      <c r="A18" s="7" t="s">
        <v>18</v>
      </c>
      <c r="B18" s="16">
        <v>114230.39</v>
      </c>
      <c r="C18" s="16">
        <v>60709.1</v>
      </c>
      <c r="D18" s="16">
        <v>11676.53</v>
      </c>
      <c r="E18" s="16"/>
      <c r="F18" s="16">
        <v>276561.62</v>
      </c>
      <c r="G18" s="16">
        <v>1.17</v>
      </c>
      <c r="H18" s="19">
        <v>227259.82</v>
      </c>
      <c r="I18" s="13"/>
      <c r="J18" s="19"/>
      <c r="K18" s="13">
        <f t="shared" si="0"/>
        <v>690438.63</v>
      </c>
    </row>
    <row r="19" spans="1:11" x14ac:dyDescent="0.2">
      <c r="A19" s="7" t="s">
        <v>19</v>
      </c>
      <c r="B19" s="16">
        <v>162734.79</v>
      </c>
      <c r="C19" s="16">
        <v>86487.34</v>
      </c>
      <c r="D19" s="16">
        <v>16634.599999999999</v>
      </c>
      <c r="E19" s="16"/>
      <c r="F19" s="16">
        <v>824566.21</v>
      </c>
      <c r="G19" s="16">
        <v>3.48</v>
      </c>
      <c r="H19" s="19"/>
      <c r="I19" s="13"/>
      <c r="J19" s="19"/>
      <c r="K19" s="13">
        <f t="shared" si="0"/>
        <v>1090426.42</v>
      </c>
    </row>
    <row r="20" spans="1:11" x14ac:dyDescent="0.2">
      <c r="A20" s="7" t="s">
        <v>20</v>
      </c>
      <c r="B20" s="16">
        <v>1325089.1399999999</v>
      </c>
      <c r="C20" s="16">
        <v>704234.41</v>
      </c>
      <c r="D20" s="16">
        <v>135449.39000000001</v>
      </c>
      <c r="E20" s="16"/>
      <c r="F20" s="16">
        <v>3733120.1</v>
      </c>
      <c r="G20" s="16">
        <v>15.77</v>
      </c>
      <c r="H20" s="19">
        <v>1238099.53</v>
      </c>
      <c r="I20" s="13"/>
      <c r="J20" s="19"/>
      <c r="K20" s="13">
        <f t="shared" si="0"/>
        <v>7136008.3399999999</v>
      </c>
    </row>
    <row r="21" spans="1:11" x14ac:dyDescent="0.2">
      <c r="A21" s="7" t="s">
        <v>21</v>
      </c>
      <c r="B21" s="16">
        <v>209591.63</v>
      </c>
      <c r="C21" s="16">
        <v>111389.97</v>
      </c>
      <c r="D21" s="16">
        <v>21424.26</v>
      </c>
      <c r="E21" s="16"/>
      <c r="F21" s="16">
        <v>735085.86</v>
      </c>
      <c r="G21" s="16">
        <v>3.11</v>
      </c>
      <c r="H21" s="19">
        <v>178784.08</v>
      </c>
      <c r="I21" s="13"/>
      <c r="J21" s="19"/>
      <c r="K21" s="13">
        <f t="shared" si="0"/>
        <v>1256278.9100000001</v>
      </c>
    </row>
    <row r="22" spans="1:11" x14ac:dyDescent="0.2">
      <c r="A22" s="7" t="s">
        <v>22</v>
      </c>
      <c r="B22" s="16">
        <v>556759.19999999995</v>
      </c>
      <c r="C22" s="16">
        <v>295896.3</v>
      </c>
      <c r="D22" s="16">
        <v>56911.41</v>
      </c>
      <c r="E22" s="16"/>
      <c r="F22" s="16">
        <v>1668144.6</v>
      </c>
      <c r="G22" s="16">
        <v>7.04</v>
      </c>
      <c r="H22" s="19">
        <v>953442.48</v>
      </c>
      <c r="I22" s="13"/>
      <c r="J22" s="19"/>
      <c r="K22" s="13">
        <f t="shared" si="0"/>
        <v>3531161.0300000003</v>
      </c>
    </row>
    <row r="23" spans="1:11" x14ac:dyDescent="0.2">
      <c r="A23" s="7" t="s">
        <v>23</v>
      </c>
      <c r="B23" s="16">
        <v>128094.71</v>
      </c>
      <c r="C23" s="16">
        <v>68077.460000000006</v>
      </c>
      <c r="D23" s="16">
        <v>13093.72</v>
      </c>
      <c r="E23" s="16"/>
      <c r="F23" s="16">
        <v>422501.18</v>
      </c>
      <c r="G23" s="16">
        <v>1.79</v>
      </c>
      <c r="H23" s="19">
        <v>226320</v>
      </c>
      <c r="I23" s="13"/>
      <c r="J23" s="19"/>
      <c r="K23" s="13">
        <f t="shared" si="0"/>
        <v>858088.8600000001</v>
      </c>
    </row>
    <row r="24" spans="1:11" x14ac:dyDescent="0.2">
      <c r="A24" s="7" t="s">
        <v>24</v>
      </c>
      <c r="B24" s="16">
        <v>99796.160000000003</v>
      </c>
      <c r="C24" s="16">
        <v>53037.86</v>
      </c>
      <c r="D24" s="16">
        <v>10201.07</v>
      </c>
      <c r="E24" s="16"/>
      <c r="F24" s="16">
        <v>237806.05</v>
      </c>
      <c r="G24" s="16">
        <v>1</v>
      </c>
      <c r="H24" s="19">
        <v>216186.27</v>
      </c>
      <c r="I24" s="13"/>
      <c r="J24" s="19"/>
      <c r="K24" s="13">
        <f t="shared" si="0"/>
        <v>617028.41</v>
      </c>
    </row>
    <row r="25" spans="1:11" x14ac:dyDescent="0.2">
      <c r="A25" s="7" t="s">
        <v>25</v>
      </c>
      <c r="B25" s="16">
        <v>116406.41</v>
      </c>
      <c r="C25" s="16">
        <v>61865.57</v>
      </c>
      <c r="D25" s="16">
        <v>11898.96</v>
      </c>
      <c r="E25" s="16"/>
      <c r="F25" s="16">
        <v>286606.51</v>
      </c>
      <c r="G25" s="16">
        <v>1.21</v>
      </c>
      <c r="H25" s="26">
        <v>206270.47</v>
      </c>
      <c r="I25" s="13"/>
      <c r="J25" s="19"/>
      <c r="K25" s="13">
        <f t="shared" si="0"/>
        <v>683049.13</v>
      </c>
    </row>
    <row r="26" spans="1:11" x14ac:dyDescent="0.2">
      <c r="A26" s="7" t="s">
        <v>26</v>
      </c>
      <c r="B26" s="16">
        <v>292642.84999999998</v>
      </c>
      <c r="C26" s="16">
        <v>155528.53</v>
      </c>
      <c r="D26" s="16">
        <v>29913.68</v>
      </c>
      <c r="E26" s="16"/>
      <c r="F26" s="16">
        <v>818331.45</v>
      </c>
      <c r="G26" s="16">
        <v>3.46</v>
      </c>
      <c r="H26" s="19">
        <v>544824.27</v>
      </c>
      <c r="I26" s="13"/>
      <c r="J26" s="19"/>
      <c r="K26" s="13">
        <f t="shared" si="0"/>
        <v>1841244.24</v>
      </c>
    </row>
    <row r="27" spans="1:11" x14ac:dyDescent="0.2">
      <c r="A27" s="7" t="s">
        <v>27</v>
      </c>
      <c r="B27" s="16">
        <v>103018.74</v>
      </c>
      <c r="C27" s="16">
        <v>54750.54</v>
      </c>
      <c r="D27" s="16">
        <v>10530.48</v>
      </c>
      <c r="E27" s="16"/>
      <c r="F27" s="16">
        <v>230147.3</v>
      </c>
      <c r="G27" s="16">
        <v>0.97</v>
      </c>
      <c r="H27" s="19">
        <v>198711.03</v>
      </c>
      <c r="I27" s="13"/>
      <c r="J27" s="19"/>
      <c r="K27" s="13">
        <f t="shared" si="0"/>
        <v>597159.05999999994</v>
      </c>
    </row>
    <row r="28" spans="1:11" x14ac:dyDescent="0.2">
      <c r="A28" s="7" t="s">
        <v>28</v>
      </c>
      <c r="B28" s="16">
        <v>1774840.23</v>
      </c>
      <c r="C28" s="16">
        <v>943259.98</v>
      </c>
      <c r="D28" s="16">
        <v>181422.53</v>
      </c>
      <c r="E28" s="16"/>
      <c r="F28" s="16">
        <v>4450155.96</v>
      </c>
      <c r="G28" s="16">
        <v>18.79</v>
      </c>
      <c r="H28" s="19">
        <v>2159874.09</v>
      </c>
      <c r="I28" s="13"/>
      <c r="J28" s="19"/>
      <c r="K28" s="13">
        <f t="shared" si="0"/>
        <v>9509571.5799999982</v>
      </c>
    </row>
    <row r="29" spans="1:11" x14ac:dyDescent="0.2">
      <c r="A29" s="7" t="s">
        <v>29</v>
      </c>
      <c r="B29" s="16">
        <v>191344.2</v>
      </c>
      <c r="C29" s="16">
        <v>101692.15</v>
      </c>
      <c r="D29" s="16">
        <v>19559.03</v>
      </c>
      <c r="E29" s="16"/>
      <c r="F29" s="16">
        <v>686054.48</v>
      </c>
      <c r="G29" s="16">
        <v>2.9</v>
      </c>
      <c r="H29" s="19">
        <v>411124.39</v>
      </c>
      <c r="I29" s="13"/>
      <c r="J29" s="19"/>
      <c r="K29" s="13">
        <f t="shared" si="0"/>
        <v>1409777.15</v>
      </c>
    </row>
    <row r="30" spans="1:11" x14ac:dyDescent="0.2">
      <c r="A30" s="7" t="s">
        <v>30</v>
      </c>
      <c r="B30" s="16">
        <v>83558.95</v>
      </c>
      <c r="C30" s="16">
        <v>44408.4</v>
      </c>
      <c r="D30" s="16">
        <v>8541.32</v>
      </c>
      <c r="E30" s="16"/>
      <c r="F30" s="16">
        <v>287337.75</v>
      </c>
      <c r="G30" s="16">
        <v>1.21</v>
      </c>
      <c r="H30" s="19">
        <v>171456.2</v>
      </c>
      <c r="I30" s="13"/>
      <c r="J30" s="19"/>
      <c r="K30" s="13">
        <f t="shared" si="0"/>
        <v>595303.83000000007</v>
      </c>
    </row>
    <row r="31" spans="1:11" x14ac:dyDescent="0.2">
      <c r="A31" s="7" t="s">
        <v>31</v>
      </c>
      <c r="B31" s="16">
        <v>88429.08</v>
      </c>
      <c r="C31" s="2">
        <v>46996.69</v>
      </c>
      <c r="D31" s="16">
        <v>9039.14</v>
      </c>
      <c r="E31" s="16"/>
      <c r="F31" s="16">
        <v>410185.61</v>
      </c>
      <c r="G31" s="16">
        <v>1.73</v>
      </c>
      <c r="H31" s="19">
        <v>204676.86</v>
      </c>
      <c r="I31" s="13"/>
      <c r="J31" s="19"/>
      <c r="K31" s="13">
        <f t="shared" si="0"/>
        <v>759329.11</v>
      </c>
    </row>
    <row r="32" spans="1:11" x14ac:dyDescent="0.2">
      <c r="A32" s="7" t="s">
        <v>32</v>
      </c>
      <c r="B32" s="16">
        <v>91247.54</v>
      </c>
      <c r="C32" s="16">
        <v>48494.59</v>
      </c>
      <c r="D32" s="16">
        <v>9327.24</v>
      </c>
      <c r="E32" s="16"/>
      <c r="F32" s="16">
        <v>435971.34</v>
      </c>
      <c r="G32" s="16">
        <v>1.84</v>
      </c>
      <c r="H32" s="19">
        <v>193167.44</v>
      </c>
      <c r="I32" s="13"/>
      <c r="J32" s="19"/>
      <c r="K32" s="13">
        <f t="shared" si="0"/>
        <v>778209.99</v>
      </c>
    </row>
    <row r="33" spans="1:11" x14ac:dyDescent="0.2">
      <c r="A33" s="7" t="s">
        <v>33</v>
      </c>
      <c r="B33" s="16"/>
      <c r="C33" s="16"/>
      <c r="D33" s="16"/>
      <c r="E33" s="16"/>
      <c r="F33" s="16">
        <v>81860.09</v>
      </c>
      <c r="G33" s="16">
        <v>0.35</v>
      </c>
      <c r="H33" s="19"/>
      <c r="I33" s="13"/>
      <c r="J33" s="19"/>
      <c r="K33" s="13">
        <f t="shared" si="0"/>
        <v>81860.44</v>
      </c>
    </row>
    <row r="34" spans="1:11" x14ac:dyDescent="0.2">
      <c r="A34" s="7" t="s">
        <v>34</v>
      </c>
      <c r="B34" s="16"/>
      <c r="C34" s="16"/>
      <c r="D34" s="16"/>
      <c r="E34" s="16"/>
      <c r="F34" s="16">
        <v>92020.43</v>
      </c>
      <c r="G34" s="16">
        <v>0.39</v>
      </c>
      <c r="H34" s="19"/>
      <c r="I34" s="13"/>
      <c r="J34" s="19"/>
      <c r="K34" s="13">
        <f t="shared" si="0"/>
        <v>92020.819999999992</v>
      </c>
    </row>
    <row r="35" spans="1:11" x14ac:dyDescent="0.2">
      <c r="A35" s="7" t="s">
        <v>35</v>
      </c>
      <c r="B35" s="16"/>
      <c r="C35" s="16"/>
      <c r="D35" s="16"/>
      <c r="E35" s="16"/>
      <c r="F35" s="16">
        <v>91481.63</v>
      </c>
      <c r="G35" s="16">
        <v>0.39</v>
      </c>
      <c r="H35" s="19"/>
      <c r="I35" s="13"/>
      <c r="J35" s="19"/>
      <c r="K35" s="13">
        <f t="shared" si="0"/>
        <v>91482.02</v>
      </c>
    </row>
    <row r="36" spans="1:11" x14ac:dyDescent="0.2">
      <c r="A36" s="7" t="s">
        <v>36</v>
      </c>
      <c r="B36" s="16"/>
      <c r="C36" s="16"/>
      <c r="D36" s="16"/>
      <c r="E36" s="16"/>
      <c r="F36" s="16">
        <v>80243.67</v>
      </c>
      <c r="G36" s="16">
        <v>0.34</v>
      </c>
      <c r="H36" s="19"/>
      <c r="I36" s="13"/>
      <c r="J36" s="19"/>
      <c r="K36" s="13">
        <f t="shared" si="0"/>
        <v>80244.009999999995</v>
      </c>
    </row>
    <row r="37" spans="1:11" x14ac:dyDescent="0.2">
      <c r="A37" s="7" t="s">
        <v>37</v>
      </c>
      <c r="B37" s="16"/>
      <c r="C37" s="16"/>
      <c r="D37" s="16"/>
      <c r="E37" s="16"/>
      <c r="F37" s="16">
        <v>96561.8</v>
      </c>
      <c r="G37" s="16">
        <v>0.41</v>
      </c>
      <c r="H37" s="19"/>
      <c r="I37" s="13"/>
      <c r="J37" s="19"/>
      <c r="K37" s="13">
        <f t="shared" si="0"/>
        <v>96562.21</v>
      </c>
    </row>
    <row r="38" spans="1:11" x14ac:dyDescent="0.2">
      <c r="A38" s="7" t="s">
        <v>38</v>
      </c>
      <c r="B38" s="16"/>
      <c r="C38" s="16"/>
      <c r="D38" s="16"/>
      <c r="E38" s="16"/>
      <c r="F38" s="16">
        <v>92713.19</v>
      </c>
      <c r="G38" s="16">
        <v>0.39</v>
      </c>
      <c r="H38" s="19"/>
      <c r="I38" s="13"/>
      <c r="J38" s="19"/>
      <c r="K38" s="13">
        <f t="shared" si="0"/>
        <v>92713.58</v>
      </c>
    </row>
    <row r="39" spans="1:11" x14ac:dyDescent="0.2">
      <c r="A39" s="7" t="s">
        <v>39</v>
      </c>
      <c r="B39" s="16"/>
      <c r="C39" s="16"/>
      <c r="D39" s="16"/>
      <c r="E39" s="16"/>
      <c r="F39" s="16">
        <v>92751.67</v>
      </c>
      <c r="G39" s="16">
        <v>0.39</v>
      </c>
      <c r="H39" s="19"/>
      <c r="I39" s="13"/>
      <c r="J39" s="19"/>
      <c r="K39" s="13">
        <f t="shared" si="0"/>
        <v>92752.06</v>
      </c>
    </row>
    <row r="40" spans="1:11" x14ac:dyDescent="0.2">
      <c r="A40" s="7" t="s">
        <v>40</v>
      </c>
      <c r="B40" s="16"/>
      <c r="C40" s="16"/>
      <c r="D40" s="16"/>
      <c r="E40" s="16"/>
      <c r="F40" s="16">
        <v>129121.1</v>
      </c>
      <c r="G40" s="16">
        <v>0.55000000000000004</v>
      </c>
      <c r="H40" s="19"/>
      <c r="I40" s="13"/>
      <c r="J40" s="19"/>
      <c r="K40" s="13">
        <f t="shared" si="0"/>
        <v>129121.65000000001</v>
      </c>
    </row>
    <row r="41" spans="1:11" x14ac:dyDescent="0.2">
      <c r="A41" s="7" t="s">
        <v>41</v>
      </c>
      <c r="B41" s="16"/>
      <c r="C41" s="16"/>
      <c r="D41" s="16"/>
      <c r="E41" s="16"/>
      <c r="F41" s="16">
        <v>84207.74</v>
      </c>
      <c r="G41" s="16">
        <v>0.36</v>
      </c>
      <c r="H41" s="19"/>
      <c r="I41" s="13"/>
      <c r="J41" s="19"/>
      <c r="K41" s="13">
        <f t="shared" si="0"/>
        <v>84208.1</v>
      </c>
    </row>
    <row r="42" spans="1:11" x14ac:dyDescent="0.2">
      <c r="A42" s="7" t="s">
        <v>42</v>
      </c>
      <c r="B42" s="16"/>
      <c r="C42" s="16"/>
      <c r="D42" s="16"/>
      <c r="E42" s="16"/>
      <c r="F42" s="16">
        <v>75548.350000000006</v>
      </c>
      <c r="G42" s="16">
        <v>0.32</v>
      </c>
      <c r="H42" s="19"/>
      <c r="I42" s="13"/>
      <c r="J42" s="19"/>
      <c r="K42" s="13">
        <f t="shared" si="0"/>
        <v>75548.670000000013</v>
      </c>
    </row>
    <row r="43" spans="1:11" x14ac:dyDescent="0.2">
      <c r="A43" s="7" t="s">
        <v>43</v>
      </c>
      <c r="B43" s="16"/>
      <c r="C43" s="16"/>
      <c r="D43" s="16"/>
      <c r="E43" s="16"/>
      <c r="F43" s="16">
        <v>86401.45</v>
      </c>
      <c r="G43" s="16">
        <v>0.37</v>
      </c>
      <c r="H43" s="22"/>
      <c r="I43" s="13"/>
      <c r="J43" s="22"/>
      <c r="K43" s="13">
        <f t="shared" si="0"/>
        <v>86401.819999999992</v>
      </c>
    </row>
    <row r="44" spans="1:11" x14ac:dyDescent="0.2">
      <c r="A44" s="7" t="s">
        <v>44</v>
      </c>
      <c r="B44" s="16"/>
      <c r="C44" s="16"/>
      <c r="D44" s="16"/>
      <c r="E44" s="16"/>
      <c r="F44" s="16">
        <v>123078.77</v>
      </c>
      <c r="G44" s="16">
        <v>0.52</v>
      </c>
      <c r="H44" s="13"/>
      <c r="I44" s="13"/>
      <c r="J44" s="13"/>
      <c r="K44" s="13">
        <f t="shared" si="0"/>
        <v>123079.29000000001</v>
      </c>
    </row>
    <row r="45" spans="1:11" x14ac:dyDescent="0.2">
      <c r="A45" s="7" t="s">
        <v>45</v>
      </c>
      <c r="B45" s="16"/>
      <c r="C45" s="16"/>
      <c r="D45" s="16"/>
      <c r="E45" s="16"/>
      <c r="F45" s="16">
        <v>118498.92</v>
      </c>
      <c r="G45" s="16">
        <v>0.5</v>
      </c>
      <c r="H45" s="13"/>
      <c r="I45" s="13"/>
      <c r="J45" s="13"/>
      <c r="K45" s="13">
        <f t="shared" si="0"/>
        <v>118499.42</v>
      </c>
    </row>
    <row r="46" spans="1:11" x14ac:dyDescent="0.2">
      <c r="A46" s="7" t="s">
        <v>46</v>
      </c>
      <c r="B46" s="16"/>
      <c r="C46" s="16"/>
      <c r="D46" s="16"/>
      <c r="E46" s="16"/>
      <c r="F46" s="16">
        <v>87094.2</v>
      </c>
      <c r="G46" s="16">
        <v>0.37</v>
      </c>
      <c r="H46" s="13"/>
      <c r="I46" s="13"/>
      <c r="J46" s="13"/>
      <c r="K46" s="13">
        <f t="shared" si="0"/>
        <v>87094.569999999992</v>
      </c>
    </row>
    <row r="47" spans="1:11" x14ac:dyDescent="0.2">
      <c r="A47" s="7" t="s">
        <v>47</v>
      </c>
      <c r="B47" s="16"/>
      <c r="C47" s="16"/>
      <c r="D47" s="16"/>
      <c r="E47" s="16"/>
      <c r="F47" s="16">
        <v>82091</v>
      </c>
      <c r="G47" s="16">
        <v>0.35</v>
      </c>
      <c r="H47" s="13"/>
      <c r="I47" s="13"/>
      <c r="J47" s="13"/>
      <c r="K47" s="13">
        <f t="shared" si="0"/>
        <v>82091.350000000006</v>
      </c>
    </row>
    <row r="48" spans="1:11" x14ac:dyDescent="0.2">
      <c r="A48" s="7" t="s">
        <v>48</v>
      </c>
      <c r="B48" s="16"/>
      <c r="C48" s="16"/>
      <c r="D48" s="16"/>
      <c r="E48" s="16"/>
      <c r="F48" s="16">
        <v>109146.78</v>
      </c>
      <c r="G48" s="16">
        <v>0.46</v>
      </c>
      <c r="H48" s="13"/>
      <c r="I48" s="13"/>
      <c r="J48" s="13"/>
      <c r="K48" s="13">
        <f t="shared" si="0"/>
        <v>109147.24</v>
      </c>
    </row>
    <row r="49" spans="1:11" x14ac:dyDescent="0.2">
      <c r="A49" s="7" t="s">
        <v>49</v>
      </c>
      <c r="B49" s="16"/>
      <c r="C49" s="16"/>
      <c r="D49" s="16"/>
      <c r="E49" s="16"/>
      <c r="F49" s="16">
        <v>89903.7</v>
      </c>
      <c r="G49" s="16">
        <v>0.38</v>
      </c>
      <c r="H49" s="13"/>
      <c r="I49" s="13"/>
      <c r="J49" s="13"/>
      <c r="K49" s="13">
        <f t="shared" si="0"/>
        <v>89904.08</v>
      </c>
    </row>
    <row r="50" spans="1:11" x14ac:dyDescent="0.2">
      <c r="A50" s="7" t="s">
        <v>50</v>
      </c>
      <c r="B50" s="16"/>
      <c r="C50" s="16"/>
      <c r="D50" s="16"/>
      <c r="E50" s="16"/>
      <c r="F50" s="16">
        <v>108492.52</v>
      </c>
      <c r="G50" s="16">
        <v>0.46</v>
      </c>
      <c r="H50" s="13"/>
      <c r="I50" s="13"/>
      <c r="J50" s="13"/>
      <c r="K50" s="13">
        <f t="shared" si="0"/>
        <v>108492.98000000001</v>
      </c>
    </row>
    <row r="51" spans="1:11" x14ac:dyDescent="0.2">
      <c r="A51" s="7" t="s">
        <v>51</v>
      </c>
      <c r="B51" s="16"/>
      <c r="C51" s="16"/>
      <c r="D51" s="16"/>
      <c r="E51" s="16"/>
      <c r="F51" s="16">
        <v>89057</v>
      </c>
      <c r="G51" s="16">
        <v>0.38</v>
      </c>
      <c r="H51" s="13"/>
      <c r="I51" s="13"/>
      <c r="J51" s="13"/>
      <c r="K51" s="13">
        <f t="shared" si="0"/>
        <v>89057.38</v>
      </c>
    </row>
    <row r="52" spans="1:11" x14ac:dyDescent="0.2">
      <c r="A52" s="7" t="s">
        <v>52</v>
      </c>
      <c r="B52" s="16"/>
      <c r="C52" s="16"/>
      <c r="D52" s="16"/>
      <c r="E52" s="16"/>
      <c r="F52" s="16">
        <v>114034.52</v>
      </c>
      <c r="G52" s="16">
        <v>0.48</v>
      </c>
      <c r="H52" s="13"/>
      <c r="I52" s="13"/>
      <c r="J52" s="13"/>
      <c r="K52" s="13">
        <f t="shared" si="0"/>
        <v>114035</v>
      </c>
    </row>
    <row r="53" spans="1:11" ht="13.5" thickBot="1" x14ac:dyDescent="0.25">
      <c r="A53" s="3" t="s">
        <v>53</v>
      </c>
      <c r="B53" s="16">
        <v>78978.960000000006</v>
      </c>
      <c r="C53" s="23">
        <v>41974.31</v>
      </c>
      <c r="D53" s="23">
        <v>8073.16</v>
      </c>
      <c r="E53" s="23"/>
      <c r="F53" s="16">
        <v>213521.28</v>
      </c>
      <c r="G53" s="23">
        <v>0.9</v>
      </c>
      <c r="H53" s="24">
        <v>167492.6</v>
      </c>
      <c r="I53" s="25"/>
      <c r="J53" s="24"/>
      <c r="K53" s="13">
        <f t="shared" si="0"/>
        <v>510041.21000000008</v>
      </c>
    </row>
    <row r="54" spans="1:11" s="4" customFormat="1" ht="13.5" thickBot="1" x14ac:dyDescent="0.25">
      <c r="A54" s="9" t="s">
        <v>5</v>
      </c>
      <c r="B54" s="10">
        <f t="shared" ref="B54:K54" si="1">SUM(B7:B53)</f>
        <v>10361973.269999998</v>
      </c>
      <c r="C54" s="10">
        <f t="shared" si="1"/>
        <v>5506994.120000001</v>
      </c>
      <c r="D54" s="10">
        <f t="shared" si="1"/>
        <v>1059191.32</v>
      </c>
      <c r="E54" s="10">
        <f t="shared" si="1"/>
        <v>0</v>
      </c>
      <c r="F54" s="10">
        <f>SUM(F7:F53)</f>
        <v>38486170.940000035</v>
      </c>
      <c r="G54" s="10">
        <f t="shared" si="1"/>
        <v>162.60999999999999</v>
      </c>
      <c r="H54" s="10">
        <f t="shared" si="1"/>
        <v>13620606.689999999</v>
      </c>
      <c r="I54" s="10">
        <f t="shared" si="1"/>
        <v>0</v>
      </c>
      <c r="J54" s="10">
        <f t="shared" si="1"/>
        <v>0</v>
      </c>
      <c r="K54" s="10">
        <f t="shared" si="1"/>
        <v>69035098.949999973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H5:H6"/>
    <mergeCell ref="I5:I6"/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3.2851562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43978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267027.92</v>
      </c>
      <c r="C7" s="17">
        <v>85536.69</v>
      </c>
      <c r="D7" s="17">
        <v>14049.64</v>
      </c>
      <c r="E7" s="17">
        <v>836.88</v>
      </c>
      <c r="F7" s="17">
        <v>830335.02</v>
      </c>
      <c r="G7" s="17">
        <v>68223.899999999994</v>
      </c>
      <c r="H7" s="19"/>
      <c r="I7" s="6">
        <v>255146.99</v>
      </c>
      <c r="J7" s="17">
        <v>40619.07</v>
      </c>
      <c r="K7" s="12">
        <f t="shared" ref="K7:K53" si="0">SUM(B7:J7)</f>
        <v>1561776.1099999999</v>
      </c>
    </row>
    <row r="8" spans="1:11" x14ac:dyDescent="0.2">
      <c r="A8" s="7" t="s">
        <v>8</v>
      </c>
      <c r="B8" s="16">
        <v>338140.75</v>
      </c>
      <c r="C8" s="16">
        <v>108316.17</v>
      </c>
      <c r="D8" s="16">
        <v>17791.240000000002</v>
      </c>
      <c r="E8" s="16">
        <v>1014.71</v>
      </c>
      <c r="F8" s="16">
        <v>1233994.4099999999</v>
      </c>
      <c r="G8" s="16">
        <v>101390.29</v>
      </c>
      <c r="H8" s="19"/>
      <c r="I8" s="13"/>
      <c r="J8" s="16">
        <v>60365.66</v>
      </c>
      <c r="K8" s="13">
        <f t="shared" si="0"/>
        <v>1861013.2299999997</v>
      </c>
    </row>
    <row r="9" spans="1:11" x14ac:dyDescent="0.2">
      <c r="A9" s="7" t="s">
        <v>9</v>
      </c>
      <c r="B9" s="16">
        <v>9190465.0099999998</v>
      </c>
      <c r="C9" s="16">
        <v>2943969.2799999998</v>
      </c>
      <c r="D9" s="16">
        <v>483555.26</v>
      </c>
      <c r="E9" s="16">
        <v>27424.6</v>
      </c>
      <c r="F9" s="16">
        <v>53839197.770000003</v>
      </c>
      <c r="G9" s="16">
        <v>4423659.93</v>
      </c>
      <c r="H9" s="19"/>
      <c r="I9" s="13">
        <v>34856204.579999998</v>
      </c>
      <c r="J9" s="16">
        <v>2633754.65</v>
      </c>
      <c r="K9" s="13">
        <f t="shared" si="0"/>
        <v>108398231.08</v>
      </c>
    </row>
    <row r="10" spans="1:11" x14ac:dyDescent="0.2">
      <c r="A10" s="7" t="s">
        <v>10</v>
      </c>
      <c r="B10" s="16">
        <v>287501.17</v>
      </c>
      <c r="C10" s="16">
        <v>92094.86</v>
      </c>
      <c r="D10" s="16">
        <v>15126.84</v>
      </c>
      <c r="E10" s="16">
        <v>910.75</v>
      </c>
      <c r="F10" s="16">
        <v>1057267.25</v>
      </c>
      <c r="G10" s="16">
        <v>86869.62</v>
      </c>
      <c r="H10" s="19"/>
      <c r="I10" s="13"/>
      <c r="J10" s="16">
        <v>51720.36</v>
      </c>
      <c r="K10" s="13">
        <f t="shared" si="0"/>
        <v>1591490.8500000003</v>
      </c>
    </row>
    <row r="11" spans="1:11" x14ac:dyDescent="0.2">
      <c r="A11" s="7" t="s">
        <v>11</v>
      </c>
      <c r="B11" s="16">
        <v>460708.46</v>
      </c>
      <c r="C11" s="16">
        <v>147578.12</v>
      </c>
      <c r="D11" s="16">
        <v>24240.12</v>
      </c>
      <c r="E11" s="16">
        <v>1316.1</v>
      </c>
      <c r="F11" s="16">
        <v>1701453.25</v>
      </c>
      <c r="G11" s="16">
        <v>139798.71</v>
      </c>
      <c r="H11" s="19"/>
      <c r="I11" s="13"/>
      <c r="J11" s="16">
        <v>83233.23</v>
      </c>
      <c r="K11" s="13">
        <f t="shared" si="0"/>
        <v>2558327.9899999998</v>
      </c>
    </row>
    <row r="12" spans="1:11" x14ac:dyDescent="0.2">
      <c r="A12" s="7" t="s">
        <v>12</v>
      </c>
      <c r="B12" s="2">
        <v>336389.35</v>
      </c>
      <c r="C12" s="16">
        <v>107755.15</v>
      </c>
      <c r="D12" s="16">
        <v>17699.09</v>
      </c>
      <c r="E12" s="16">
        <v>1050.43</v>
      </c>
      <c r="F12" s="16">
        <v>1545319.57</v>
      </c>
      <c r="G12" s="16">
        <v>126970.1</v>
      </c>
      <c r="H12" s="19"/>
      <c r="I12" s="13"/>
      <c r="J12" s="16">
        <v>75595.350000000006</v>
      </c>
      <c r="K12" s="13">
        <f t="shared" si="0"/>
        <v>2210779.04</v>
      </c>
    </row>
    <row r="13" spans="1:11" x14ac:dyDescent="0.2">
      <c r="A13" s="7" t="s">
        <v>13</v>
      </c>
      <c r="B13" s="16">
        <v>477044.79</v>
      </c>
      <c r="C13" s="16">
        <v>152811.10999999999</v>
      </c>
      <c r="D13" s="16">
        <v>25099.66</v>
      </c>
      <c r="E13" s="16">
        <v>1389.56</v>
      </c>
      <c r="F13" s="16">
        <v>2183987.06</v>
      </c>
      <c r="G13" s="16">
        <v>179445.76000000001</v>
      </c>
      <c r="H13" s="19"/>
      <c r="I13" s="13"/>
      <c r="J13" s="16">
        <v>106838.26</v>
      </c>
      <c r="K13" s="13">
        <f t="shared" si="0"/>
        <v>3126616.2</v>
      </c>
    </row>
    <row r="14" spans="1:11" x14ac:dyDescent="0.2">
      <c r="A14" s="7" t="s">
        <v>14</v>
      </c>
      <c r="B14" s="16">
        <v>282971.69</v>
      </c>
      <c r="C14" s="16">
        <v>90643.94</v>
      </c>
      <c r="D14" s="16">
        <v>14888.52</v>
      </c>
      <c r="E14" s="16">
        <v>883.62</v>
      </c>
      <c r="F14" s="16">
        <v>1026578.9</v>
      </c>
      <c r="G14" s="16">
        <v>84348.14</v>
      </c>
      <c r="H14" s="19"/>
      <c r="I14" s="13"/>
      <c r="J14" s="16">
        <v>50219.11</v>
      </c>
      <c r="K14" s="13">
        <f t="shared" si="0"/>
        <v>1550533.92</v>
      </c>
    </row>
    <row r="15" spans="1:11" x14ac:dyDescent="0.2">
      <c r="A15" s="7" t="s">
        <v>15</v>
      </c>
      <c r="B15" s="16">
        <v>1813513.03</v>
      </c>
      <c r="C15" s="16">
        <v>580920.18999999994</v>
      </c>
      <c r="D15" s="16">
        <v>95417.78</v>
      </c>
      <c r="E15" s="16">
        <v>5536.5</v>
      </c>
      <c r="F15" s="16">
        <v>5973728.1900000004</v>
      </c>
      <c r="G15" s="16">
        <v>490827.19</v>
      </c>
      <c r="H15" s="19"/>
      <c r="I15" s="13"/>
      <c r="J15" s="20">
        <v>292228.23</v>
      </c>
      <c r="K15" s="13">
        <f t="shared" si="0"/>
        <v>9252171.1099999994</v>
      </c>
    </row>
    <row r="16" spans="1:11" x14ac:dyDescent="0.2">
      <c r="A16" s="7" t="s">
        <v>16</v>
      </c>
      <c r="B16" s="16">
        <v>592425.73</v>
      </c>
      <c r="C16" s="16">
        <v>189770.94</v>
      </c>
      <c r="D16" s="16">
        <v>31170.41</v>
      </c>
      <c r="E16" s="16">
        <v>1727.35</v>
      </c>
      <c r="F16" s="16">
        <v>2214944.59</v>
      </c>
      <c r="G16" s="16">
        <v>181989.37</v>
      </c>
      <c r="H16" s="19"/>
      <c r="I16" s="13"/>
      <c r="J16" s="21">
        <v>108352.66</v>
      </c>
      <c r="K16" s="13">
        <f t="shared" si="0"/>
        <v>3320381.05</v>
      </c>
    </row>
    <row r="17" spans="1:11" x14ac:dyDescent="0.2">
      <c r="A17" s="7" t="s">
        <v>17</v>
      </c>
      <c r="B17" s="16">
        <v>364985.46</v>
      </c>
      <c r="C17" s="16">
        <v>116915.3</v>
      </c>
      <c r="D17" s="16">
        <v>19203.669999999998</v>
      </c>
      <c r="E17" s="16">
        <v>1095.69</v>
      </c>
      <c r="F17" s="16">
        <v>1297255.47</v>
      </c>
      <c r="G17" s="16">
        <v>106588.09</v>
      </c>
      <c r="H17" s="19"/>
      <c r="I17" s="13">
        <v>467405.21</v>
      </c>
      <c r="J17" s="16">
        <v>63460.32</v>
      </c>
      <c r="K17" s="13">
        <f t="shared" si="0"/>
        <v>2436909.21</v>
      </c>
    </row>
    <row r="18" spans="1:11" x14ac:dyDescent="0.2">
      <c r="A18" s="7" t="s">
        <v>18</v>
      </c>
      <c r="B18" s="16">
        <v>332886.55</v>
      </c>
      <c r="C18" s="16">
        <v>106633.1</v>
      </c>
      <c r="D18" s="16">
        <v>17514.79</v>
      </c>
      <c r="E18" s="16">
        <v>993.89</v>
      </c>
      <c r="F18" s="16">
        <v>967221.18</v>
      </c>
      <c r="G18" s="16">
        <v>79471.05</v>
      </c>
      <c r="H18" s="19"/>
      <c r="I18" s="13">
        <v>317376.96999999997</v>
      </c>
      <c r="J18" s="16">
        <v>47315.4</v>
      </c>
      <c r="K18" s="13">
        <f t="shared" si="0"/>
        <v>1869412.93</v>
      </c>
    </row>
    <row r="19" spans="1:11" x14ac:dyDescent="0.2">
      <c r="A19" s="7" t="s">
        <v>19</v>
      </c>
      <c r="B19" s="16">
        <v>474236.51</v>
      </c>
      <c r="C19" s="16">
        <v>151911.54</v>
      </c>
      <c r="D19" s="16">
        <v>24951.9</v>
      </c>
      <c r="E19" s="16">
        <v>1480.89</v>
      </c>
      <c r="F19" s="16">
        <v>2883762.03</v>
      </c>
      <c r="G19" s="16">
        <v>236942.28</v>
      </c>
      <c r="H19" s="19"/>
      <c r="I19" s="13"/>
      <c r="J19" s="16">
        <v>141070.49</v>
      </c>
      <c r="K19" s="13">
        <f t="shared" si="0"/>
        <v>3914355.6399999997</v>
      </c>
    </row>
    <row r="20" spans="1:11" x14ac:dyDescent="0.2">
      <c r="A20" s="7" t="s">
        <v>20</v>
      </c>
      <c r="B20" s="16">
        <v>3861532.31</v>
      </c>
      <c r="C20" s="16">
        <v>1236959.45</v>
      </c>
      <c r="D20" s="16">
        <v>203174.08</v>
      </c>
      <c r="E20" s="16">
        <v>12058.28</v>
      </c>
      <c r="F20" s="16">
        <v>13055870.869999999</v>
      </c>
      <c r="G20" s="16">
        <v>1072726.47</v>
      </c>
      <c r="H20" s="19"/>
      <c r="I20" s="13"/>
      <c r="J20" s="16">
        <v>638678.91</v>
      </c>
      <c r="K20" s="13">
        <f t="shared" si="0"/>
        <v>20081000.369999997</v>
      </c>
    </row>
    <row r="21" spans="1:11" x14ac:dyDescent="0.2">
      <c r="A21" s="7" t="s">
        <v>21</v>
      </c>
      <c r="B21" s="16">
        <v>610785.22</v>
      </c>
      <c r="C21" s="16">
        <v>195652.01</v>
      </c>
      <c r="D21" s="16">
        <v>32136.39</v>
      </c>
      <c r="E21" s="16">
        <v>1907.19</v>
      </c>
      <c r="F21" s="16">
        <v>2570821.7000000002</v>
      </c>
      <c r="G21" s="16">
        <v>211229.76</v>
      </c>
      <c r="H21" s="19"/>
      <c r="I21" s="13">
        <v>1791637.45</v>
      </c>
      <c r="J21" s="16">
        <v>125761.78</v>
      </c>
      <c r="K21" s="13">
        <f t="shared" si="0"/>
        <v>5539931.5000000009</v>
      </c>
    </row>
    <row r="22" spans="1:11" x14ac:dyDescent="0.2">
      <c r="A22" s="7" t="s">
        <v>22</v>
      </c>
      <c r="B22" s="16">
        <v>1622489.76</v>
      </c>
      <c r="C22" s="16">
        <v>519729.97</v>
      </c>
      <c r="D22" s="16">
        <v>85367.12</v>
      </c>
      <c r="E22" s="16">
        <v>5066.54</v>
      </c>
      <c r="F22" s="16">
        <v>5834015.4800000004</v>
      </c>
      <c r="G22" s="16">
        <v>479347.79</v>
      </c>
      <c r="H22" s="19"/>
      <c r="I22" s="13"/>
      <c r="J22" s="16">
        <v>285393.64</v>
      </c>
      <c r="K22" s="13">
        <f t="shared" si="0"/>
        <v>8831410.3000000007</v>
      </c>
    </row>
    <row r="23" spans="1:11" x14ac:dyDescent="0.2">
      <c r="A23" s="7" t="s">
        <v>23</v>
      </c>
      <c r="B23" s="16">
        <v>373289.51</v>
      </c>
      <c r="C23" s="16">
        <v>119575.33</v>
      </c>
      <c r="D23" s="16">
        <v>19640.580000000002</v>
      </c>
      <c r="E23" s="16">
        <v>1183.53</v>
      </c>
      <c r="F23" s="16">
        <v>1477616.79</v>
      </c>
      <c r="G23" s="16">
        <v>121407.35</v>
      </c>
      <c r="H23" s="19"/>
      <c r="I23" s="13">
        <v>549512.47</v>
      </c>
      <c r="J23" s="16">
        <v>72283.39</v>
      </c>
      <c r="K23" s="13">
        <f t="shared" si="0"/>
        <v>2734508.9500000007</v>
      </c>
    </row>
    <row r="24" spans="1:11" x14ac:dyDescent="0.2">
      <c r="A24" s="7" t="s">
        <v>24</v>
      </c>
      <c r="B24" s="16">
        <v>290822.78000000003</v>
      </c>
      <c r="C24" s="16">
        <v>93158.87</v>
      </c>
      <c r="D24" s="16">
        <v>15301.61</v>
      </c>
      <c r="E24" s="16">
        <v>910.89</v>
      </c>
      <c r="F24" s="16">
        <v>831681.01</v>
      </c>
      <c r="G24" s="16">
        <v>68334.490000000005</v>
      </c>
      <c r="H24" s="19"/>
      <c r="I24" s="13">
        <v>255765.57</v>
      </c>
      <c r="J24" s="16">
        <v>40684.93</v>
      </c>
      <c r="K24" s="13">
        <f t="shared" si="0"/>
        <v>1596660.1500000001</v>
      </c>
    </row>
    <row r="25" spans="1:11" x14ac:dyDescent="0.2">
      <c r="A25" s="7" t="s">
        <v>25</v>
      </c>
      <c r="B25" s="16">
        <v>339227.82</v>
      </c>
      <c r="C25" s="16">
        <v>108664.39</v>
      </c>
      <c r="D25" s="16">
        <v>17848.43</v>
      </c>
      <c r="E25" s="16">
        <v>1038.08</v>
      </c>
      <c r="F25" s="16">
        <v>1002351.26</v>
      </c>
      <c r="G25" s="16">
        <v>82357.490000000005</v>
      </c>
      <c r="H25" s="19"/>
      <c r="I25" s="13">
        <v>333336.53000000003</v>
      </c>
      <c r="J25" s="16">
        <v>49033.93</v>
      </c>
      <c r="K25" s="13">
        <f t="shared" si="0"/>
        <v>1933857.93</v>
      </c>
    </row>
    <row r="26" spans="1:11" x14ac:dyDescent="0.2">
      <c r="A26" s="7" t="s">
        <v>26</v>
      </c>
      <c r="B26" s="16">
        <v>852810.41</v>
      </c>
      <c r="C26" s="16">
        <v>273179.61</v>
      </c>
      <c r="D26" s="16">
        <v>44870.52</v>
      </c>
      <c r="E26" s="16">
        <v>2394.06</v>
      </c>
      <c r="F26" s="16">
        <v>2861957.15</v>
      </c>
      <c r="G26" s="16">
        <v>235150.7</v>
      </c>
      <c r="H26" s="19"/>
      <c r="I26" s="13">
        <v>2190131.94</v>
      </c>
      <c r="J26" s="16">
        <v>140003.79999999999</v>
      </c>
      <c r="K26" s="13">
        <f t="shared" si="0"/>
        <v>6600498.1900000004</v>
      </c>
    </row>
    <row r="27" spans="1:11" x14ac:dyDescent="0.2">
      <c r="A27" s="7" t="s">
        <v>27</v>
      </c>
      <c r="B27" s="16">
        <v>300213.90999999997</v>
      </c>
      <c r="C27" s="16">
        <v>96167.12</v>
      </c>
      <c r="D27" s="16">
        <v>15795.72</v>
      </c>
      <c r="E27" s="16">
        <v>903.9</v>
      </c>
      <c r="F27" s="16">
        <v>804896.01</v>
      </c>
      <c r="G27" s="16">
        <v>66133.72</v>
      </c>
      <c r="H27" s="19"/>
      <c r="I27" s="13"/>
      <c r="J27" s="16">
        <v>39374.620000000003</v>
      </c>
      <c r="K27" s="13">
        <f t="shared" si="0"/>
        <v>1323485</v>
      </c>
    </row>
    <row r="28" spans="1:11" x14ac:dyDescent="0.2">
      <c r="A28" s="7" t="s">
        <v>28</v>
      </c>
      <c r="B28" s="16">
        <v>5172182.51</v>
      </c>
      <c r="C28" s="16">
        <v>1656798.26</v>
      </c>
      <c r="D28" s="16">
        <v>272133.78999999998</v>
      </c>
      <c r="E28" s="16">
        <v>16449.66</v>
      </c>
      <c r="F28" s="16">
        <v>15563566.109999999</v>
      </c>
      <c r="G28" s="16">
        <v>1278769.49</v>
      </c>
      <c r="H28" s="19"/>
      <c r="I28" s="13"/>
      <c r="J28" s="16">
        <v>761352.62</v>
      </c>
      <c r="K28" s="13">
        <f t="shared" si="0"/>
        <v>24721252.439999998</v>
      </c>
    </row>
    <row r="29" spans="1:11" x14ac:dyDescent="0.2">
      <c r="A29" s="7" t="s">
        <v>29</v>
      </c>
      <c r="B29" s="16">
        <v>557609.13</v>
      </c>
      <c r="C29" s="16">
        <v>178618.18</v>
      </c>
      <c r="D29" s="16">
        <v>29338.54</v>
      </c>
      <c r="E29" s="16">
        <v>43614.91</v>
      </c>
      <c r="F29" s="16">
        <v>2399343.85</v>
      </c>
      <c r="G29" s="16">
        <v>197140.4</v>
      </c>
      <c r="H29" s="19"/>
      <c r="I29" s="13"/>
      <c r="J29" s="16">
        <v>117373.28</v>
      </c>
      <c r="K29" s="13">
        <f t="shared" si="0"/>
        <v>3523038.29</v>
      </c>
    </row>
    <row r="30" spans="1:11" x14ac:dyDescent="0.2">
      <c r="A30" s="7" t="s">
        <v>30</v>
      </c>
      <c r="B30" s="16">
        <v>243504.82</v>
      </c>
      <c r="C30" s="16">
        <v>78001.570000000007</v>
      </c>
      <c r="D30" s="16">
        <v>12811.98</v>
      </c>
      <c r="E30" s="2">
        <v>762.88</v>
      </c>
      <c r="F30" s="16">
        <v>1004908.63</v>
      </c>
      <c r="G30" s="16">
        <v>82567.61</v>
      </c>
      <c r="H30" s="19"/>
      <c r="I30" s="13"/>
      <c r="J30" s="16">
        <v>49159.03</v>
      </c>
      <c r="K30" s="13">
        <f t="shared" si="0"/>
        <v>1471716.52</v>
      </c>
    </row>
    <row r="31" spans="1:11" x14ac:dyDescent="0.2">
      <c r="A31" s="7" t="s">
        <v>31</v>
      </c>
      <c r="B31" s="16">
        <v>257697.19</v>
      </c>
      <c r="C31" s="16">
        <v>82547.789999999994</v>
      </c>
      <c r="D31" s="16">
        <v>13558.71</v>
      </c>
      <c r="E31" s="16">
        <v>804.78</v>
      </c>
      <c r="F31" s="16">
        <v>1434545.43</v>
      </c>
      <c r="G31" s="16">
        <v>117868.42</v>
      </c>
      <c r="H31" s="19"/>
      <c r="I31" s="13"/>
      <c r="J31" s="16">
        <v>70176.399999999994</v>
      </c>
      <c r="K31" s="13">
        <f t="shared" si="0"/>
        <v>1977198.7199999997</v>
      </c>
    </row>
    <row r="32" spans="1:11" x14ac:dyDescent="0.2">
      <c r="A32" s="7" t="s">
        <v>32</v>
      </c>
      <c r="B32" s="16">
        <v>265910.65000000002</v>
      </c>
      <c r="C32" s="16">
        <v>85178.8</v>
      </c>
      <c r="D32" s="16">
        <v>13990.86</v>
      </c>
      <c r="E32" s="16">
        <v>834.87</v>
      </c>
      <c r="F32" s="16">
        <v>1524726.08</v>
      </c>
      <c r="G32" s="16">
        <v>125278.05</v>
      </c>
      <c r="H32" s="19"/>
      <c r="I32" s="13"/>
      <c r="J32" s="16">
        <v>74587.94</v>
      </c>
      <c r="K32" s="13">
        <f>SUM(B32:J32)</f>
        <v>2090507.25</v>
      </c>
    </row>
    <row r="33" spans="1:11" x14ac:dyDescent="0.2">
      <c r="A33" s="7" t="s">
        <v>33</v>
      </c>
      <c r="B33" s="16"/>
      <c r="C33" s="16"/>
      <c r="D33" s="16"/>
      <c r="E33" s="16"/>
      <c r="F33" s="16">
        <v>286289.93</v>
      </c>
      <c r="G33" s="16">
        <v>23522.81</v>
      </c>
      <c r="H33" s="13"/>
      <c r="I33" s="13">
        <v>24825.99</v>
      </c>
      <c r="J33" s="16">
        <v>14004.99</v>
      </c>
      <c r="K33" s="13">
        <f t="shared" si="0"/>
        <v>348643.72</v>
      </c>
    </row>
    <row r="34" spans="1:11" x14ac:dyDescent="0.2">
      <c r="A34" s="7" t="s">
        <v>34</v>
      </c>
      <c r="B34" s="16"/>
      <c r="C34" s="16"/>
      <c r="D34" s="16"/>
      <c r="E34" s="16"/>
      <c r="F34" s="16">
        <v>321823.8</v>
      </c>
      <c r="G34" s="16">
        <v>26442.43</v>
      </c>
      <c r="H34" s="13"/>
      <c r="I34" s="13">
        <v>50806.69</v>
      </c>
      <c r="J34" s="16">
        <v>15743.27</v>
      </c>
      <c r="K34" s="13">
        <f t="shared" si="0"/>
        <v>414816.19</v>
      </c>
    </row>
    <row r="35" spans="1:11" x14ac:dyDescent="0.2">
      <c r="A35" s="7" t="s">
        <v>35</v>
      </c>
      <c r="B35" s="16"/>
      <c r="C35" s="16"/>
      <c r="D35" s="16"/>
      <c r="E35" s="16"/>
      <c r="F35" s="16">
        <v>319939.43</v>
      </c>
      <c r="G35" s="16">
        <v>26287.599999999999</v>
      </c>
      <c r="H35" s="13"/>
      <c r="I35" s="13"/>
      <c r="J35" s="16">
        <v>15651.09</v>
      </c>
      <c r="K35" s="13">
        <f t="shared" si="0"/>
        <v>361878.12</v>
      </c>
    </row>
    <row r="36" spans="1:11" x14ac:dyDescent="0.2">
      <c r="A36" s="7" t="s">
        <v>36</v>
      </c>
      <c r="B36" s="16"/>
      <c r="C36" s="16"/>
      <c r="D36" s="16"/>
      <c r="E36" s="16"/>
      <c r="F36" s="16">
        <v>280636.82</v>
      </c>
      <c r="G36" s="16">
        <v>23058.33</v>
      </c>
      <c r="H36" s="13"/>
      <c r="I36" s="13">
        <v>20660.84</v>
      </c>
      <c r="J36" s="16">
        <v>13728.45</v>
      </c>
      <c r="K36" s="13">
        <f t="shared" si="0"/>
        <v>338084.44000000006</v>
      </c>
    </row>
    <row r="37" spans="1:11" x14ac:dyDescent="0.2">
      <c r="A37" s="7" t="s">
        <v>37</v>
      </c>
      <c r="B37" s="16"/>
      <c r="C37" s="16"/>
      <c r="D37" s="16"/>
      <c r="E37" s="16"/>
      <c r="F37" s="16">
        <v>337706.37</v>
      </c>
      <c r="G37" s="16">
        <v>27747.41</v>
      </c>
      <c r="H37" s="13"/>
      <c r="I37" s="13"/>
      <c r="J37" s="16">
        <v>16520.22</v>
      </c>
      <c r="K37" s="13">
        <f t="shared" si="0"/>
        <v>381974</v>
      </c>
    </row>
    <row r="38" spans="1:11" x14ac:dyDescent="0.2">
      <c r="A38" s="7" t="s">
        <v>38</v>
      </c>
      <c r="B38" s="16"/>
      <c r="C38" s="16"/>
      <c r="D38" s="16"/>
      <c r="E38" s="16"/>
      <c r="F38" s="16">
        <v>324246.57</v>
      </c>
      <c r="G38" s="16">
        <v>26641.49</v>
      </c>
      <c r="H38" s="13"/>
      <c r="I38" s="13"/>
      <c r="J38" s="16">
        <v>15861.79</v>
      </c>
      <c r="K38" s="13">
        <f t="shared" si="0"/>
        <v>366749.85</v>
      </c>
    </row>
    <row r="39" spans="1:11" x14ac:dyDescent="0.2">
      <c r="A39" s="7" t="s">
        <v>39</v>
      </c>
      <c r="B39" s="16"/>
      <c r="C39" s="16"/>
      <c r="D39" s="16"/>
      <c r="E39" s="16"/>
      <c r="F39" s="16">
        <v>324381.17</v>
      </c>
      <c r="G39" s="16">
        <v>26652.55</v>
      </c>
      <c r="H39" s="13"/>
      <c r="I39" s="13"/>
      <c r="J39" s="16">
        <v>15868.37</v>
      </c>
      <c r="K39" s="13">
        <f t="shared" si="0"/>
        <v>366902.08999999997</v>
      </c>
    </row>
    <row r="40" spans="1:11" x14ac:dyDescent="0.2">
      <c r="A40" s="7" t="s">
        <v>40</v>
      </c>
      <c r="B40" s="16"/>
      <c r="C40" s="16"/>
      <c r="D40" s="16"/>
      <c r="E40" s="16"/>
      <c r="F40" s="16">
        <v>451576.27</v>
      </c>
      <c r="G40" s="16">
        <v>37103.449999999997</v>
      </c>
      <c r="H40" s="13"/>
      <c r="I40" s="13"/>
      <c r="J40" s="16">
        <v>22090.62</v>
      </c>
      <c r="K40" s="13">
        <f t="shared" si="0"/>
        <v>510770.34</v>
      </c>
    </row>
    <row r="41" spans="1:11" x14ac:dyDescent="0.2">
      <c r="A41" s="7" t="s">
        <v>41</v>
      </c>
      <c r="B41" s="16"/>
      <c r="C41" s="16"/>
      <c r="D41" s="16"/>
      <c r="E41" s="16"/>
      <c r="F41" s="16">
        <v>294500.40999999997</v>
      </c>
      <c r="G41" s="16">
        <v>24197.42</v>
      </c>
      <c r="H41" s="13"/>
      <c r="I41" s="13"/>
      <c r="J41" s="16">
        <v>14406.64</v>
      </c>
      <c r="K41" s="13">
        <f t="shared" si="0"/>
        <v>333104.46999999997</v>
      </c>
    </row>
    <row r="42" spans="1:11" x14ac:dyDescent="0.2">
      <c r="A42" s="7" t="s">
        <v>42</v>
      </c>
      <c r="B42" s="16"/>
      <c r="C42" s="16"/>
      <c r="D42" s="16"/>
      <c r="E42" s="16"/>
      <c r="F42" s="16">
        <v>264215.86</v>
      </c>
      <c r="G42" s="16">
        <v>21709.11</v>
      </c>
      <c r="H42" s="13"/>
      <c r="I42" s="13">
        <v>8660.24</v>
      </c>
      <c r="J42" s="16">
        <v>12925.16</v>
      </c>
      <c r="K42" s="13">
        <f t="shared" si="0"/>
        <v>307510.36999999994</v>
      </c>
    </row>
    <row r="43" spans="1:11" x14ac:dyDescent="0.2">
      <c r="A43" s="7" t="s">
        <v>43</v>
      </c>
      <c r="B43" s="16"/>
      <c r="C43" s="16"/>
      <c r="D43" s="16"/>
      <c r="E43" s="16"/>
      <c r="F43" s="16">
        <v>302172.5</v>
      </c>
      <c r="G43" s="16">
        <v>24827.79</v>
      </c>
      <c r="H43" s="13"/>
      <c r="I43" s="13">
        <v>36414.22</v>
      </c>
      <c r="J43" s="16">
        <v>14781.95</v>
      </c>
      <c r="K43" s="13">
        <f t="shared" si="0"/>
        <v>378196.46</v>
      </c>
    </row>
    <row r="44" spans="1:11" x14ac:dyDescent="0.2">
      <c r="A44" s="7" t="s">
        <v>44</v>
      </c>
      <c r="B44" s="16"/>
      <c r="C44" s="16"/>
      <c r="D44" s="16"/>
      <c r="E44" s="16"/>
      <c r="F44" s="16">
        <v>430444.38</v>
      </c>
      <c r="G44" s="13">
        <v>35367.160000000003</v>
      </c>
      <c r="H44" s="13"/>
      <c r="I44" s="13"/>
      <c r="J44" s="16">
        <v>21056.87</v>
      </c>
      <c r="K44" s="13">
        <f t="shared" si="0"/>
        <v>486868.41000000003</v>
      </c>
    </row>
    <row r="45" spans="1:11" x14ac:dyDescent="0.2">
      <c r="A45" s="7" t="s">
        <v>45</v>
      </c>
      <c r="B45" s="16"/>
      <c r="C45" s="16"/>
      <c r="D45" s="16"/>
      <c r="E45" s="16"/>
      <c r="F45" s="16">
        <v>414427.22</v>
      </c>
      <c r="G45" s="13">
        <v>34051.120000000003</v>
      </c>
      <c r="H45" s="13"/>
      <c r="I45" s="13"/>
      <c r="J45" s="16">
        <v>20273.330000000002</v>
      </c>
      <c r="K45" s="13">
        <f t="shared" si="0"/>
        <v>468751.67</v>
      </c>
    </row>
    <row r="46" spans="1:11" x14ac:dyDescent="0.2">
      <c r="A46" s="7" t="s">
        <v>46</v>
      </c>
      <c r="B46" s="16"/>
      <c r="C46" s="16"/>
      <c r="D46" s="16"/>
      <c r="E46" s="16"/>
      <c r="F46" s="16">
        <v>304595.26</v>
      </c>
      <c r="G46" s="13">
        <v>25026.86</v>
      </c>
      <c r="H46" s="13"/>
      <c r="I46" s="13">
        <v>38187.51</v>
      </c>
      <c r="J46" s="16">
        <v>14900.47</v>
      </c>
      <c r="K46" s="13">
        <f t="shared" si="0"/>
        <v>382710.1</v>
      </c>
    </row>
    <row r="47" spans="1:11" x14ac:dyDescent="0.2">
      <c r="A47" s="7" t="s">
        <v>47</v>
      </c>
      <c r="B47" s="16"/>
      <c r="C47" s="16"/>
      <c r="D47" s="16"/>
      <c r="E47" s="16"/>
      <c r="F47" s="16">
        <v>287097.52</v>
      </c>
      <c r="G47" s="24">
        <v>23589.17</v>
      </c>
      <c r="H47" s="13"/>
      <c r="I47" s="13"/>
      <c r="J47" s="16">
        <v>14044.5</v>
      </c>
      <c r="K47" s="13">
        <f t="shared" si="0"/>
        <v>324731.19</v>
      </c>
    </row>
    <row r="48" spans="1:11" x14ac:dyDescent="0.2">
      <c r="A48" s="7" t="s">
        <v>48</v>
      </c>
      <c r="B48" s="16"/>
      <c r="C48" s="16"/>
      <c r="D48" s="16"/>
      <c r="E48" s="16"/>
      <c r="F48" s="16">
        <v>381719.91</v>
      </c>
      <c r="G48" s="16">
        <v>31363.75</v>
      </c>
      <c r="H48" s="13"/>
      <c r="I48" s="13"/>
      <c r="J48" s="16">
        <v>18673.32</v>
      </c>
      <c r="K48" s="13">
        <f t="shared" si="0"/>
        <v>431756.98</v>
      </c>
    </row>
    <row r="49" spans="1:11" x14ac:dyDescent="0.2">
      <c r="A49" s="7" t="s">
        <v>49</v>
      </c>
      <c r="B49" s="16"/>
      <c r="C49" s="16"/>
      <c r="D49" s="16"/>
      <c r="E49" s="16"/>
      <c r="F49" s="16">
        <v>314420.90999999997</v>
      </c>
      <c r="G49" s="16">
        <v>25834.17</v>
      </c>
      <c r="H49" s="13"/>
      <c r="I49" s="13"/>
      <c r="J49" s="16">
        <v>15381.13</v>
      </c>
      <c r="K49" s="13">
        <f t="shared" si="0"/>
        <v>355636.20999999996</v>
      </c>
    </row>
    <row r="50" spans="1:11" x14ac:dyDescent="0.2">
      <c r="A50" s="7" t="s">
        <v>50</v>
      </c>
      <c r="B50" s="16"/>
      <c r="C50" s="16"/>
      <c r="D50" s="16"/>
      <c r="E50" s="16"/>
      <c r="F50" s="16">
        <v>379431.75</v>
      </c>
      <c r="G50" s="16">
        <v>31175.74</v>
      </c>
      <c r="H50" s="13"/>
      <c r="I50" s="13"/>
      <c r="J50" s="16">
        <v>18561.39</v>
      </c>
      <c r="K50" s="13">
        <f t="shared" si="0"/>
        <v>429168.88</v>
      </c>
    </row>
    <row r="51" spans="1:11" x14ac:dyDescent="0.2">
      <c r="A51" s="7" t="s">
        <v>51</v>
      </c>
      <c r="B51" s="16"/>
      <c r="C51" s="16"/>
      <c r="D51" s="16"/>
      <c r="E51" s="16"/>
      <c r="F51" s="16">
        <v>311459.76</v>
      </c>
      <c r="G51" s="16">
        <v>25590.87</v>
      </c>
      <c r="H51" s="13"/>
      <c r="I51" s="13">
        <v>43136.21</v>
      </c>
      <c r="J51" s="16">
        <v>15236.27</v>
      </c>
      <c r="K51" s="13">
        <f t="shared" si="0"/>
        <v>395423.11000000004</v>
      </c>
    </row>
    <row r="52" spans="1:11" x14ac:dyDescent="0.2">
      <c r="A52" s="7" t="s">
        <v>52</v>
      </c>
      <c r="B52" s="16"/>
      <c r="C52" s="16"/>
      <c r="D52" s="16"/>
      <c r="E52" s="16"/>
      <c r="F52" s="16">
        <v>398813.86</v>
      </c>
      <c r="G52" s="16">
        <v>32768.26</v>
      </c>
      <c r="H52" s="13"/>
      <c r="I52" s="13"/>
      <c r="J52" s="16">
        <v>19509.54</v>
      </c>
      <c r="K52" s="13">
        <f t="shared" si="0"/>
        <v>451091.66</v>
      </c>
    </row>
    <row r="53" spans="1:11" ht="13.5" thickBot="1" x14ac:dyDescent="0.25">
      <c r="A53" s="3" t="s">
        <v>53</v>
      </c>
      <c r="B53" s="16">
        <v>230157.95</v>
      </c>
      <c r="C53" s="23">
        <v>73726.19</v>
      </c>
      <c r="D53" s="23">
        <v>12109.73</v>
      </c>
      <c r="E53" s="23">
        <v>718.69</v>
      </c>
      <c r="F53" s="23">
        <v>746749.68</v>
      </c>
      <c r="G53" s="16">
        <v>61356.160000000003</v>
      </c>
      <c r="H53" s="24"/>
      <c r="I53" s="25"/>
      <c r="J53" s="23">
        <v>36530.18</v>
      </c>
      <c r="K53" s="13">
        <f t="shared" si="0"/>
        <v>1161348.5799999998</v>
      </c>
    </row>
    <row r="54" spans="1:11" s="4" customFormat="1" ht="13.5" thickBot="1" x14ac:dyDescent="0.25">
      <c r="A54" s="9" t="s">
        <v>5</v>
      </c>
      <c r="B54" s="10">
        <f t="shared" ref="B54:I54" si="1">SUM(B7:B53)</f>
        <v>30196530.390000004</v>
      </c>
      <c r="C54" s="10">
        <f t="shared" si="1"/>
        <v>9672813.9299999997</v>
      </c>
      <c r="D54" s="10">
        <f t="shared" si="1"/>
        <v>1588786.9800000004</v>
      </c>
      <c r="E54" s="10">
        <f t="shared" si="1"/>
        <v>134309.23000000001</v>
      </c>
      <c r="F54" s="10">
        <f>SUM(F7:F53)</f>
        <v>134597994.44000003</v>
      </c>
      <c r="G54" s="10">
        <f>SUM(G7:G53)</f>
        <v>11059149.819999997</v>
      </c>
      <c r="H54" s="10">
        <f>SUM(H7:H53)</f>
        <v>0</v>
      </c>
      <c r="I54" s="10">
        <f t="shared" si="1"/>
        <v>41239209.410000004</v>
      </c>
      <c r="J54" s="10">
        <f>SUM(J7:J53)</f>
        <v>6584386.6099999985</v>
      </c>
      <c r="K54" s="10">
        <f t="shared" ref="K54" si="2">SUM(K7:K53)</f>
        <v>235073180.81000003</v>
      </c>
    </row>
    <row r="55" spans="1:11" x14ac:dyDescent="0.2">
      <c r="F55" s="2"/>
      <c r="G55" s="2"/>
      <c r="H55" s="2"/>
      <c r="I55" s="2"/>
    </row>
    <row r="56" spans="1:11" x14ac:dyDescent="0.2">
      <c r="F56" s="2"/>
      <c r="G56" s="2"/>
      <c r="H56" s="2"/>
      <c r="I56" s="2"/>
    </row>
    <row r="57" spans="1:11" x14ac:dyDescent="0.2">
      <c r="F57" s="2"/>
      <c r="G57" s="2"/>
      <c r="H57" s="2"/>
      <c r="I57" s="2"/>
    </row>
    <row r="58" spans="1:11" x14ac:dyDescent="0.2">
      <c r="F58" s="2"/>
      <c r="G58" s="2"/>
      <c r="H58" s="2"/>
      <c r="I58" s="2"/>
    </row>
    <row r="59" spans="1:11" x14ac:dyDescent="0.2">
      <c r="F59" s="2"/>
      <c r="G59" s="2"/>
      <c r="H59" s="2"/>
      <c r="I59" s="2"/>
    </row>
    <row r="60" spans="1:11" x14ac:dyDescent="0.2">
      <c r="F60" s="2"/>
      <c r="G60" s="2"/>
      <c r="H60" s="2"/>
      <c r="I60" s="2"/>
    </row>
    <row r="61" spans="1:11" x14ac:dyDescent="0.2">
      <c r="F61" s="2"/>
      <c r="G61" s="2"/>
      <c r="H61" s="2"/>
      <c r="I61" s="2"/>
    </row>
    <row r="62" spans="1:11" x14ac:dyDescent="0.2">
      <c r="F62" s="2"/>
      <c r="G62" s="2"/>
      <c r="H62" s="2"/>
      <c r="I62" s="2"/>
    </row>
    <row r="63" spans="1:11" x14ac:dyDescent="0.2">
      <c r="F63" s="2"/>
      <c r="G63" s="2"/>
      <c r="H63" s="2"/>
      <c r="I63" s="2"/>
    </row>
    <row r="64" spans="1:11" x14ac:dyDescent="0.2">
      <c r="G64" s="2"/>
      <c r="H64" s="2"/>
      <c r="I64" s="2"/>
    </row>
    <row r="65" spans="7:9" x14ac:dyDescent="0.2">
      <c r="G65" s="2"/>
      <c r="H65" s="2"/>
      <c r="I65" s="2"/>
    </row>
    <row r="66" spans="7:9" x14ac:dyDescent="0.2">
      <c r="G66" s="2"/>
      <c r="H66" s="2"/>
      <c r="I66" s="2"/>
    </row>
    <row r="67" spans="7:9" x14ac:dyDescent="0.2">
      <c r="G67" s="2"/>
      <c r="H67" s="2"/>
      <c r="I67" s="2"/>
    </row>
  </sheetData>
  <mergeCells count="12">
    <mergeCell ref="A1:K1"/>
    <mergeCell ref="A2:K2"/>
    <mergeCell ref="H5:H6"/>
    <mergeCell ref="I5:I6"/>
    <mergeCell ref="J5:J6"/>
    <mergeCell ref="K5:K6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9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6"/>
    </sheetView>
  </sheetViews>
  <sheetFormatPr baseColWidth="10" defaultRowHeight="12.75" x14ac:dyDescent="0.2"/>
  <cols>
    <col min="1" max="1" width="24" bestFit="1" customWidth="1"/>
    <col min="2" max="4" width="17.140625" style="2" customWidth="1"/>
    <col min="5" max="5" width="17.7109375" style="2" customWidth="1"/>
    <col min="6" max="6" width="14.28515625" bestFit="1" customWidth="1"/>
    <col min="7" max="7" width="12.7109375" bestFit="1" customWidth="1"/>
    <col min="8" max="8" width="12.7109375" customWidth="1"/>
    <col min="9" max="10" width="17.140625" customWidth="1"/>
    <col min="11" max="11" width="13.7109375" bestFit="1" customWidth="1"/>
  </cols>
  <sheetData>
    <row r="1" spans="1:11" x14ac:dyDescent="0.2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">
      <c r="A2" s="33">
        <v>43983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3.5" thickBot="1" x14ac:dyDescent="0.25">
      <c r="A3" s="1"/>
      <c r="B3"/>
      <c r="C3"/>
      <c r="E3"/>
    </row>
    <row r="4" spans="1:11" ht="13.5" customHeight="1" thickBot="1" x14ac:dyDescent="0.25">
      <c r="A4" s="1"/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12.75" customHeight="1" x14ac:dyDescent="0.2">
      <c r="A5" s="29" t="s">
        <v>0</v>
      </c>
      <c r="B5" s="35" t="s">
        <v>61</v>
      </c>
      <c r="C5" s="14" t="s">
        <v>62</v>
      </c>
      <c r="D5" s="14" t="s">
        <v>62</v>
      </c>
      <c r="E5" s="35" t="s">
        <v>1</v>
      </c>
      <c r="F5" s="37" t="s">
        <v>55</v>
      </c>
      <c r="G5" s="37" t="s">
        <v>57</v>
      </c>
      <c r="H5" s="37" t="s">
        <v>2</v>
      </c>
      <c r="I5" s="37" t="s">
        <v>3</v>
      </c>
      <c r="J5" s="37" t="s">
        <v>4</v>
      </c>
      <c r="K5" s="37" t="s">
        <v>5</v>
      </c>
    </row>
    <row r="6" spans="1:11" ht="23.25" customHeight="1" thickBot="1" x14ac:dyDescent="0.25">
      <c r="A6" s="30"/>
      <c r="B6" s="36"/>
      <c r="C6" s="15" t="s">
        <v>63</v>
      </c>
      <c r="D6" s="15" t="s">
        <v>64</v>
      </c>
      <c r="E6" s="36" t="s">
        <v>6</v>
      </c>
      <c r="F6" s="38" t="s">
        <v>6</v>
      </c>
      <c r="G6" s="38" t="s">
        <v>6</v>
      </c>
      <c r="H6" s="38"/>
      <c r="I6" s="38"/>
      <c r="J6" s="38"/>
      <c r="K6" s="38" t="s">
        <v>6</v>
      </c>
    </row>
    <row r="7" spans="1:11" x14ac:dyDescent="0.2">
      <c r="A7" s="5" t="s">
        <v>7</v>
      </c>
      <c r="B7" s="16">
        <v>847619.39</v>
      </c>
      <c r="C7" s="17">
        <v>155727.39000000001</v>
      </c>
      <c r="D7" s="17">
        <v>9366.43</v>
      </c>
      <c r="E7" s="17"/>
      <c r="F7" s="17"/>
      <c r="G7" s="17"/>
      <c r="H7" s="18"/>
      <c r="I7" s="6"/>
      <c r="J7" s="18">
        <v>85.67</v>
      </c>
      <c r="K7" s="12">
        <f t="shared" ref="K7:K53" si="0">SUM(B7:J7)</f>
        <v>1012798.8800000001</v>
      </c>
    </row>
    <row r="8" spans="1:11" x14ac:dyDescent="0.2">
      <c r="A8" s="7" t="s">
        <v>8</v>
      </c>
      <c r="B8" s="16">
        <v>1073350.8899999999</v>
      </c>
      <c r="C8" s="16">
        <v>197199.52</v>
      </c>
      <c r="D8" s="16">
        <v>11860.82</v>
      </c>
      <c r="E8" s="16"/>
      <c r="F8" s="16"/>
      <c r="G8" s="16"/>
      <c r="H8" s="19"/>
      <c r="I8" s="13"/>
      <c r="J8" s="19">
        <v>127.32</v>
      </c>
      <c r="K8" s="13">
        <f t="shared" si="0"/>
        <v>1282538.55</v>
      </c>
    </row>
    <row r="9" spans="1:11" x14ac:dyDescent="0.2">
      <c r="A9" s="7" t="s">
        <v>9</v>
      </c>
      <c r="B9" s="16">
        <v>29173040.690000001</v>
      </c>
      <c r="C9" s="16">
        <v>5359765.9800000004</v>
      </c>
      <c r="D9" s="16">
        <v>322370.17</v>
      </c>
      <c r="E9" s="16"/>
      <c r="F9" s="16"/>
      <c r="G9" s="16"/>
      <c r="H9" s="19"/>
      <c r="I9" s="13"/>
      <c r="J9" s="19">
        <v>5554.76</v>
      </c>
      <c r="K9" s="13">
        <f t="shared" si="0"/>
        <v>34860731.600000001</v>
      </c>
    </row>
    <row r="10" spans="1:11" x14ac:dyDescent="0.2">
      <c r="A10" s="7" t="s">
        <v>10</v>
      </c>
      <c r="B10" s="16">
        <v>912607.06</v>
      </c>
      <c r="C10" s="16">
        <v>167667.14000000001</v>
      </c>
      <c r="D10" s="16">
        <v>10084.56</v>
      </c>
      <c r="E10" s="16"/>
      <c r="F10" s="16"/>
      <c r="G10" s="16"/>
      <c r="H10" s="19"/>
      <c r="I10" s="13"/>
      <c r="J10" s="19">
        <v>109.08</v>
      </c>
      <c r="K10" s="13">
        <f t="shared" si="0"/>
        <v>1090467.8400000003</v>
      </c>
    </row>
    <row r="11" spans="1:11" x14ac:dyDescent="0.2">
      <c r="A11" s="7" t="s">
        <v>11</v>
      </c>
      <c r="B11" s="16">
        <v>1462414.23</v>
      </c>
      <c r="C11" s="16">
        <v>268679.5</v>
      </c>
      <c r="D11" s="16">
        <v>16160.08</v>
      </c>
      <c r="E11" s="16"/>
      <c r="F11" s="16"/>
      <c r="G11" s="16"/>
      <c r="H11" s="19"/>
      <c r="I11" s="13"/>
      <c r="J11" s="19">
        <v>175.54</v>
      </c>
      <c r="K11" s="13">
        <f t="shared" si="0"/>
        <v>1747429.35</v>
      </c>
    </row>
    <row r="12" spans="1:11" x14ac:dyDescent="0.2">
      <c r="A12" s="7" t="s">
        <v>12</v>
      </c>
      <c r="B12" s="16">
        <v>1067791.47</v>
      </c>
      <c r="C12" s="16">
        <v>196178.12</v>
      </c>
      <c r="D12" s="16">
        <v>11799.39</v>
      </c>
      <c r="E12" s="16"/>
      <c r="F12" s="16"/>
      <c r="G12" s="16"/>
      <c r="H12" s="19"/>
      <c r="I12" s="13"/>
      <c r="J12" s="19">
        <v>159.44</v>
      </c>
      <c r="K12" s="13">
        <f t="shared" si="0"/>
        <v>1275928.4199999997</v>
      </c>
    </row>
    <row r="13" spans="1:11" x14ac:dyDescent="0.2">
      <c r="A13" s="7" t="s">
        <v>13</v>
      </c>
      <c r="B13" s="16">
        <v>1514270.17</v>
      </c>
      <c r="C13" s="16">
        <v>278206.64</v>
      </c>
      <c r="D13" s="16">
        <v>16733.099999999999</v>
      </c>
      <c r="E13" s="16"/>
      <c r="F13" s="16"/>
      <c r="G13" s="16"/>
      <c r="H13" s="19"/>
      <c r="I13" s="13"/>
      <c r="J13" s="19">
        <v>225.33</v>
      </c>
      <c r="K13" s="13">
        <f t="shared" si="0"/>
        <v>1809435.2400000002</v>
      </c>
    </row>
    <row r="14" spans="1:11" x14ac:dyDescent="0.2">
      <c r="A14" s="7" t="s">
        <v>14</v>
      </c>
      <c r="B14" s="16">
        <v>898229.25</v>
      </c>
      <c r="C14" s="16">
        <v>165025.60000000001</v>
      </c>
      <c r="D14" s="16">
        <v>9925.68</v>
      </c>
      <c r="E14" s="16"/>
      <c r="F14" s="16"/>
      <c r="G14" s="16"/>
      <c r="H14" s="19"/>
      <c r="I14" s="13"/>
      <c r="J14" s="19">
        <v>105.92</v>
      </c>
      <c r="K14" s="13">
        <f t="shared" si="0"/>
        <v>1073286.45</v>
      </c>
    </row>
    <row r="15" spans="1:11" x14ac:dyDescent="0.2">
      <c r="A15" s="7" t="s">
        <v>15</v>
      </c>
      <c r="B15" s="16">
        <v>5756584.5999999996</v>
      </c>
      <c r="C15" s="16">
        <v>1057618.46</v>
      </c>
      <c r="D15" s="16">
        <v>63611.85</v>
      </c>
      <c r="E15" s="16"/>
      <c r="F15" s="16"/>
      <c r="G15" s="20"/>
      <c r="H15" s="19"/>
      <c r="I15" s="13"/>
      <c r="J15" s="19">
        <v>616.33000000000004</v>
      </c>
      <c r="K15" s="13">
        <f t="shared" si="0"/>
        <v>6878431.2399999993</v>
      </c>
    </row>
    <row r="16" spans="1:11" x14ac:dyDescent="0.2">
      <c r="A16" s="7" t="s">
        <v>16</v>
      </c>
      <c r="B16" s="16">
        <v>1880520.72</v>
      </c>
      <c r="C16" s="16">
        <v>345495.39</v>
      </c>
      <c r="D16" s="16">
        <v>20780.27</v>
      </c>
      <c r="E16" s="16"/>
      <c r="F16" s="16"/>
      <c r="G16" s="21"/>
      <c r="H16" s="19"/>
      <c r="I16" s="13"/>
      <c r="J16" s="19">
        <v>228.52</v>
      </c>
      <c r="K16" s="13">
        <f t="shared" si="0"/>
        <v>2247024.9</v>
      </c>
    </row>
    <row r="17" spans="1:11" x14ac:dyDescent="0.2">
      <c r="A17" s="7" t="s">
        <v>17</v>
      </c>
      <c r="B17" s="16">
        <v>1158563.33</v>
      </c>
      <c r="C17" s="16">
        <v>212855.03</v>
      </c>
      <c r="D17" s="16">
        <v>12802.45</v>
      </c>
      <c r="E17" s="16"/>
      <c r="F17" s="16"/>
      <c r="G17" s="16"/>
      <c r="H17" s="19"/>
      <c r="I17" s="13"/>
      <c r="J17" s="19">
        <v>133.84</v>
      </c>
      <c r="K17" s="13">
        <f t="shared" si="0"/>
        <v>1384354.6500000001</v>
      </c>
    </row>
    <row r="18" spans="1:11" x14ac:dyDescent="0.2">
      <c r="A18" s="7" t="s">
        <v>18</v>
      </c>
      <c r="B18" s="16">
        <v>1056672.6399999999</v>
      </c>
      <c r="C18" s="16">
        <v>194135.34</v>
      </c>
      <c r="D18" s="16">
        <v>11676.53</v>
      </c>
      <c r="E18" s="16"/>
      <c r="F18" s="16"/>
      <c r="G18" s="16"/>
      <c r="H18" s="19"/>
      <c r="I18" s="13"/>
      <c r="J18" s="19">
        <v>99.79</v>
      </c>
      <c r="K18" s="13">
        <f t="shared" si="0"/>
        <v>1262584.3</v>
      </c>
    </row>
    <row r="19" spans="1:11" x14ac:dyDescent="0.2">
      <c r="A19" s="7" t="s">
        <v>19</v>
      </c>
      <c r="B19" s="16">
        <v>1505355.93</v>
      </c>
      <c r="C19" s="16">
        <v>276568.89</v>
      </c>
      <c r="D19" s="16">
        <v>16634.599999999999</v>
      </c>
      <c r="E19" s="16"/>
      <c r="F19" s="16"/>
      <c r="G19" s="16"/>
      <c r="H19" s="19"/>
      <c r="I19" s="13"/>
      <c r="J19" s="19">
        <v>297.52999999999997</v>
      </c>
      <c r="K19" s="13">
        <f t="shared" si="0"/>
        <v>1798856.95</v>
      </c>
    </row>
    <row r="20" spans="1:11" x14ac:dyDescent="0.2">
      <c r="A20" s="7" t="s">
        <v>20</v>
      </c>
      <c r="B20" s="16">
        <v>12257555.960000001</v>
      </c>
      <c r="C20" s="16">
        <v>2251998.0699999998</v>
      </c>
      <c r="D20" s="16">
        <v>135449.39000000001</v>
      </c>
      <c r="E20" s="16"/>
      <c r="F20" s="16"/>
      <c r="G20" s="16"/>
      <c r="H20" s="19"/>
      <c r="I20" s="13"/>
      <c r="J20" s="19">
        <v>1347.01</v>
      </c>
      <c r="K20" s="13">
        <f t="shared" si="0"/>
        <v>14646350.430000002</v>
      </c>
    </row>
    <row r="21" spans="1:11" x14ac:dyDescent="0.2">
      <c r="A21" s="7" t="s">
        <v>21</v>
      </c>
      <c r="B21" s="16">
        <v>1938798.75</v>
      </c>
      <c r="C21" s="16">
        <v>356202.42</v>
      </c>
      <c r="D21" s="16">
        <v>21424.26</v>
      </c>
      <c r="E21" s="16"/>
      <c r="F21" s="16"/>
      <c r="G21" s="16"/>
      <c r="H21" s="19"/>
      <c r="I21" s="13"/>
      <c r="J21" s="19">
        <v>265.24</v>
      </c>
      <c r="K21" s="13">
        <f t="shared" si="0"/>
        <v>2316690.67</v>
      </c>
    </row>
    <row r="22" spans="1:11" x14ac:dyDescent="0.2">
      <c r="A22" s="7" t="s">
        <v>22</v>
      </c>
      <c r="B22" s="16">
        <v>5150224.72</v>
      </c>
      <c r="C22" s="16">
        <v>946216.05</v>
      </c>
      <c r="D22" s="16">
        <v>56911.41</v>
      </c>
      <c r="E22" s="16"/>
      <c r="F22" s="16"/>
      <c r="G22" s="16"/>
      <c r="H22" s="19"/>
      <c r="I22" s="13"/>
      <c r="J22" s="19">
        <v>601.9</v>
      </c>
      <c r="K22" s="13">
        <f t="shared" si="0"/>
        <v>6153954.0800000001</v>
      </c>
    </row>
    <row r="23" spans="1:11" x14ac:dyDescent="0.2">
      <c r="A23" s="7" t="s">
        <v>23</v>
      </c>
      <c r="B23" s="16">
        <v>1184922.6399999999</v>
      </c>
      <c r="C23" s="16">
        <v>217697.84</v>
      </c>
      <c r="D23" s="16">
        <v>13093.72</v>
      </c>
      <c r="E23" s="16"/>
      <c r="F23" s="16"/>
      <c r="G23" s="16"/>
      <c r="H23" s="19"/>
      <c r="I23" s="13"/>
      <c r="J23" s="19">
        <v>152.44999999999999</v>
      </c>
      <c r="K23" s="13">
        <f t="shared" si="0"/>
        <v>1415866.65</v>
      </c>
    </row>
    <row r="24" spans="1:11" x14ac:dyDescent="0.2">
      <c r="A24" s="7" t="s">
        <v>24</v>
      </c>
      <c r="B24" s="16">
        <v>923150.78</v>
      </c>
      <c r="C24" s="16">
        <v>169604.27</v>
      </c>
      <c r="D24" s="16">
        <v>10201.07</v>
      </c>
      <c r="E24" s="16"/>
      <c r="F24" s="16"/>
      <c r="G24" s="16"/>
      <c r="H24" s="19"/>
      <c r="I24" s="13"/>
      <c r="J24" s="19">
        <v>85.81</v>
      </c>
      <c r="K24" s="13">
        <f t="shared" si="0"/>
        <v>1103041.9300000002</v>
      </c>
    </row>
    <row r="25" spans="1:11" x14ac:dyDescent="0.2">
      <c r="A25" s="7" t="s">
        <v>25</v>
      </c>
      <c r="B25" s="16">
        <v>1076801.56</v>
      </c>
      <c r="C25" s="16">
        <v>197833.49</v>
      </c>
      <c r="D25" s="16">
        <v>11898.96</v>
      </c>
      <c r="E25" s="16"/>
      <c r="F25" s="16"/>
      <c r="G25" s="16"/>
      <c r="H25" s="19"/>
      <c r="I25" s="13"/>
      <c r="J25" s="19">
        <v>103.42</v>
      </c>
      <c r="K25" s="13">
        <f t="shared" si="0"/>
        <v>1286637.43</v>
      </c>
    </row>
    <row r="26" spans="1:11" x14ac:dyDescent="0.2">
      <c r="A26" s="7" t="s">
        <v>26</v>
      </c>
      <c r="B26" s="16">
        <v>2707052.67</v>
      </c>
      <c r="C26" s="16">
        <v>497348.53</v>
      </c>
      <c r="D26" s="16">
        <v>29913.68</v>
      </c>
      <c r="E26" s="16"/>
      <c r="F26" s="16"/>
      <c r="G26" s="16"/>
      <c r="H26" s="19"/>
      <c r="I26" s="13"/>
      <c r="J26" s="19">
        <v>295.27999999999997</v>
      </c>
      <c r="K26" s="13">
        <f t="shared" si="0"/>
        <v>3234610.16</v>
      </c>
    </row>
    <row r="27" spans="1:11" x14ac:dyDescent="0.2">
      <c r="A27" s="7" t="s">
        <v>27</v>
      </c>
      <c r="B27" s="16">
        <v>952960.75</v>
      </c>
      <c r="C27" s="16">
        <v>175081.05</v>
      </c>
      <c r="D27" s="16">
        <v>10530.48</v>
      </c>
      <c r="E27" s="16"/>
      <c r="F27" s="16"/>
      <c r="G27" s="16"/>
      <c r="H27" s="19"/>
      <c r="I27" s="13"/>
      <c r="J27" s="19">
        <v>83.04</v>
      </c>
      <c r="K27" s="13">
        <f t="shared" si="0"/>
        <v>1138655.32</v>
      </c>
    </row>
    <row r="28" spans="1:11" x14ac:dyDescent="0.2">
      <c r="A28" s="7" t="s">
        <v>28</v>
      </c>
      <c r="B28" s="16">
        <v>16417916.91</v>
      </c>
      <c r="C28" s="16">
        <v>3016353.13</v>
      </c>
      <c r="D28" s="16">
        <v>181422.53</v>
      </c>
      <c r="E28" s="16"/>
      <c r="F28" s="16"/>
      <c r="G28" s="16"/>
      <c r="H28" s="19"/>
      <c r="I28" s="13"/>
      <c r="J28" s="19">
        <v>1605.74</v>
      </c>
      <c r="K28" s="13">
        <f t="shared" si="0"/>
        <v>19617298.309999999</v>
      </c>
    </row>
    <row r="29" spans="1:11" x14ac:dyDescent="0.2">
      <c r="A29" s="7" t="s">
        <v>29</v>
      </c>
      <c r="B29" s="16">
        <v>1770003.35</v>
      </c>
      <c r="C29" s="16">
        <v>325190.78000000003</v>
      </c>
      <c r="D29" s="16">
        <v>19559.03</v>
      </c>
      <c r="E29" s="16"/>
      <c r="F29" s="16"/>
      <c r="G29" s="16"/>
      <c r="H29" s="19"/>
      <c r="I29" s="13"/>
      <c r="J29" s="19">
        <v>247.55</v>
      </c>
      <c r="K29" s="13">
        <f t="shared" si="0"/>
        <v>2115000.71</v>
      </c>
    </row>
    <row r="30" spans="1:11" x14ac:dyDescent="0.2">
      <c r="A30" s="7" t="s">
        <v>30</v>
      </c>
      <c r="B30" s="16">
        <v>772950.67</v>
      </c>
      <c r="C30" s="16">
        <v>142009.01</v>
      </c>
      <c r="D30" s="16">
        <v>8541.32</v>
      </c>
      <c r="E30" s="16"/>
      <c r="F30" s="16"/>
      <c r="G30" s="16"/>
      <c r="H30" s="19"/>
      <c r="I30" s="13"/>
      <c r="J30" s="19">
        <v>103.68</v>
      </c>
      <c r="K30" s="13">
        <f t="shared" si="0"/>
        <v>923604.68</v>
      </c>
    </row>
    <row r="31" spans="1:11" x14ac:dyDescent="0.2">
      <c r="A31" s="7" t="s">
        <v>31</v>
      </c>
      <c r="B31" s="16">
        <v>818001.11</v>
      </c>
      <c r="C31" s="2">
        <v>150285.82999999999</v>
      </c>
      <c r="D31" s="16">
        <v>9039.14</v>
      </c>
      <c r="E31" s="16"/>
      <c r="F31" s="16"/>
      <c r="G31" s="16"/>
      <c r="H31" s="19"/>
      <c r="I31" s="13"/>
      <c r="J31" s="19">
        <v>148.01</v>
      </c>
      <c r="K31" s="13">
        <f t="shared" si="0"/>
        <v>977474.09</v>
      </c>
    </row>
    <row r="32" spans="1:11" x14ac:dyDescent="0.2">
      <c r="A32" s="7" t="s">
        <v>32</v>
      </c>
      <c r="B32" s="16">
        <v>844072.86</v>
      </c>
      <c r="C32" s="16">
        <v>155075.81</v>
      </c>
      <c r="D32" s="16">
        <v>9327.24</v>
      </c>
      <c r="E32" s="16"/>
      <c r="F32" s="16"/>
      <c r="G32" s="16"/>
      <c r="H32" s="19"/>
      <c r="I32" s="13"/>
      <c r="J32" s="19">
        <v>157.31</v>
      </c>
      <c r="K32" s="13">
        <f t="shared" si="0"/>
        <v>1008633.22</v>
      </c>
    </row>
    <row r="33" spans="1:11" x14ac:dyDescent="0.2">
      <c r="A33" s="7" t="s">
        <v>33</v>
      </c>
      <c r="B33" s="16"/>
      <c r="C33" s="16"/>
      <c r="D33" s="16"/>
      <c r="E33" s="16"/>
      <c r="F33" s="16"/>
      <c r="G33" s="16"/>
      <c r="H33" s="19"/>
      <c r="I33" s="13"/>
      <c r="J33" s="19">
        <v>29.54</v>
      </c>
      <c r="K33" s="13">
        <f t="shared" si="0"/>
        <v>29.54</v>
      </c>
    </row>
    <row r="34" spans="1:11" x14ac:dyDescent="0.2">
      <c r="A34" s="7" t="s">
        <v>34</v>
      </c>
      <c r="B34" s="16"/>
      <c r="C34" s="16"/>
      <c r="D34" s="16"/>
      <c r="E34" s="16"/>
      <c r="F34" s="16"/>
      <c r="G34" s="16"/>
      <c r="H34" s="19"/>
      <c r="I34" s="13"/>
      <c r="J34" s="19">
        <v>33.200000000000003</v>
      </c>
      <c r="K34" s="13">
        <f t="shared" si="0"/>
        <v>33.200000000000003</v>
      </c>
    </row>
    <row r="35" spans="1:11" x14ac:dyDescent="0.2">
      <c r="A35" s="7" t="s">
        <v>35</v>
      </c>
      <c r="B35" s="16"/>
      <c r="C35" s="16"/>
      <c r="D35" s="16"/>
      <c r="E35" s="16"/>
      <c r="F35" s="16"/>
      <c r="G35" s="16"/>
      <c r="H35" s="19"/>
      <c r="I35" s="13"/>
      <c r="J35" s="19">
        <v>33.01</v>
      </c>
      <c r="K35" s="13">
        <f t="shared" si="0"/>
        <v>33.01</v>
      </c>
    </row>
    <row r="36" spans="1:11" x14ac:dyDescent="0.2">
      <c r="A36" s="7" t="s">
        <v>36</v>
      </c>
      <c r="B36" s="16"/>
      <c r="C36" s="16"/>
      <c r="D36" s="16"/>
      <c r="E36" s="16"/>
      <c r="F36" s="16"/>
      <c r="G36" s="16"/>
      <c r="H36" s="19"/>
      <c r="I36" s="13"/>
      <c r="J36" s="19">
        <v>28.95</v>
      </c>
      <c r="K36" s="13">
        <f t="shared" si="0"/>
        <v>28.95</v>
      </c>
    </row>
    <row r="37" spans="1:11" x14ac:dyDescent="0.2">
      <c r="A37" s="7" t="s">
        <v>37</v>
      </c>
      <c r="B37" s="16"/>
      <c r="C37" s="16"/>
      <c r="D37" s="16"/>
      <c r="E37" s="16"/>
      <c r="F37" s="16"/>
      <c r="G37" s="16"/>
      <c r="H37" s="19"/>
      <c r="I37" s="13"/>
      <c r="J37" s="19">
        <v>34.840000000000003</v>
      </c>
      <c r="K37" s="13">
        <f t="shared" si="0"/>
        <v>34.840000000000003</v>
      </c>
    </row>
    <row r="38" spans="1:11" x14ac:dyDescent="0.2">
      <c r="A38" s="7" t="s">
        <v>38</v>
      </c>
      <c r="B38" s="16"/>
      <c r="C38" s="16"/>
      <c r="D38" s="16"/>
      <c r="E38" s="16"/>
      <c r="F38" s="16"/>
      <c r="G38" s="16"/>
      <c r="H38" s="19"/>
      <c r="I38" s="13"/>
      <c r="J38" s="19">
        <v>33.450000000000003</v>
      </c>
      <c r="K38" s="13">
        <f t="shared" si="0"/>
        <v>33.450000000000003</v>
      </c>
    </row>
    <row r="39" spans="1:11" x14ac:dyDescent="0.2">
      <c r="A39" s="7" t="s">
        <v>39</v>
      </c>
      <c r="B39" s="16"/>
      <c r="C39" s="16"/>
      <c r="D39" s="16"/>
      <c r="E39" s="16"/>
      <c r="F39" s="16"/>
      <c r="G39" s="16"/>
      <c r="H39" s="19"/>
      <c r="I39" s="13"/>
      <c r="J39" s="19">
        <v>33.47</v>
      </c>
      <c r="K39" s="13">
        <f t="shared" si="0"/>
        <v>33.47</v>
      </c>
    </row>
    <row r="40" spans="1:11" x14ac:dyDescent="0.2">
      <c r="A40" s="7" t="s">
        <v>40</v>
      </c>
      <c r="B40" s="16"/>
      <c r="C40" s="16"/>
      <c r="D40" s="16"/>
      <c r="E40" s="16"/>
      <c r="F40" s="16"/>
      <c r="G40" s="16"/>
      <c r="H40" s="19"/>
      <c r="I40" s="13"/>
      <c r="J40" s="19">
        <v>46.59</v>
      </c>
      <c r="K40" s="13">
        <f t="shared" si="0"/>
        <v>46.59</v>
      </c>
    </row>
    <row r="41" spans="1:11" x14ac:dyDescent="0.2">
      <c r="A41" s="7" t="s">
        <v>41</v>
      </c>
      <c r="B41" s="16"/>
      <c r="C41" s="16"/>
      <c r="D41" s="16"/>
      <c r="E41" s="16"/>
      <c r="F41" s="16"/>
      <c r="G41" s="16"/>
      <c r="H41" s="19"/>
      <c r="I41" s="13"/>
      <c r="J41" s="19">
        <v>30.38</v>
      </c>
      <c r="K41" s="13">
        <f t="shared" si="0"/>
        <v>30.38</v>
      </c>
    </row>
    <row r="42" spans="1:11" x14ac:dyDescent="0.2">
      <c r="A42" s="7" t="s">
        <v>42</v>
      </c>
      <c r="B42" s="16"/>
      <c r="C42" s="16"/>
      <c r="D42" s="16"/>
      <c r="E42" s="16"/>
      <c r="F42" s="16"/>
      <c r="G42" s="16"/>
      <c r="H42" s="19"/>
      <c r="I42" s="13"/>
      <c r="J42" s="19">
        <v>27.26</v>
      </c>
      <c r="K42" s="13">
        <f t="shared" si="0"/>
        <v>27.26</v>
      </c>
    </row>
    <row r="43" spans="1:11" x14ac:dyDescent="0.2">
      <c r="A43" s="7" t="s">
        <v>43</v>
      </c>
      <c r="B43" s="16"/>
      <c r="C43" s="16"/>
      <c r="D43" s="16"/>
      <c r="E43" s="16"/>
      <c r="F43" s="16"/>
      <c r="G43" s="16"/>
      <c r="H43" s="22"/>
      <c r="I43" s="13"/>
      <c r="J43" s="22">
        <v>31.18</v>
      </c>
      <c r="K43" s="13">
        <f t="shared" si="0"/>
        <v>31.18</v>
      </c>
    </row>
    <row r="44" spans="1:11" x14ac:dyDescent="0.2">
      <c r="A44" s="7" t="s">
        <v>44</v>
      </c>
      <c r="B44" s="16"/>
      <c r="C44" s="16"/>
      <c r="D44" s="16"/>
      <c r="E44" s="16"/>
      <c r="F44" s="16"/>
      <c r="G44" s="16"/>
      <c r="H44" s="13"/>
      <c r="I44" s="13"/>
      <c r="J44" s="13">
        <v>44.41</v>
      </c>
      <c r="K44" s="13">
        <f t="shared" si="0"/>
        <v>44.41</v>
      </c>
    </row>
    <row r="45" spans="1:11" x14ac:dyDescent="0.2">
      <c r="A45" s="7" t="s">
        <v>45</v>
      </c>
      <c r="B45" s="16"/>
      <c r="C45" s="16"/>
      <c r="D45" s="16"/>
      <c r="E45" s="16"/>
      <c r="F45" s="16"/>
      <c r="G45" s="16"/>
      <c r="H45" s="13"/>
      <c r="I45" s="13"/>
      <c r="J45" s="13">
        <v>42.76</v>
      </c>
      <c r="K45" s="13">
        <f t="shared" si="0"/>
        <v>42.76</v>
      </c>
    </row>
    <row r="46" spans="1:11" x14ac:dyDescent="0.2">
      <c r="A46" s="7" t="s">
        <v>46</v>
      </c>
      <c r="B46" s="16"/>
      <c r="C46" s="16"/>
      <c r="D46" s="16"/>
      <c r="E46" s="16"/>
      <c r="F46" s="16"/>
      <c r="G46" s="16"/>
      <c r="H46" s="13"/>
      <c r="I46" s="13"/>
      <c r="J46" s="13">
        <v>31.43</v>
      </c>
      <c r="K46" s="13">
        <f t="shared" si="0"/>
        <v>31.43</v>
      </c>
    </row>
    <row r="47" spans="1:11" x14ac:dyDescent="0.2">
      <c r="A47" s="7" t="s">
        <v>47</v>
      </c>
      <c r="B47" s="16"/>
      <c r="C47" s="16"/>
      <c r="D47" s="16"/>
      <c r="E47" s="16"/>
      <c r="F47" s="16"/>
      <c r="G47" s="16"/>
      <c r="H47" s="13"/>
      <c r="I47" s="13"/>
      <c r="J47" s="13">
        <v>29.62</v>
      </c>
      <c r="K47" s="13">
        <f t="shared" si="0"/>
        <v>29.62</v>
      </c>
    </row>
    <row r="48" spans="1:11" x14ac:dyDescent="0.2">
      <c r="A48" s="7" t="s">
        <v>48</v>
      </c>
      <c r="B48" s="16"/>
      <c r="C48" s="16"/>
      <c r="D48" s="16"/>
      <c r="E48" s="16"/>
      <c r="F48" s="16"/>
      <c r="G48" s="16"/>
      <c r="H48" s="13"/>
      <c r="I48" s="13"/>
      <c r="J48" s="13">
        <v>39.380000000000003</v>
      </c>
      <c r="K48" s="13">
        <f t="shared" si="0"/>
        <v>39.380000000000003</v>
      </c>
    </row>
    <row r="49" spans="1:11" x14ac:dyDescent="0.2">
      <c r="A49" s="7" t="s">
        <v>49</v>
      </c>
      <c r="B49" s="16"/>
      <c r="C49" s="16"/>
      <c r="D49" s="16"/>
      <c r="E49" s="16"/>
      <c r="F49" s="16"/>
      <c r="G49" s="16"/>
      <c r="H49" s="13"/>
      <c r="I49" s="13"/>
      <c r="J49" s="13">
        <v>32.44</v>
      </c>
      <c r="K49" s="13">
        <f t="shared" si="0"/>
        <v>32.44</v>
      </c>
    </row>
    <row r="50" spans="1:11" x14ac:dyDescent="0.2">
      <c r="A50" s="7" t="s">
        <v>50</v>
      </c>
      <c r="B50" s="16"/>
      <c r="C50" s="16"/>
      <c r="D50" s="16"/>
      <c r="E50" s="16"/>
      <c r="F50" s="16"/>
      <c r="G50" s="16"/>
      <c r="H50" s="13"/>
      <c r="I50" s="13"/>
      <c r="J50" s="13">
        <v>39.15</v>
      </c>
      <c r="K50" s="13">
        <f t="shared" si="0"/>
        <v>39.15</v>
      </c>
    </row>
    <row r="51" spans="1:11" x14ac:dyDescent="0.2">
      <c r="A51" s="7" t="s">
        <v>51</v>
      </c>
      <c r="B51" s="16"/>
      <c r="C51" s="16"/>
      <c r="D51" s="16"/>
      <c r="E51" s="16"/>
      <c r="F51" s="16"/>
      <c r="G51" s="16"/>
      <c r="H51" s="13"/>
      <c r="I51" s="13"/>
      <c r="J51" s="13">
        <v>32.130000000000003</v>
      </c>
      <c r="K51" s="13">
        <f t="shared" si="0"/>
        <v>32.130000000000003</v>
      </c>
    </row>
    <row r="52" spans="1:11" x14ac:dyDescent="0.2">
      <c r="A52" s="7" t="s">
        <v>52</v>
      </c>
      <c r="B52" s="16"/>
      <c r="C52" s="16"/>
      <c r="D52" s="16"/>
      <c r="E52" s="16"/>
      <c r="F52" s="16"/>
      <c r="G52" s="16"/>
      <c r="H52" s="13"/>
      <c r="I52" s="13"/>
      <c r="J52" s="13">
        <v>41.15</v>
      </c>
      <c r="K52" s="13">
        <f t="shared" si="0"/>
        <v>41.15</v>
      </c>
    </row>
    <row r="53" spans="1:11" ht="13.5" thickBot="1" x14ac:dyDescent="0.25">
      <c r="A53" s="3" t="s">
        <v>53</v>
      </c>
      <c r="B53" s="16">
        <v>730584.07</v>
      </c>
      <c r="C53" s="23">
        <v>134225.28</v>
      </c>
      <c r="D53" s="23">
        <v>8073.16</v>
      </c>
      <c r="E53" s="23"/>
      <c r="F53" s="23"/>
      <c r="G53" s="23"/>
      <c r="H53" s="24"/>
      <c r="I53" s="25"/>
      <c r="J53" s="24">
        <v>77.040000000000006</v>
      </c>
      <c r="K53" s="13">
        <f t="shared" si="0"/>
        <v>872959.55</v>
      </c>
    </row>
    <row r="54" spans="1:11" s="4" customFormat="1" ht="13.5" thickBot="1" x14ac:dyDescent="0.25">
      <c r="A54" s="9" t="s">
        <v>5</v>
      </c>
      <c r="B54" s="10">
        <f t="shared" ref="B54:K54" si="1">SUM(B7:B53)</f>
        <v>95852017.170000002</v>
      </c>
      <c r="C54" s="10">
        <f t="shared" si="1"/>
        <v>17610244.560000002</v>
      </c>
      <c r="D54" s="10">
        <f t="shared" si="1"/>
        <v>1059191.32</v>
      </c>
      <c r="E54" s="10">
        <f t="shared" si="1"/>
        <v>0</v>
      </c>
      <c r="F54" s="10">
        <f>SUM(F7:F53)</f>
        <v>0</v>
      </c>
      <c r="G54" s="10">
        <f t="shared" si="1"/>
        <v>0</v>
      </c>
      <c r="H54" s="10">
        <f t="shared" si="1"/>
        <v>0</v>
      </c>
      <c r="I54" s="10">
        <f t="shared" si="1"/>
        <v>0</v>
      </c>
      <c r="J54" s="10">
        <f t="shared" si="1"/>
        <v>13886.890000000003</v>
      </c>
      <c r="K54" s="10">
        <f t="shared" si="1"/>
        <v>114535339.94000007</v>
      </c>
    </row>
    <row r="55" spans="1:11" x14ac:dyDescent="0.2">
      <c r="F55" s="2"/>
      <c r="G55" s="2"/>
      <c r="H55" s="2"/>
      <c r="I55" s="2"/>
      <c r="J55" s="2"/>
    </row>
    <row r="56" spans="1:11" x14ac:dyDescent="0.2">
      <c r="F56" s="2"/>
      <c r="G56" s="2"/>
      <c r="H56" s="2"/>
      <c r="I56" s="2"/>
      <c r="J56" s="2"/>
    </row>
    <row r="57" spans="1:11" x14ac:dyDescent="0.2">
      <c r="F57" s="2"/>
      <c r="G57" s="2"/>
      <c r="H57" s="2"/>
      <c r="I57" s="2"/>
      <c r="J57" s="2"/>
    </row>
    <row r="58" spans="1:11" x14ac:dyDescent="0.2">
      <c r="F58" s="2"/>
      <c r="G58" s="2"/>
      <c r="H58" s="2"/>
      <c r="I58" s="2"/>
      <c r="J58" s="2"/>
    </row>
    <row r="59" spans="1:11" x14ac:dyDescent="0.2">
      <c r="F59" s="2"/>
      <c r="G59" s="2"/>
      <c r="H59" s="2"/>
      <c r="I59" s="2"/>
      <c r="J59" s="2"/>
    </row>
    <row r="60" spans="1:11" x14ac:dyDescent="0.2">
      <c r="F60" s="2"/>
      <c r="G60" s="2"/>
      <c r="H60" s="2"/>
      <c r="I60" s="2"/>
      <c r="J60" s="2"/>
    </row>
    <row r="61" spans="1:11" x14ac:dyDescent="0.2">
      <c r="F61" s="2"/>
      <c r="G61" s="2"/>
      <c r="H61" s="2"/>
      <c r="I61" s="2"/>
      <c r="J61" s="2"/>
    </row>
    <row r="62" spans="1:11" x14ac:dyDescent="0.2">
      <c r="F62" s="2"/>
      <c r="G62" s="2"/>
      <c r="H62" s="2"/>
      <c r="I62" s="2"/>
      <c r="J62" s="2"/>
    </row>
    <row r="63" spans="1:11" x14ac:dyDescent="0.2">
      <c r="F63" s="2"/>
      <c r="G63" s="2"/>
      <c r="H63" s="2"/>
      <c r="I63" s="2"/>
      <c r="J63" s="2"/>
    </row>
    <row r="64" spans="1:11" x14ac:dyDescent="0.2">
      <c r="G64" s="2"/>
      <c r="H64" s="2"/>
      <c r="I64" s="2"/>
      <c r="J64" s="2"/>
    </row>
    <row r="65" spans="7:10" x14ac:dyDescent="0.2">
      <c r="G65" s="2"/>
      <c r="H65" s="2"/>
      <c r="I65" s="2"/>
      <c r="J65" s="2"/>
    </row>
    <row r="66" spans="7:10" x14ac:dyDescent="0.2">
      <c r="G66" s="2"/>
      <c r="H66" s="2"/>
      <c r="I66" s="2"/>
      <c r="J66" s="2"/>
    </row>
    <row r="67" spans="7:10" x14ac:dyDescent="0.2">
      <c r="G67" s="2"/>
      <c r="H67" s="2"/>
      <c r="I67" s="2"/>
      <c r="J67" s="2"/>
    </row>
  </sheetData>
  <mergeCells count="12">
    <mergeCell ref="A1:K1"/>
    <mergeCell ref="A2:K2"/>
    <mergeCell ref="H5:H6"/>
    <mergeCell ref="I5:I6"/>
    <mergeCell ref="J5:J6"/>
    <mergeCell ref="K5:K6"/>
    <mergeCell ref="B4:K4"/>
    <mergeCell ref="A5:A6"/>
    <mergeCell ref="B5:B6"/>
    <mergeCell ref="E5:E6"/>
    <mergeCell ref="F5:F6"/>
    <mergeCell ref="G5:G6"/>
  </mergeCells>
  <printOptions horizontalCentered="1"/>
  <pageMargins left="0.39370078740157483" right="0.39370078740157483" top="0.78740157480314965" bottom="0.78740157480314965" header="0" footer="0"/>
  <pageSetup paperSize="5" scale="65" orientation="landscape" horizontalDpi="300" verticalDpi="300" r:id="rId1"/>
  <headerFooter alignWithMargins="0">
    <oddFooter>&amp;R&amp;"Arial,Negrita Cursiva"&amp;8DIRECCION DE ADMINISTRACIÓN DE OBLIGACIONES DE L TESORO SERVICIO DE LA DEUDA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02-04</vt:lpstr>
      <vt:lpstr>08-04</vt:lpstr>
      <vt:lpstr>15-04</vt:lpstr>
      <vt:lpstr>24-4</vt:lpstr>
      <vt:lpstr>04-05</vt:lpstr>
      <vt:lpstr>08-05</vt:lpstr>
      <vt:lpstr>15-05</vt:lpstr>
      <vt:lpstr>27-05</vt:lpstr>
      <vt:lpstr>01-06</vt:lpstr>
      <vt:lpstr>08-06</vt:lpstr>
      <vt:lpstr>17-06</vt:lpstr>
      <vt:lpstr>23-06</vt:lpstr>
      <vt:lpstr>Total Trimestre</vt:lpstr>
      <vt:lpstr>Total Acumulado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2023-06-15T11:44:46Z</dcterms:modified>
</cp:coreProperties>
</file>