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briela\Dropbox\Oficina\Coparticipación\1 Transferencias\Detalles transferencias\2022\"/>
    </mc:Choice>
  </mc:AlternateContent>
  <xr:revisionPtr revIDLastSave="0" documentId="13_ncr:1_{9B739A35-1DD3-4322-A17F-31DA8D1C3FA8}" xr6:coauthVersionLast="47" xr6:coauthVersionMax="47" xr10:uidLastSave="{00000000-0000-0000-0000-000000000000}"/>
  <bookViews>
    <workbookView xWindow="-120" yWindow="-120" windowWidth="20730" windowHeight="11160" firstSheet="5" activeTab="12" xr2:uid="{00000000-000D-0000-FFFF-FFFF00000000}"/>
  </bookViews>
  <sheets>
    <sheet name="10-01" sheetId="78" r:id="rId1"/>
    <sheet name="17-01" sheetId="81" r:id="rId2"/>
    <sheet name="24-01" sheetId="82" r:id="rId3"/>
    <sheet name="01-02" sheetId="83" r:id="rId4"/>
    <sheet name="08-02" sheetId="84" r:id="rId5"/>
    <sheet name="15-02" sheetId="85" r:id="rId6"/>
    <sheet name="23-02" sheetId="86" r:id="rId7"/>
    <sheet name="03-03" sheetId="87" r:id="rId8"/>
    <sheet name="08-03" sheetId="88" r:id="rId9"/>
    <sheet name="15-03" sheetId="89" r:id="rId10"/>
    <sheet name="23-03" sheetId="90" r:id="rId11"/>
    <sheet name="Total Trimestre" sheetId="79" r:id="rId12"/>
    <sheet name="Total Acumulado 2022" sheetId="80" r:id="rId13"/>
  </sheets>
  <definedNames>
    <definedName name="____F">#N/A</definedName>
    <definedName name="____R">#N/A</definedName>
    <definedName name="___F">#N/A</definedName>
    <definedName name="___R">#N/A</definedName>
    <definedName name="__F">#N/A</definedName>
    <definedName name="__R">#N/A</definedName>
    <definedName name="_F">#N/A</definedName>
    <definedName name="_R">#N/A</definedName>
    <definedName name="A">#N/A</definedName>
    <definedName name="B">#N/A</definedName>
    <definedName name="COPA">#N/A</definedName>
    <definedName name="D">#N/A</definedName>
    <definedName name="E">#N/A</definedName>
    <definedName name="G">#N/A</definedName>
    <definedName name="H">#N/A</definedName>
    <definedName name="J">#N/A</definedName>
    <definedName name="K">#N/A</definedName>
    <definedName name="L_">#N/A</definedName>
    <definedName name="M">#N/A</definedName>
    <definedName name="N">#N/A</definedName>
    <definedName name="O">#N/A</definedName>
    <definedName name="P">#N/A</definedName>
    <definedName name="Q">#N/A</definedName>
    <definedName name="S">#N/A</definedName>
    <definedName name="T">#N/A</definedName>
    <definedName name="U">#N/A</definedName>
    <definedName name="V">#N/A</definedName>
    <definedName name="W">#N/A</definedName>
    <definedName name="X">#N/A</definedName>
    <definedName name="Y">#N/A</definedName>
    <definedName name="Z">#N/A</definedName>
  </definedNames>
  <calcPr calcId="181029"/>
</workbook>
</file>

<file path=xl/calcChain.xml><?xml version="1.0" encoding="utf-8"?>
<calcChain xmlns="http://schemas.openxmlformats.org/spreadsheetml/2006/main">
  <c r="J53" i="79" l="1"/>
  <c r="I53" i="79"/>
  <c r="H53" i="79"/>
  <c r="G53" i="79"/>
  <c r="F53" i="79"/>
  <c r="E53" i="79"/>
  <c r="D53" i="79"/>
  <c r="C53" i="79"/>
  <c r="B53" i="79"/>
  <c r="J52" i="79"/>
  <c r="I52" i="79"/>
  <c r="H52" i="79"/>
  <c r="G52" i="79"/>
  <c r="F52" i="79"/>
  <c r="E52" i="79"/>
  <c r="D52" i="79"/>
  <c r="C52" i="79"/>
  <c r="B52" i="79"/>
  <c r="J51" i="79"/>
  <c r="I51" i="79"/>
  <c r="H51" i="79"/>
  <c r="G51" i="79"/>
  <c r="F51" i="79"/>
  <c r="E51" i="79"/>
  <c r="D51" i="79"/>
  <c r="C51" i="79"/>
  <c r="B51" i="79"/>
  <c r="J50" i="79"/>
  <c r="I50" i="79"/>
  <c r="H50" i="79"/>
  <c r="G50" i="79"/>
  <c r="F50" i="79"/>
  <c r="E50" i="79"/>
  <c r="D50" i="79"/>
  <c r="C50" i="79"/>
  <c r="B50" i="79"/>
  <c r="J49" i="79"/>
  <c r="I49" i="79"/>
  <c r="H49" i="79"/>
  <c r="G49" i="79"/>
  <c r="F49" i="79"/>
  <c r="E49" i="79"/>
  <c r="D49" i="79"/>
  <c r="C49" i="79"/>
  <c r="B49" i="79"/>
  <c r="J48" i="79"/>
  <c r="I48" i="79"/>
  <c r="H48" i="79"/>
  <c r="G48" i="79"/>
  <c r="F48" i="79"/>
  <c r="E48" i="79"/>
  <c r="D48" i="79"/>
  <c r="C48" i="79"/>
  <c r="B48" i="79"/>
  <c r="J47" i="79"/>
  <c r="I47" i="79"/>
  <c r="H47" i="79"/>
  <c r="G47" i="79"/>
  <c r="F47" i="79"/>
  <c r="E47" i="79"/>
  <c r="D47" i="79"/>
  <c r="C47" i="79"/>
  <c r="B47" i="79"/>
  <c r="J46" i="79"/>
  <c r="I46" i="79"/>
  <c r="H46" i="79"/>
  <c r="G46" i="79"/>
  <c r="F46" i="79"/>
  <c r="E46" i="79"/>
  <c r="D46" i="79"/>
  <c r="C46" i="79"/>
  <c r="B46" i="79"/>
  <c r="J45" i="79"/>
  <c r="I45" i="79"/>
  <c r="H45" i="79"/>
  <c r="G45" i="79"/>
  <c r="F45" i="79"/>
  <c r="E45" i="79"/>
  <c r="D45" i="79"/>
  <c r="C45" i="79"/>
  <c r="B45" i="79"/>
  <c r="J44" i="79"/>
  <c r="I44" i="79"/>
  <c r="H44" i="79"/>
  <c r="G44" i="79"/>
  <c r="F44" i="79"/>
  <c r="E44" i="79"/>
  <c r="D44" i="79"/>
  <c r="C44" i="79"/>
  <c r="B44" i="79"/>
  <c r="J43" i="79"/>
  <c r="I43" i="79"/>
  <c r="H43" i="79"/>
  <c r="G43" i="79"/>
  <c r="F43" i="79"/>
  <c r="E43" i="79"/>
  <c r="D43" i="79"/>
  <c r="C43" i="79"/>
  <c r="B43" i="79"/>
  <c r="J42" i="79"/>
  <c r="I42" i="79"/>
  <c r="H42" i="79"/>
  <c r="G42" i="79"/>
  <c r="F42" i="79"/>
  <c r="E42" i="79"/>
  <c r="D42" i="79"/>
  <c r="C42" i="79"/>
  <c r="B42" i="79"/>
  <c r="J41" i="79"/>
  <c r="I41" i="79"/>
  <c r="H41" i="79"/>
  <c r="G41" i="79"/>
  <c r="F41" i="79"/>
  <c r="E41" i="79"/>
  <c r="D41" i="79"/>
  <c r="C41" i="79"/>
  <c r="B41" i="79"/>
  <c r="J40" i="79"/>
  <c r="I40" i="79"/>
  <c r="H40" i="79"/>
  <c r="G40" i="79"/>
  <c r="F40" i="79"/>
  <c r="E40" i="79"/>
  <c r="D40" i="79"/>
  <c r="C40" i="79"/>
  <c r="B40" i="79"/>
  <c r="J39" i="79"/>
  <c r="I39" i="79"/>
  <c r="H39" i="79"/>
  <c r="G39" i="79"/>
  <c r="F39" i="79"/>
  <c r="E39" i="79"/>
  <c r="D39" i="79"/>
  <c r="C39" i="79"/>
  <c r="B39" i="79"/>
  <c r="J38" i="79"/>
  <c r="I38" i="79"/>
  <c r="H38" i="79"/>
  <c r="G38" i="79"/>
  <c r="F38" i="79"/>
  <c r="E38" i="79"/>
  <c r="D38" i="79"/>
  <c r="C38" i="79"/>
  <c r="B38" i="79"/>
  <c r="J37" i="79"/>
  <c r="I37" i="79"/>
  <c r="H37" i="79"/>
  <c r="G37" i="79"/>
  <c r="F37" i="79"/>
  <c r="E37" i="79"/>
  <c r="D37" i="79"/>
  <c r="C37" i="79"/>
  <c r="B37" i="79"/>
  <c r="J36" i="79"/>
  <c r="I36" i="79"/>
  <c r="H36" i="79"/>
  <c r="G36" i="79"/>
  <c r="F36" i="79"/>
  <c r="E36" i="79"/>
  <c r="D36" i="79"/>
  <c r="C36" i="79"/>
  <c r="B36" i="79"/>
  <c r="J35" i="79"/>
  <c r="I35" i="79"/>
  <c r="H35" i="79"/>
  <c r="G35" i="79"/>
  <c r="F35" i="79"/>
  <c r="E35" i="79"/>
  <c r="D35" i="79"/>
  <c r="C35" i="79"/>
  <c r="B35" i="79"/>
  <c r="J34" i="79"/>
  <c r="I34" i="79"/>
  <c r="H34" i="79"/>
  <c r="G34" i="79"/>
  <c r="F34" i="79"/>
  <c r="E34" i="79"/>
  <c r="D34" i="79"/>
  <c r="C34" i="79"/>
  <c r="B34" i="79"/>
  <c r="J33" i="79"/>
  <c r="I33" i="79"/>
  <c r="H33" i="79"/>
  <c r="G33" i="79"/>
  <c r="F33" i="79"/>
  <c r="E33" i="79"/>
  <c r="D33" i="79"/>
  <c r="C33" i="79"/>
  <c r="B33" i="79"/>
  <c r="J32" i="79"/>
  <c r="I32" i="79"/>
  <c r="H32" i="79"/>
  <c r="G32" i="79"/>
  <c r="F32" i="79"/>
  <c r="E32" i="79"/>
  <c r="D32" i="79"/>
  <c r="C32" i="79"/>
  <c r="B32" i="79"/>
  <c r="J31" i="79"/>
  <c r="I31" i="79"/>
  <c r="H31" i="79"/>
  <c r="G31" i="79"/>
  <c r="F31" i="79"/>
  <c r="E31" i="79"/>
  <c r="D31" i="79"/>
  <c r="C31" i="79"/>
  <c r="B31" i="79"/>
  <c r="J30" i="79"/>
  <c r="I30" i="79"/>
  <c r="H30" i="79"/>
  <c r="G30" i="79"/>
  <c r="F30" i="79"/>
  <c r="E30" i="79"/>
  <c r="D30" i="79"/>
  <c r="C30" i="79"/>
  <c r="B30" i="79"/>
  <c r="J29" i="79"/>
  <c r="I29" i="79"/>
  <c r="H29" i="79"/>
  <c r="G29" i="79"/>
  <c r="F29" i="79"/>
  <c r="E29" i="79"/>
  <c r="D29" i="79"/>
  <c r="C29" i="79"/>
  <c r="B29" i="79"/>
  <c r="J28" i="79"/>
  <c r="I28" i="79"/>
  <c r="H28" i="79"/>
  <c r="G28" i="79"/>
  <c r="F28" i="79"/>
  <c r="E28" i="79"/>
  <c r="D28" i="79"/>
  <c r="C28" i="79"/>
  <c r="B28" i="79"/>
  <c r="J27" i="79"/>
  <c r="I27" i="79"/>
  <c r="H27" i="79"/>
  <c r="G27" i="79"/>
  <c r="F27" i="79"/>
  <c r="E27" i="79"/>
  <c r="D27" i="79"/>
  <c r="C27" i="79"/>
  <c r="B27" i="79"/>
  <c r="J26" i="79"/>
  <c r="I26" i="79"/>
  <c r="H26" i="79"/>
  <c r="G26" i="79"/>
  <c r="F26" i="79"/>
  <c r="E26" i="79"/>
  <c r="D26" i="79"/>
  <c r="C26" i="79"/>
  <c r="B26" i="79"/>
  <c r="J25" i="79"/>
  <c r="I25" i="79"/>
  <c r="H25" i="79"/>
  <c r="G25" i="79"/>
  <c r="F25" i="79"/>
  <c r="E25" i="79"/>
  <c r="D25" i="79"/>
  <c r="C25" i="79"/>
  <c r="B25" i="79"/>
  <c r="J24" i="79"/>
  <c r="I24" i="79"/>
  <c r="H24" i="79"/>
  <c r="G24" i="79"/>
  <c r="F24" i="79"/>
  <c r="E24" i="79"/>
  <c r="D24" i="79"/>
  <c r="C24" i="79"/>
  <c r="B24" i="79"/>
  <c r="J23" i="79"/>
  <c r="I23" i="79"/>
  <c r="H23" i="79"/>
  <c r="G23" i="79"/>
  <c r="F23" i="79"/>
  <c r="E23" i="79"/>
  <c r="D23" i="79"/>
  <c r="C23" i="79"/>
  <c r="B23" i="79"/>
  <c r="J22" i="79"/>
  <c r="I22" i="79"/>
  <c r="H22" i="79"/>
  <c r="G22" i="79"/>
  <c r="F22" i="79"/>
  <c r="E22" i="79"/>
  <c r="D22" i="79"/>
  <c r="C22" i="79"/>
  <c r="B22" i="79"/>
  <c r="J21" i="79"/>
  <c r="I21" i="79"/>
  <c r="H21" i="79"/>
  <c r="G21" i="79"/>
  <c r="F21" i="79"/>
  <c r="E21" i="79"/>
  <c r="D21" i="79"/>
  <c r="C21" i="79"/>
  <c r="B21" i="79"/>
  <c r="J20" i="79"/>
  <c r="I20" i="79"/>
  <c r="H20" i="79"/>
  <c r="G20" i="79"/>
  <c r="F20" i="79"/>
  <c r="E20" i="79"/>
  <c r="D20" i="79"/>
  <c r="C20" i="79"/>
  <c r="B20" i="79"/>
  <c r="J19" i="79"/>
  <c r="I19" i="79"/>
  <c r="H19" i="79"/>
  <c r="G19" i="79"/>
  <c r="F19" i="79"/>
  <c r="E19" i="79"/>
  <c r="D19" i="79"/>
  <c r="C19" i="79"/>
  <c r="B19" i="79"/>
  <c r="J18" i="79"/>
  <c r="I18" i="79"/>
  <c r="H18" i="79"/>
  <c r="G18" i="79"/>
  <c r="F18" i="79"/>
  <c r="E18" i="79"/>
  <c r="D18" i="79"/>
  <c r="C18" i="79"/>
  <c r="B18" i="79"/>
  <c r="J17" i="79"/>
  <c r="I17" i="79"/>
  <c r="H17" i="79"/>
  <c r="G17" i="79"/>
  <c r="F17" i="79"/>
  <c r="E17" i="79"/>
  <c r="D17" i="79"/>
  <c r="C17" i="79"/>
  <c r="B17" i="79"/>
  <c r="J16" i="79"/>
  <c r="I16" i="79"/>
  <c r="H16" i="79"/>
  <c r="G16" i="79"/>
  <c r="F16" i="79"/>
  <c r="E16" i="79"/>
  <c r="D16" i="79"/>
  <c r="C16" i="79"/>
  <c r="B16" i="79"/>
  <c r="J15" i="79"/>
  <c r="I15" i="79"/>
  <c r="H15" i="79"/>
  <c r="G15" i="79"/>
  <c r="F15" i="79"/>
  <c r="E15" i="79"/>
  <c r="D15" i="79"/>
  <c r="C15" i="79"/>
  <c r="B15" i="79"/>
  <c r="J14" i="79"/>
  <c r="I14" i="79"/>
  <c r="H14" i="79"/>
  <c r="G14" i="79"/>
  <c r="F14" i="79"/>
  <c r="E14" i="79"/>
  <c r="D14" i="79"/>
  <c r="C14" i="79"/>
  <c r="B14" i="79"/>
  <c r="J13" i="79"/>
  <c r="I13" i="79"/>
  <c r="H13" i="79"/>
  <c r="G13" i="79"/>
  <c r="F13" i="79"/>
  <c r="E13" i="79"/>
  <c r="D13" i="79"/>
  <c r="C13" i="79"/>
  <c r="B13" i="79"/>
  <c r="J12" i="79"/>
  <c r="I12" i="79"/>
  <c r="H12" i="79"/>
  <c r="G12" i="79"/>
  <c r="F12" i="79"/>
  <c r="E12" i="79"/>
  <c r="D12" i="79"/>
  <c r="C12" i="79"/>
  <c r="B12" i="79"/>
  <c r="J11" i="79"/>
  <c r="I11" i="79"/>
  <c r="H11" i="79"/>
  <c r="G11" i="79"/>
  <c r="F11" i="79"/>
  <c r="E11" i="79"/>
  <c r="D11" i="79"/>
  <c r="C11" i="79"/>
  <c r="B11" i="79"/>
  <c r="J10" i="79"/>
  <c r="I10" i="79"/>
  <c r="H10" i="79"/>
  <c r="G10" i="79"/>
  <c r="F10" i="79"/>
  <c r="E10" i="79"/>
  <c r="D10" i="79"/>
  <c r="C10" i="79"/>
  <c r="B10" i="79"/>
  <c r="J9" i="79"/>
  <c r="I9" i="79"/>
  <c r="H9" i="79"/>
  <c r="G9" i="79"/>
  <c r="F9" i="79"/>
  <c r="E9" i="79"/>
  <c r="D9" i="79"/>
  <c r="C9" i="79"/>
  <c r="B9" i="79"/>
  <c r="J8" i="79"/>
  <c r="I8" i="79"/>
  <c r="H8" i="79"/>
  <c r="G8" i="79"/>
  <c r="F8" i="79"/>
  <c r="E8" i="79"/>
  <c r="D8" i="79"/>
  <c r="C8" i="79"/>
  <c r="B8" i="79"/>
  <c r="J7" i="79"/>
  <c r="I7" i="79"/>
  <c r="H7" i="79"/>
  <c r="G7" i="79"/>
  <c r="F7" i="79"/>
  <c r="E7" i="79"/>
  <c r="D7" i="79"/>
  <c r="C7" i="79"/>
  <c r="B7" i="79"/>
  <c r="J54" i="82" l="1"/>
  <c r="I54" i="82"/>
  <c r="H54" i="82"/>
  <c r="G54" i="82"/>
  <c r="F54" i="82"/>
  <c r="E54" i="82"/>
  <c r="D54" i="82"/>
  <c r="C54" i="82"/>
  <c r="B54" i="82"/>
  <c r="K53" i="82"/>
  <c r="K52" i="82"/>
  <c r="K51" i="82"/>
  <c r="K50" i="82"/>
  <c r="K49" i="82"/>
  <c r="K48" i="82"/>
  <c r="K47" i="82"/>
  <c r="K46" i="82"/>
  <c r="K45" i="82"/>
  <c r="K44" i="82"/>
  <c r="K43" i="82"/>
  <c r="K42" i="82"/>
  <c r="K41" i="82"/>
  <c r="K40" i="82"/>
  <c r="K39" i="82"/>
  <c r="K38" i="82"/>
  <c r="K37" i="82"/>
  <c r="K36" i="82"/>
  <c r="K35" i="82"/>
  <c r="K34" i="82"/>
  <c r="K33" i="82"/>
  <c r="K32" i="82"/>
  <c r="K31" i="82"/>
  <c r="K30" i="82"/>
  <c r="K29" i="82"/>
  <c r="K28" i="82"/>
  <c r="K27" i="82"/>
  <c r="K26" i="82"/>
  <c r="K25" i="82"/>
  <c r="K24" i="82"/>
  <c r="K23" i="82"/>
  <c r="K22" i="82"/>
  <c r="K21" i="82"/>
  <c r="K20" i="82"/>
  <c r="K19" i="82"/>
  <c r="K18" i="82"/>
  <c r="K17" i="82"/>
  <c r="K16" i="82"/>
  <c r="K15" i="82"/>
  <c r="K14" i="82"/>
  <c r="K13" i="82"/>
  <c r="K12" i="82"/>
  <c r="K11" i="82"/>
  <c r="K10" i="82"/>
  <c r="K9" i="82"/>
  <c r="K8" i="82"/>
  <c r="K7" i="82"/>
  <c r="K54" i="82" l="1"/>
  <c r="J54" i="81"/>
  <c r="I54" i="81"/>
  <c r="H54" i="81"/>
  <c r="G54" i="81"/>
  <c r="F54" i="81"/>
  <c r="E54" i="81"/>
  <c r="D54" i="81"/>
  <c r="C54" i="81"/>
  <c r="B54" i="81"/>
  <c r="K53" i="81"/>
  <c r="K52" i="81"/>
  <c r="K51" i="81"/>
  <c r="K50" i="81"/>
  <c r="K49" i="81"/>
  <c r="K48" i="81"/>
  <c r="K47" i="81"/>
  <c r="K46" i="81"/>
  <c r="K45" i="81"/>
  <c r="K44" i="81"/>
  <c r="K43" i="81"/>
  <c r="K42" i="81"/>
  <c r="K41" i="81"/>
  <c r="K40" i="81"/>
  <c r="K39" i="81"/>
  <c r="K38" i="81"/>
  <c r="K37" i="81"/>
  <c r="K36" i="81"/>
  <c r="K35" i="81"/>
  <c r="K34" i="81"/>
  <c r="K33" i="81"/>
  <c r="K32" i="81"/>
  <c r="K31" i="81"/>
  <c r="K30" i="81"/>
  <c r="K29" i="81"/>
  <c r="K28" i="81"/>
  <c r="K27" i="81"/>
  <c r="K26" i="81"/>
  <c r="K25" i="81"/>
  <c r="K24" i="81"/>
  <c r="K23" i="81"/>
  <c r="K22" i="81"/>
  <c r="K21" i="81"/>
  <c r="K20" i="81"/>
  <c r="K19" i="81"/>
  <c r="K18" i="81"/>
  <c r="K17" i="81"/>
  <c r="K16" i="81"/>
  <c r="K15" i="81"/>
  <c r="K14" i="81"/>
  <c r="K13" i="81"/>
  <c r="K12" i="81"/>
  <c r="K11" i="81"/>
  <c r="K10" i="81"/>
  <c r="K9" i="81"/>
  <c r="K8" i="81"/>
  <c r="K7" i="81"/>
  <c r="K54" i="81" l="1"/>
  <c r="K8" i="78" l="1"/>
  <c r="K9" i="78"/>
  <c r="K10" i="78"/>
  <c r="K11" i="78"/>
  <c r="K12" i="78"/>
  <c r="K13" i="78"/>
  <c r="K14" i="78"/>
  <c r="K15" i="78"/>
  <c r="K16" i="78"/>
  <c r="K17" i="78"/>
  <c r="K18" i="78"/>
  <c r="K19" i="78"/>
  <c r="K20" i="78"/>
  <c r="K21" i="78"/>
  <c r="K22" i="78"/>
  <c r="K23" i="78"/>
  <c r="K24" i="78"/>
  <c r="K25" i="78"/>
  <c r="K26" i="78"/>
  <c r="K27" i="78"/>
  <c r="K28" i="78"/>
  <c r="K29" i="78"/>
  <c r="K30" i="78"/>
  <c r="K31" i="78"/>
  <c r="K32" i="78"/>
  <c r="K33" i="78"/>
  <c r="K34" i="78"/>
  <c r="K35" i="78"/>
  <c r="K36" i="78"/>
  <c r="K37" i="78"/>
  <c r="K38" i="78"/>
  <c r="K39" i="78"/>
  <c r="K40" i="78"/>
  <c r="K41" i="78"/>
  <c r="K42" i="78"/>
  <c r="K43" i="78"/>
  <c r="K44" i="78"/>
  <c r="K45" i="78"/>
  <c r="K46" i="78"/>
  <c r="K47" i="78"/>
  <c r="K48" i="78"/>
  <c r="K49" i="78"/>
  <c r="K50" i="78"/>
  <c r="K51" i="78"/>
  <c r="K52" i="78"/>
  <c r="K53" i="78"/>
  <c r="K7" i="78"/>
  <c r="K8" i="79"/>
  <c r="K9" i="79"/>
  <c r="K10" i="79"/>
  <c r="K11" i="79"/>
  <c r="K12" i="79"/>
  <c r="K13" i="79"/>
  <c r="K14" i="79"/>
  <c r="K15" i="79"/>
  <c r="K16" i="79"/>
  <c r="K17" i="79"/>
  <c r="K18" i="79"/>
  <c r="K19" i="79"/>
  <c r="K20" i="79"/>
  <c r="K21" i="79"/>
  <c r="K22" i="79"/>
  <c r="K23" i="79"/>
  <c r="K24" i="79"/>
  <c r="K25" i="79"/>
  <c r="K26" i="79"/>
  <c r="K27" i="79"/>
  <c r="K28" i="79"/>
  <c r="K29" i="79"/>
  <c r="K30" i="79"/>
  <c r="K31" i="79"/>
  <c r="K32" i="79"/>
  <c r="K33" i="79"/>
  <c r="K34" i="79"/>
  <c r="K35" i="79"/>
  <c r="K36" i="79"/>
  <c r="K37" i="79"/>
  <c r="K38" i="79"/>
  <c r="K39" i="79"/>
  <c r="K40" i="79"/>
  <c r="K41" i="79"/>
  <c r="K42" i="79"/>
  <c r="K43" i="79"/>
  <c r="K44" i="79"/>
  <c r="K45" i="79"/>
  <c r="K46" i="79"/>
  <c r="K47" i="79"/>
  <c r="K48" i="79"/>
  <c r="K49" i="79"/>
  <c r="K50" i="79"/>
  <c r="K51" i="79"/>
  <c r="K52" i="79"/>
  <c r="K53" i="79"/>
  <c r="B8" i="80"/>
  <c r="C8" i="80"/>
  <c r="D8" i="80"/>
  <c r="E8" i="80"/>
  <c r="F8" i="80"/>
  <c r="G8" i="80"/>
  <c r="H8" i="80"/>
  <c r="I8" i="80"/>
  <c r="J8" i="80"/>
  <c r="B9" i="80"/>
  <c r="C9" i="80"/>
  <c r="D9" i="80"/>
  <c r="E9" i="80"/>
  <c r="F9" i="80"/>
  <c r="G9" i="80"/>
  <c r="H9" i="80"/>
  <c r="I9" i="80"/>
  <c r="J9" i="80"/>
  <c r="B10" i="80"/>
  <c r="C10" i="80"/>
  <c r="D10" i="80"/>
  <c r="E10" i="80"/>
  <c r="F10" i="80"/>
  <c r="G10" i="80"/>
  <c r="H10" i="80"/>
  <c r="I10" i="80"/>
  <c r="J10" i="80"/>
  <c r="B11" i="80"/>
  <c r="C11" i="80"/>
  <c r="D11" i="80"/>
  <c r="E11" i="80"/>
  <c r="F11" i="80"/>
  <c r="G11" i="80"/>
  <c r="H11" i="80"/>
  <c r="I11" i="80"/>
  <c r="J11" i="80"/>
  <c r="B12" i="80"/>
  <c r="C12" i="80"/>
  <c r="D12" i="80"/>
  <c r="E12" i="80"/>
  <c r="F12" i="80"/>
  <c r="G12" i="80"/>
  <c r="H12" i="80"/>
  <c r="I12" i="80"/>
  <c r="J12" i="80"/>
  <c r="B13" i="80"/>
  <c r="C13" i="80"/>
  <c r="D13" i="80"/>
  <c r="E13" i="80"/>
  <c r="F13" i="80"/>
  <c r="G13" i="80"/>
  <c r="H13" i="80"/>
  <c r="I13" i="80"/>
  <c r="J13" i="80"/>
  <c r="B14" i="80"/>
  <c r="C14" i="80"/>
  <c r="D14" i="80"/>
  <c r="E14" i="80"/>
  <c r="F14" i="80"/>
  <c r="G14" i="80"/>
  <c r="H14" i="80"/>
  <c r="I14" i="80"/>
  <c r="J14" i="80"/>
  <c r="B15" i="80"/>
  <c r="C15" i="80"/>
  <c r="D15" i="80"/>
  <c r="E15" i="80"/>
  <c r="F15" i="80"/>
  <c r="G15" i="80"/>
  <c r="H15" i="80"/>
  <c r="I15" i="80"/>
  <c r="J15" i="80"/>
  <c r="B16" i="80"/>
  <c r="C16" i="80"/>
  <c r="D16" i="80"/>
  <c r="E16" i="80"/>
  <c r="F16" i="80"/>
  <c r="G16" i="80"/>
  <c r="H16" i="80"/>
  <c r="I16" i="80"/>
  <c r="J16" i="80"/>
  <c r="B17" i="80"/>
  <c r="C17" i="80"/>
  <c r="D17" i="80"/>
  <c r="E17" i="80"/>
  <c r="F17" i="80"/>
  <c r="G17" i="80"/>
  <c r="H17" i="80"/>
  <c r="I17" i="80"/>
  <c r="J17" i="80"/>
  <c r="B18" i="80"/>
  <c r="C18" i="80"/>
  <c r="D18" i="80"/>
  <c r="E18" i="80"/>
  <c r="F18" i="80"/>
  <c r="G18" i="80"/>
  <c r="H18" i="80"/>
  <c r="I18" i="80"/>
  <c r="J18" i="80"/>
  <c r="B19" i="80"/>
  <c r="C19" i="80"/>
  <c r="D19" i="80"/>
  <c r="E19" i="80"/>
  <c r="F19" i="80"/>
  <c r="G19" i="80"/>
  <c r="H19" i="80"/>
  <c r="I19" i="80"/>
  <c r="J19" i="80"/>
  <c r="B20" i="80"/>
  <c r="C20" i="80"/>
  <c r="D20" i="80"/>
  <c r="E20" i="80"/>
  <c r="F20" i="80"/>
  <c r="G20" i="80"/>
  <c r="H20" i="80"/>
  <c r="I20" i="80"/>
  <c r="J20" i="80"/>
  <c r="B21" i="80"/>
  <c r="C21" i="80"/>
  <c r="D21" i="80"/>
  <c r="E21" i="80"/>
  <c r="F21" i="80"/>
  <c r="G21" i="80"/>
  <c r="H21" i="80"/>
  <c r="I21" i="80"/>
  <c r="J21" i="80"/>
  <c r="B22" i="80"/>
  <c r="C22" i="80"/>
  <c r="D22" i="80"/>
  <c r="E22" i="80"/>
  <c r="F22" i="80"/>
  <c r="G22" i="80"/>
  <c r="H22" i="80"/>
  <c r="I22" i="80"/>
  <c r="J22" i="80"/>
  <c r="B23" i="80"/>
  <c r="C23" i="80"/>
  <c r="D23" i="80"/>
  <c r="E23" i="80"/>
  <c r="F23" i="80"/>
  <c r="G23" i="80"/>
  <c r="H23" i="80"/>
  <c r="I23" i="80"/>
  <c r="J23" i="80"/>
  <c r="B24" i="80"/>
  <c r="C24" i="80"/>
  <c r="D24" i="80"/>
  <c r="E24" i="80"/>
  <c r="F24" i="80"/>
  <c r="G24" i="80"/>
  <c r="H24" i="80"/>
  <c r="I24" i="80"/>
  <c r="J24" i="80"/>
  <c r="B25" i="80"/>
  <c r="C25" i="80"/>
  <c r="D25" i="80"/>
  <c r="E25" i="80"/>
  <c r="F25" i="80"/>
  <c r="G25" i="80"/>
  <c r="H25" i="80"/>
  <c r="I25" i="80"/>
  <c r="J25" i="80"/>
  <c r="B26" i="80"/>
  <c r="C26" i="80"/>
  <c r="D26" i="80"/>
  <c r="E26" i="80"/>
  <c r="F26" i="80"/>
  <c r="G26" i="80"/>
  <c r="H26" i="80"/>
  <c r="I26" i="80"/>
  <c r="J26" i="80"/>
  <c r="B27" i="80"/>
  <c r="C27" i="80"/>
  <c r="D27" i="80"/>
  <c r="E27" i="80"/>
  <c r="F27" i="80"/>
  <c r="G27" i="80"/>
  <c r="H27" i="80"/>
  <c r="I27" i="80"/>
  <c r="J27" i="80"/>
  <c r="B28" i="80"/>
  <c r="C28" i="80"/>
  <c r="D28" i="80"/>
  <c r="E28" i="80"/>
  <c r="F28" i="80"/>
  <c r="G28" i="80"/>
  <c r="H28" i="80"/>
  <c r="I28" i="80"/>
  <c r="J28" i="80"/>
  <c r="B29" i="80"/>
  <c r="C29" i="80"/>
  <c r="D29" i="80"/>
  <c r="E29" i="80"/>
  <c r="F29" i="80"/>
  <c r="G29" i="80"/>
  <c r="H29" i="80"/>
  <c r="I29" i="80"/>
  <c r="J29" i="80"/>
  <c r="B30" i="80"/>
  <c r="C30" i="80"/>
  <c r="D30" i="80"/>
  <c r="E30" i="80"/>
  <c r="F30" i="80"/>
  <c r="G30" i="80"/>
  <c r="H30" i="80"/>
  <c r="I30" i="80"/>
  <c r="J30" i="80"/>
  <c r="B31" i="80"/>
  <c r="C31" i="80"/>
  <c r="D31" i="80"/>
  <c r="E31" i="80"/>
  <c r="F31" i="80"/>
  <c r="G31" i="80"/>
  <c r="H31" i="80"/>
  <c r="I31" i="80"/>
  <c r="J31" i="80"/>
  <c r="B32" i="80"/>
  <c r="C32" i="80"/>
  <c r="D32" i="80"/>
  <c r="E32" i="80"/>
  <c r="F32" i="80"/>
  <c r="G32" i="80"/>
  <c r="H32" i="80"/>
  <c r="I32" i="80"/>
  <c r="J32" i="80"/>
  <c r="B33" i="80"/>
  <c r="C33" i="80"/>
  <c r="D33" i="80"/>
  <c r="E33" i="80"/>
  <c r="F33" i="80"/>
  <c r="G33" i="80"/>
  <c r="H33" i="80"/>
  <c r="I33" i="80"/>
  <c r="J33" i="80"/>
  <c r="B34" i="80"/>
  <c r="C34" i="80"/>
  <c r="D34" i="80"/>
  <c r="E34" i="80"/>
  <c r="F34" i="80"/>
  <c r="G34" i="80"/>
  <c r="H34" i="80"/>
  <c r="I34" i="80"/>
  <c r="J34" i="80"/>
  <c r="B35" i="80"/>
  <c r="C35" i="80"/>
  <c r="D35" i="80"/>
  <c r="E35" i="80"/>
  <c r="F35" i="80"/>
  <c r="G35" i="80"/>
  <c r="H35" i="80"/>
  <c r="I35" i="80"/>
  <c r="J35" i="80"/>
  <c r="B36" i="80"/>
  <c r="C36" i="80"/>
  <c r="D36" i="80"/>
  <c r="E36" i="80"/>
  <c r="F36" i="80"/>
  <c r="G36" i="80"/>
  <c r="H36" i="80"/>
  <c r="I36" i="80"/>
  <c r="J36" i="80"/>
  <c r="B37" i="80"/>
  <c r="C37" i="80"/>
  <c r="D37" i="80"/>
  <c r="E37" i="80"/>
  <c r="F37" i="80"/>
  <c r="G37" i="80"/>
  <c r="H37" i="80"/>
  <c r="I37" i="80"/>
  <c r="J37" i="80"/>
  <c r="B38" i="80"/>
  <c r="C38" i="80"/>
  <c r="D38" i="80"/>
  <c r="E38" i="80"/>
  <c r="F38" i="80"/>
  <c r="G38" i="80"/>
  <c r="H38" i="80"/>
  <c r="I38" i="80"/>
  <c r="J38" i="80"/>
  <c r="B39" i="80"/>
  <c r="C39" i="80"/>
  <c r="D39" i="80"/>
  <c r="E39" i="80"/>
  <c r="F39" i="80"/>
  <c r="G39" i="80"/>
  <c r="H39" i="80"/>
  <c r="I39" i="80"/>
  <c r="J39" i="80"/>
  <c r="B40" i="80"/>
  <c r="C40" i="80"/>
  <c r="D40" i="80"/>
  <c r="E40" i="80"/>
  <c r="F40" i="80"/>
  <c r="G40" i="80"/>
  <c r="H40" i="80"/>
  <c r="I40" i="80"/>
  <c r="J40" i="80"/>
  <c r="B41" i="80"/>
  <c r="C41" i="80"/>
  <c r="D41" i="80"/>
  <c r="E41" i="80"/>
  <c r="F41" i="80"/>
  <c r="G41" i="80"/>
  <c r="H41" i="80"/>
  <c r="I41" i="80"/>
  <c r="J41" i="80"/>
  <c r="B42" i="80"/>
  <c r="C42" i="80"/>
  <c r="D42" i="80"/>
  <c r="E42" i="80"/>
  <c r="F42" i="80"/>
  <c r="G42" i="80"/>
  <c r="H42" i="80"/>
  <c r="I42" i="80"/>
  <c r="J42" i="80"/>
  <c r="B43" i="80"/>
  <c r="C43" i="80"/>
  <c r="D43" i="80"/>
  <c r="E43" i="80"/>
  <c r="F43" i="80"/>
  <c r="G43" i="80"/>
  <c r="H43" i="80"/>
  <c r="I43" i="80"/>
  <c r="J43" i="80"/>
  <c r="B44" i="80"/>
  <c r="C44" i="80"/>
  <c r="D44" i="80"/>
  <c r="E44" i="80"/>
  <c r="F44" i="80"/>
  <c r="G44" i="80"/>
  <c r="H44" i="80"/>
  <c r="I44" i="80"/>
  <c r="J44" i="80"/>
  <c r="B45" i="80"/>
  <c r="C45" i="80"/>
  <c r="D45" i="80"/>
  <c r="E45" i="80"/>
  <c r="F45" i="80"/>
  <c r="G45" i="80"/>
  <c r="H45" i="80"/>
  <c r="I45" i="80"/>
  <c r="J45" i="80"/>
  <c r="B46" i="80"/>
  <c r="C46" i="80"/>
  <c r="D46" i="80"/>
  <c r="E46" i="80"/>
  <c r="F46" i="80"/>
  <c r="G46" i="80"/>
  <c r="H46" i="80"/>
  <c r="I46" i="80"/>
  <c r="J46" i="80"/>
  <c r="B47" i="80"/>
  <c r="C47" i="80"/>
  <c r="D47" i="80"/>
  <c r="E47" i="80"/>
  <c r="F47" i="80"/>
  <c r="G47" i="80"/>
  <c r="H47" i="80"/>
  <c r="I47" i="80"/>
  <c r="J47" i="80"/>
  <c r="B48" i="80"/>
  <c r="C48" i="80"/>
  <c r="D48" i="80"/>
  <c r="E48" i="80"/>
  <c r="F48" i="80"/>
  <c r="G48" i="80"/>
  <c r="H48" i="80"/>
  <c r="I48" i="80"/>
  <c r="J48" i="80"/>
  <c r="B49" i="80"/>
  <c r="C49" i="80"/>
  <c r="D49" i="80"/>
  <c r="E49" i="80"/>
  <c r="F49" i="80"/>
  <c r="G49" i="80"/>
  <c r="H49" i="80"/>
  <c r="I49" i="80"/>
  <c r="J49" i="80"/>
  <c r="B50" i="80"/>
  <c r="C50" i="80"/>
  <c r="D50" i="80"/>
  <c r="E50" i="80"/>
  <c r="F50" i="80"/>
  <c r="G50" i="80"/>
  <c r="H50" i="80"/>
  <c r="I50" i="80"/>
  <c r="J50" i="80"/>
  <c r="B51" i="80"/>
  <c r="C51" i="80"/>
  <c r="D51" i="80"/>
  <c r="E51" i="80"/>
  <c r="F51" i="80"/>
  <c r="G51" i="80"/>
  <c r="H51" i="80"/>
  <c r="I51" i="80"/>
  <c r="J51" i="80"/>
  <c r="B52" i="80"/>
  <c r="C52" i="80"/>
  <c r="D52" i="80"/>
  <c r="E52" i="80"/>
  <c r="F52" i="80"/>
  <c r="G52" i="80"/>
  <c r="H52" i="80"/>
  <c r="I52" i="80"/>
  <c r="J52" i="80"/>
  <c r="B53" i="80"/>
  <c r="C53" i="80"/>
  <c r="D53" i="80"/>
  <c r="E53" i="80"/>
  <c r="F53" i="80"/>
  <c r="G53" i="80"/>
  <c r="H53" i="80"/>
  <c r="I53" i="80"/>
  <c r="J53" i="80"/>
  <c r="C7" i="80"/>
  <c r="D7" i="80"/>
  <c r="E7" i="80"/>
  <c r="F7" i="80"/>
  <c r="G7" i="80"/>
  <c r="H7" i="80"/>
  <c r="I7" i="80"/>
  <c r="J7" i="80"/>
  <c r="B7" i="80"/>
  <c r="J54" i="78"/>
  <c r="J56" i="79" s="1"/>
  <c r="I54" i="78"/>
  <c r="I56" i="79" s="1"/>
  <c r="H54" i="78"/>
  <c r="H56" i="79" s="1"/>
  <c r="G54" i="78"/>
  <c r="G56" i="79" s="1"/>
  <c r="F54" i="78"/>
  <c r="F56" i="79" s="1"/>
  <c r="E54" i="78"/>
  <c r="E56" i="79" s="1"/>
  <c r="D54" i="78"/>
  <c r="D56" i="79" s="1"/>
  <c r="C54" i="78"/>
  <c r="C56" i="79" s="1"/>
  <c r="B54" i="78"/>
  <c r="B56" i="79" s="1"/>
  <c r="K54" i="78" l="1"/>
  <c r="K56" i="79" s="1"/>
  <c r="K10" i="80"/>
  <c r="K42" i="80"/>
  <c r="K34" i="80"/>
  <c r="K18" i="80"/>
  <c r="K26" i="80"/>
  <c r="K41" i="80"/>
  <c r="K33" i="80"/>
  <c r="K24" i="80"/>
  <c r="K16" i="80"/>
  <c r="K48" i="80"/>
  <c r="K40" i="80"/>
  <c r="K38" i="80"/>
  <c r="K30" i="80"/>
  <c r="K23" i="80"/>
  <c r="K22" i="80"/>
  <c r="K15" i="80"/>
  <c r="K14" i="80"/>
  <c r="K8" i="80"/>
  <c r="K9" i="80"/>
  <c r="K46" i="80"/>
  <c r="K37" i="80"/>
  <c r="K32" i="80"/>
  <c r="K25" i="80"/>
  <c r="K17" i="80"/>
  <c r="K47" i="80"/>
  <c r="K39" i="80"/>
  <c r="K31" i="80"/>
  <c r="K53" i="80"/>
  <c r="K45" i="80"/>
  <c r="K13" i="80"/>
  <c r="K49" i="80"/>
  <c r="K52" i="80"/>
  <c r="K28" i="80"/>
  <c r="K20" i="80"/>
  <c r="K12" i="80"/>
  <c r="K51" i="80"/>
  <c r="K43" i="80"/>
  <c r="K35" i="80"/>
  <c r="K27" i="80"/>
  <c r="K19" i="80"/>
  <c r="K11" i="80"/>
  <c r="K50" i="80"/>
  <c r="K29" i="80"/>
  <c r="K21" i="80"/>
  <c r="K44" i="80"/>
  <c r="K36" i="80"/>
  <c r="H54" i="80"/>
  <c r="I54" i="80"/>
  <c r="J54" i="80"/>
  <c r="C54" i="80"/>
  <c r="D54" i="80"/>
  <c r="E54" i="80"/>
  <c r="K7" i="80"/>
  <c r="F54" i="80"/>
  <c r="G54" i="80"/>
  <c r="B54" i="80"/>
  <c r="D54" i="79"/>
  <c r="D57" i="79" s="1"/>
  <c r="E54" i="79"/>
  <c r="E57" i="79" s="1"/>
  <c r="C54" i="79"/>
  <c r="C57" i="79" s="1"/>
  <c r="F54" i="79"/>
  <c r="F57" i="79" s="1"/>
  <c r="G54" i="79"/>
  <c r="G57" i="79" s="1"/>
  <c r="K7" i="79"/>
  <c r="K54" i="79" s="1"/>
  <c r="K57" i="79" s="1"/>
  <c r="I54" i="79"/>
  <c r="I57" i="79" s="1"/>
  <c r="H54" i="79"/>
  <c r="H57" i="79" s="1"/>
  <c r="J54" i="79"/>
  <c r="J57" i="79" s="1"/>
  <c r="B54" i="79"/>
  <c r="B57" i="79" s="1"/>
  <c r="K54" i="8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Gaby</author>
  </authors>
  <commentList>
    <comment ref="C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 xml:space="preserve">Conceptos invertidos en la orden de afectación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 xml:space="preserve">Conceptos invertidos en la orden de afectación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<sst xmlns="http://schemas.openxmlformats.org/spreadsheetml/2006/main" count="868" uniqueCount="69">
  <si>
    <t>Municipios / Comunas</t>
  </si>
  <si>
    <t>Regalias Hidroeléctricas</t>
  </si>
  <si>
    <t xml:space="preserve">IIBB </t>
  </si>
  <si>
    <t>Bono Compensación Inc. A</t>
  </si>
  <si>
    <t>Bono Compensación Inc. B</t>
  </si>
  <si>
    <t>Total</t>
  </si>
  <si>
    <t xml:space="preserve">Bruto </t>
  </si>
  <si>
    <t>Regalías Petroleras</t>
  </si>
  <si>
    <t>Regalías Gasíferas</t>
  </si>
  <si>
    <t>Copar. Federal Impuestos LEY N°177</t>
  </si>
  <si>
    <t>Consenso Fiscal</t>
  </si>
  <si>
    <t>Punto I c)</t>
  </si>
  <si>
    <t>Punto II a)</t>
  </si>
  <si>
    <t>TOTALES</t>
  </si>
  <si>
    <t xml:space="preserve">Coparticipación a Municipio </t>
  </si>
  <si>
    <t xml:space="preserve">COMISION DE FOMENTO DE 28 DE JULIO  </t>
  </si>
  <si>
    <t xml:space="preserve">COMISION DE FOMENTO DE PTO. PIRAMIDES  </t>
  </si>
  <si>
    <t xml:space="preserve">COMUNA RURAL ALDEA APELEG  </t>
  </si>
  <si>
    <t xml:space="preserve">COMUNA RURAL ALDEA BELEIRO  </t>
  </si>
  <si>
    <t xml:space="preserve">COMUNA RURAL ALDEA EPULEF  </t>
  </si>
  <si>
    <t xml:space="preserve">COMUNA RURAL BUEN PASTO  </t>
  </si>
  <si>
    <t xml:space="preserve">COMUNA RURAL CARRENLEUFU  </t>
  </si>
  <si>
    <t xml:space="preserve">COMUNA RURAL CERRO CENTINELA  </t>
  </si>
  <si>
    <t xml:space="preserve">COMUNA RURAL COLAN CONHUE  </t>
  </si>
  <si>
    <t xml:space="preserve">COMUNA RURAL CUSHAMEN  </t>
  </si>
  <si>
    <t xml:space="preserve">COMUNA RURAL DIQUE F. AMEGHINO  </t>
  </si>
  <si>
    <t xml:space="preserve">COMUNA RURAL DR. ATILIO O. VIGLIONE  </t>
  </si>
  <si>
    <t xml:space="preserve">COMUNA RURAL FACUNDO  </t>
  </si>
  <si>
    <t xml:space="preserve">COMUNA RURAL GAN GAN  </t>
  </si>
  <si>
    <t xml:space="preserve">COMUNA RURAL GASTRE  </t>
  </si>
  <si>
    <t xml:space="preserve">COMUNA RURAL LAGO BLANCO  </t>
  </si>
  <si>
    <t xml:space="preserve">COMUNA RURAL LAGUNITA SALADA  </t>
  </si>
  <si>
    <t xml:space="preserve">COMUNA RURAL LAS PLUMAS  </t>
  </si>
  <si>
    <t xml:space="preserve">COMUNA RURAL LOS ALTARES  </t>
  </si>
  <si>
    <t xml:space="preserve">COMUNA RURAL PASO DEL SAPO  </t>
  </si>
  <si>
    <t xml:space="preserve">COMUNA RURAL RICARDO ROJAS  </t>
  </si>
  <si>
    <t xml:space="preserve">COMUNA RURAL TELSEN  </t>
  </si>
  <si>
    <t xml:space="preserve">MUNICIPALIDAD DE CAMARONES  </t>
  </si>
  <si>
    <t xml:space="preserve">MUNICIPALIDAD DE CHOLILA  </t>
  </si>
  <si>
    <t xml:space="preserve">MUNICIPALIDAD DE COMODORO RIVADAVIA  </t>
  </si>
  <si>
    <t xml:space="preserve">MUNICIPALIDAD DE CORCOVADO  </t>
  </si>
  <si>
    <t xml:space="preserve">MUNICIPALIDAD DE DOLAVON  </t>
  </si>
  <si>
    <t xml:space="preserve">MUNICIPALIDAD DE EL HOYO  </t>
  </si>
  <si>
    <t xml:space="preserve">MUNICIPALIDAD DE EL MAITEN  </t>
  </si>
  <si>
    <t xml:space="preserve">MUNICIPALIDAD DE EPUYEN  </t>
  </si>
  <si>
    <t xml:space="preserve">MUNICIPALIDAD DE ESQUEL  </t>
  </si>
  <si>
    <t xml:space="preserve">MUNICIPALIDAD DE GAIMAN  </t>
  </si>
  <si>
    <t xml:space="preserve">MUNICIPALIDAD DE GOBERNADOR COSTA  </t>
  </si>
  <si>
    <t xml:space="preserve">MUNICIPALIDAD DE GUALJAINA  </t>
  </si>
  <si>
    <t xml:space="preserve">MUNICIPALIDAD DE JOSE DE SAN MARTIN  </t>
  </si>
  <si>
    <t xml:space="preserve">MUNICIPALIDAD DE LAGO PUELO  </t>
  </si>
  <si>
    <t xml:space="preserve">MUNICIPALIDAD DE PASO DE INDIOS  </t>
  </si>
  <si>
    <t xml:space="preserve">MUNICIPALIDAD DE PUERTO MADRYN  </t>
  </si>
  <si>
    <t xml:space="preserve">MUNICIPALIDAD DE RADA TILLY  </t>
  </si>
  <si>
    <t xml:space="preserve">MUNICIPALIDAD DE RAWSON  </t>
  </si>
  <si>
    <t xml:space="preserve">MUNICIPALIDAD DE RIO MAYO  </t>
  </si>
  <si>
    <t xml:space="preserve">MUNICIPALIDAD DE RIO PICO  </t>
  </si>
  <si>
    <t xml:space="preserve">MUNICIPALIDAD DE RIO SENGUER  </t>
  </si>
  <si>
    <t xml:space="preserve">MUNICIPALIDAD DE SARMIENTO  </t>
  </si>
  <si>
    <t xml:space="preserve">MUNICIPALIDAD DE TECKA  </t>
  </si>
  <si>
    <t xml:space="preserve">MUNICIPALIDAD DE TRELEW  </t>
  </si>
  <si>
    <t xml:space="preserve">MUNICIPALIDAD DE TREVELIN  </t>
  </si>
  <si>
    <t>Primer Trimestre 2022</t>
  </si>
  <si>
    <t>Acumulado anual 2022</t>
  </si>
  <si>
    <t>ISSyS</t>
  </si>
  <si>
    <t>Otras Retenciones</t>
  </si>
  <si>
    <t xml:space="preserve">Neto a </t>
  </si>
  <si>
    <t>Tranferir</t>
  </si>
  <si>
    <t>Invertidos los conceptos el 15-3 ACÁ AJUSTADOS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</si>
</sst>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.##00"/>
    <numFmt numFmtId="166" formatCode="_ [$€-2]\ * #,##0.00_ ;_ [$€-2]\ * \-#,##0.00_ ;_ [$€-2]\ * &quot;-&quot;??_ "/>
    <numFmt numFmtId="167" formatCode="#,##0.00_ ;[Red]\-#,##0.00\ "/>
  </numFmts>
  <fonts count="48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5"/>
      <color indexed="54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9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4" borderId="0" applyNumberFormat="0" applyBorder="0" applyAlignment="0" applyProtection="0"/>
    <xf numFmtId="0" fontId="25" fillId="16" borderId="1" applyNumberFormat="0" applyAlignment="0" applyProtection="0"/>
    <xf numFmtId="0" fontId="26" fillId="17" borderId="2" applyNumberFormat="0" applyAlignment="0" applyProtection="0"/>
    <xf numFmtId="0" fontId="27" fillId="0" borderId="3" applyNumberFormat="0" applyFill="0" applyAlignment="0" applyProtection="0"/>
    <xf numFmtId="0" fontId="41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1" borderId="0" applyNumberFormat="0" applyBorder="0" applyAlignment="0" applyProtection="0"/>
    <xf numFmtId="0" fontId="29" fillId="7" borderId="1" applyNumberFormat="0" applyAlignment="0" applyProtection="0"/>
    <xf numFmtId="166" fontId="31" fillId="0" borderId="0" applyFont="0" applyFill="0" applyBorder="0" applyAlignment="0" applyProtection="0"/>
    <xf numFmtId="165" fontId="42" fillId="0" borderId="0">
      <protection locked="0"/>
    </xf>
    <xf numFmtId="165" fontId="42" fillId="0" borderId="0">
      <protection locked="0"/>
    </xf>
    <xf numFmtId="165" fontId="43" fillId="0" borderId="0">
      <protection locked="0"/>
    </xf>
    <xf numFmtId="165" fontId="42" fillId="0" borderId="0">
      <protection locked="0"/>
    </xf>
    <xf numFmtId="165" fontId="42" fillId="0" borderId="0">
      <protection locked="0"/>
    </xf>
    <xf numFmtId="165" fontId="42" fillId="0" borderId="0">
      <protection locked="0"/>
    </xf>
    <xf numFmtId="165" fontId="43" fillId="0" borderId="0">
      <protection locked="0"/>
    </xf>
    <xf numFmtId="0" fontId="30" fillId="3" borderId="0" applyNumberFormat="0" applyBorder="0" applyAlignment="0" applyProtection="0"/>
    <xf numFmtId="164" fontId="31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32" fillId="22" borderId="0" applyNumberFormat="0" applyBorder="0" applyAlignment="0" applyProtection="0"/>
    <xf numFmtId="0" fontId="31" fillId="23" borderId="5" applyNumberFormat="0" applyFont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33" fillId="16" borderId="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4" applyNumberFormat="0" applyFill="0" applyAlignment="0" applyProtection="0"/>
    <xf numFmtId="0" fontId="38" fillId="0" borderId="7" applyNumberFormat="0" applyFill="0" applyAlignment="0" applyProtection="0"/>
    <xf numFmtId="0" fontId="28" fillId="0" borderId="8" applyNumberFormat="0" applyFill="0" applyAlignment="0" applyProtection="0"/>
    <xf numFmtId="0" fontId="39" fillId="0" borderId="9" applyNumberFormat="0" applyFill="0" applyAlignment="0" applyProtection="0"/>
    <xf numFmtId="0" fontId="31" fillId="0" borderId="0"/>
    <xf numFmtId="0" fontId="21" fillId="0" borderId="0"/>
    <xf numFmtId="0" fontId="45" fillId="0" borderId="0"/>
    <xf numFmtId="0" fontId="20" fillId="0" borderId="0"/>
    <xf numFmtId="0" fontId="31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55">
    <xf numFmtId="0" fontId="0" fillId="0" borderId="0" xfId="0"/>
    <xf numFmtId="0" fontId="40" fillId="0" borderId="11" xfId="59" applyFont="1" applyBorder="1"/>
    <xf numFmtId="0" fontId="40" fillId="0" borderId="12" xfId="59" applyFont="1" applyBorder="1"/>
    <xf numFmtId="0" fontId="31" fillId="0" borderId="0" xfId="59"/>
    <xf numFmtId="0" fontId="40" fillId="0" borderId="10" xfId="59" applyFont="1" applyBorder="1"/>
    <xf numFmtId="0" fontId="40" fillId="0" borderId="13" xfId="59" applyFont="1" applyBorder="1"/>
    <xf numFmtId="0" fontId="11" fillId="0" borderId="0" xfId="68"/>
    <xf numFmtId="14" fontId="11" fillId="0" borderId="0" xfId="68" applyNumberFormat="1"/>
    <xf numFmtId="4" fontId="11" fillId="0" borderId="0" xfId="68" applyNumberFormat="1"/>
    <xf numFmtId="4" fontId="40" fillId="0" borderId="15" xfId="68" applyNumberFormat="1" applyFont="1" applyBorder="1" applyAlignment="1">
      <alignment horizontal="center" wrapText="1"/>
    </xf>
    <xf numFmtId="4" fontId="40" fillId="0" borderId="16" xfId="68" applyNumberFormat="1" applyFont="1" applyBorder="1" applyAlignment="1">
      <alignment horizontal="center" wrapText="1"/>
    </xf>
    <xf numFmtId="167" fontId="11" fillId="0" borderId="14" xfId="68" applyNumberFormat="1" applyBorder="1"/>
    <xf numFmtId="167" fontId="11" fillId="0" borderId="19" xfId="68" applyNumberFormat="1" applyBorder="1"/>
    <xf numFmtId="4" fontId="11" fillId="0" borderId="14" xfId="68" applyNumberFormat="1" applyBorder="1"/>
    <xf numFmtId="167" fontId="31" fillId="0" borderId="14" xfId="68" applyNumberFormat="1" applyFont="1" applyBorder="1"/>
    <xf numFmtId="167" fontId="31" fillId="0" borderId="18" xfId="68" applyNumberFormat="1" applyFont="1" applyBorder="1"/>
    <xf numFmtId="4" fontId="40" fillId="0" borderId="13" xfId="68" applyNumberFormat="1" applyFont="1" applyBorder="1"/>
    <xf numFmtId="0" fontId="40" fillId="0" borderId="0" xfId="68" applyFont="1"/>
    <xf numFmtId="0" fontId="10" fillId="0" borderId="0" xfId="69"/>
    <xf numFmtId="14" fontId="10" fillId="0" borderId="0" xfId="69" applyNumberFormat="1"/>
    <xf numFmtId="4" fontId="10" fillId="0" borderId="0" xfId="69" applyNumberFormat="1"/>
    <xf numFmtId="4" fontId="40" fillId="0" borderId="15" xfId="69" applyNumberFormat="1" applyFont="1" applyBorder="1" applyAlignment="1">
      <alignment horizontal="center" wrapText="1"/>
    </xf>
    <xf numFmtId="4" fontId="40" fillId="0" borderId="16" xfId="69" applyNumberFormat="1" applyFont="1" applyBorder="1" applyAlignment="1">
      <alignment horizontal="center" wrapText="1"/>
    </xf>
    <xf numFmtId="167" fontId="10" fillId="0" borderId="14" xfId="69" applyNumberFormat="1" applyBorder="1"/>
    <xf numFmtId="167" fontId="10" fillId="0" borderId="19" xfId="69" applyNumberFormat="1" applyBorder="1"/>
    <xf numFmtId="4" fontId="10" fillId="0" borderId="14" xfId="69" applyNumberFormat="1" applyBorder="1"/>
    <xf numFmtId="167" fontId="31" fillId="0" borderId="14" xfId="69" applyNumberFormat="1" applyFont="1" applyBorder="1"/>
    <xf numFmtId="167" fontId="31" fillId="0" borderId="18" xfId="69" applyNumberFormat="1" applyFont="1" applyBorder="1"/>
    <xf numFmtId="4" fontId="40" fillId="0" borderId="13" xfId="69" applyNumberFormat="1" applyFont="1" applyBorder="1"/>
    <xf numFmtId="0" fontId="40" fillId="0" borderId="0" xfId="69" applyFont="1"/>
    <xf numFmtId="0" fontId="9" fillId="0" borderId="0" xfId="70"/>
    <xf numFmtId="14" fontId="9" fillId="0" borderId="0" xfId="70" applyNumberFormat="1"/>
    <xf numFmtId="4" fontId="9" fillId="0" borderId="0" xfId="70" applyNumberFormat="1"/>
    <xf numFmtId="4" fontId="40" fillId="0" borderId="15" xfId="70" applyNumberFormat="1" applyFont="1" applyBorder="1" applyAlignment="1">
      <alignment horizontal="center" wrapText="1"/>
    </xf>
    <xf numFmtId="4" fontId="40" fillId="0" borderId="16" xfId="70" applyNumberFormat="1" applyFont="1" applyBorder="1" applyAlignment="1">
      <alignment horizontal="center" wrapText="1"/>
    </xf>
    <xf numFmtId="167" fontId="9" fillId="0" borderId="14" xfId="70" applyNumberFormat="1" applyBorder="1"/>
    <xf numFmtId="167" fontId="9" fillId="0" borderId="19" xfId="70" applyNumberFormat="1" applyBorder="1"/>
    <xf numFmtId="4" fontId="9" fillId="0" borderId="14" xfId="70" applyNumberFormat="1" applyBorder="1"/>
    <xf numFmtId="167" fontId="31" fillId="0" borderId="14" xfId="70" applyNumberFormat="1" applyFont="1" applyBorder="1"/>
    <xf numFmtId="167" fontId="31" fillId="0" borderId="18" xfId="70" applyNumberFormat="1" applyFont="1" applyBorder="1"/>
    <xf numFmtId="4" fontId="40" fillId="0" borderId="13" xfId="70" applyNumberFormat="1" applyFont="1" applyBorder="1"/>
    <xf numFmtId="0" fontId="40" fillId="0" borderId="0" xfId="70" applyFont="1"/>
    <xf numFmtId="0" fontId="8" fillId="0" borderId="0" xfId="71"/>
    <xf numFmtId="14" fontId="8" fillId="0" borderId="0" xfId="71" applyNumberFormat="1"/>
    <xf numFmtId="4" fontId="8" fillId="0" borderId="0" xfId="71" applyNumberFormat="1"/>
    <xf numFmtId="4" fontId="40" fillId="0" borderId="15" xfId="71" applyNumberFormat="1" applyFont="1" applyBorder="1" applyAlignment="1">
      <alignment horizontal="center" wrapText="1"/>
    </xf>
    <xf numFmtId="4" fontId="40" fillId="0" borderId="16" xfId="71" applyNumberFormat="1" applyFont="1" applyBorder="1" applyAlignment="1">
      <alignment horizontal="center" wrapText="1"/>
    </xf>
    <xf numFmtId="167" fontId="8" fillId="0" borderId="14" xfId="71" applyNumberFormat="1" applyBorder="1"/>
    <xf numFmtId="167" fontId="8" fillId="0" borderId="19" xfId="71" applyNumberFormat="1" applyBorder="1"/>
    <xf numFmtId="4" fontId="8" fillId="0" borderId="14" xfId="71" applyNumberFormat="1" applyBorder="1"/>
    <xf numFmtId="167" fontId="31" fillId="0" borderId="14" xfId="71" applyNumberFormat="1" applyFont="1" applyBorder="1"/>
    <xf numFmtId="167" fontId="31" fillId="0" borderId="18" xfId="71" applyNumberFormat="1" applyFont="1" applyBorder="1"/>
    <xf numFmtId="4" fontId="40" fillId="0" borderId="13" xfId="71" applyNumberFormat="1" applyFont="1" applyBorder="1"/>
    <xf numFmtId="0" fontId="40" fillId="0" borderId="0" xfId="71" applyFont="1"/>
    <xf numFmtId="0" fontId="7" fillId="0" borderId="0" xfId="72"/>
    <xf numFmtId="14" fontId="7" fillId="0" borderId="0" xfId="72" applyNumberFormat="1"/>
    <xf numFmtId="4" fontId="7" fillId="0" borderId="0" xfId="72" applyNumberFormat="1"/>
    <xf numFmtId="4" fontId="40" fillId="0" borderId="15" xfId="72" applyNumberFormat="1" applyFont="1" applyBorder="1" applyAlignment="1">
      <alignment horizontal="center" wrapText="1"/>
    </xf>
    <xf numFmtId="4" fontId="40" fillId="0" borderId="16" xfId="72" applyNumberFormat="1" applyFont="1" applyBorder="1" applyAlignment="1">
      <alignment horizontal="center" wrapText="1"/>
    </xf>
    <xf numFmtId="167" fontId="7" fillId="0" borderId="14" xfId="72" applyNumberFormat="1" applyBorder="1"/>
    <xf numFmtId="167" fontId="7" fillId="0" borderId="19" xfId="72" applyNumberFormat="1" applyBorder="1"/>
    <xf numFmtId="4" fontId="7" fillId="0" borderId="14" xfId="72" applyNumberFormat="1" applyBorder="1"/>
    <xf numFmtId="167" fontId="31" fillId="0" borderId="14" xfId="72" applyNumberFormat="1" applyFont="1" applyBorder="1"/>
    <xf numFmtId="167" fontId="31" fillId="0" borderId="18" xfId="72" applyNumberFormat="1" applyFont="1" applyBorder="1"/>
    <xf numFmtId="4" fontId="40" fillId="0" borderId="13" xfId="72" applyNumberFormat="1" applyFont="1" applyBorder="1"/>
    <xf numFmtId="0" fontId="40" fillId="0" borderId="0" xfId="72" applyFont="1"/>
    <xf numFmtId="0" fontId="6" fillId="0" borderId="0" xfId="73"/>
    <xf numFmtId="14" fontId="6" fillId="0" borderId="0" xfId="73" applyNumberFormat="1"/>
    <xf numFmtId="4" fontId="6" fillId="0" borderId="0" xfId="73" applyNumberFormat="1"/>
    <xf numFmtId="4" fontId="40" fillId="0" borderId="15" xfId="73" applyNumberFormat="1" applyFont="1" applyBorder="1" applyAlignment="1">
      <alignment horizontal="center" wrapText="1"/>
    </xf>
    <xf numFmtId="4" fontId="40" fillId="0" borderId="16" xfId="73" applyNumberFormat="1" applyFont="1" applyBorder="1" applyAlignment="1">
      <alignment horizontal="center" wrapText="1"/>
    </xf>
    <xf numFmtId="167" fontId="6" fillId="0" borderId="14" xfId="73" applyNumberFormat="1" applyBorder="1"/>
    <xf numFmtId="167" fontId="6" fillId="0" borderId="19" xfId="73" applyNumberFormat="1" applyBorder="1"/>
    <xf numFmtId="4" fontId="6" fillId="0" borderId="14" xfId="73" applyNumberFormat="1" applyBorder="1"/>
    <xf numFmtId="167" fontId="31" fillId="0" borderId="14" xfId="73" applyNumberFormat="1" applyFont="1" applyBorder="1"/>
    <xf numFmtId="167" fontId="31" fillId="0" borderId="18" xfId="73" applyNumberFormat="1" applyFont="1" applyBorder="1"/>
    <xf numFmtId="4" fontId="40" fillId="0" borderId="13" xfId="73" applyNumberFormat="1" applyFont="1" applyBorder="1"/>
    <xf numFmtId="0" fontId="40" fillId="0" borderId="0" xfId="73" applyFont="1"/>
    <xf numFmtId="0" fontId="5" fillId="0" borderId="0" xfId="74"/>
    <xf numFmtId="14" fontId="5" fillId="0" borderId="0" xfId="74" applyNumberFormat="1"/>
    <xf numFmtId="4" fontId="5" fillId="0" borderId="0" xfId="74" applyNumberFormat="1"/>
    <xf numFmtId="4" fontId="40" fillId="0" borderId="15" xfId="74" applyNumberFormat="1" applyFont="1" applyBorder="1" applyAlignment="1">
      <alignment horizontal="center" wrapText="1"/>
    </xf>
    <xf numFmtId="4" fontId="40" fillId="0" borderId="16" xfId="74" applyNumberFormat="1" applyFont="1" applyBorder="1" applyAlignment="1">
      <alignment horizontal="center" wrapText="1"/>
    </xf>
    <xf numFmtId="167" fontId="5" fillId="0" borderId="14" xfId="74" applyNumberFormat="1" applyBorder="1"/>
    <xf numFmtId="167" fontId="5" fillId="0" borderId="19" xfId="74" applyNumberFormat="1" applyBorder="1"/>
    <xf numFmtId="4" fontId="5" fillId="0" borderId="14" xfId="74" applyNumberFormat="1" applyBorder="1"/>
    <xf numFmtId="167" fontId="31" fillId="0" borderId="14" xfId="74" applyNumberFormat="1" applyFont="1" applyBorder="1"/>
    <xf numFmtId="167" fontId="31" fillId="0" borderId="18" xfId="74" applyNumberFormat="1" applyFont="1" applyBorder="1"/>
    <xf numFmtId="4" fontId="40" fillId="0" borderId="13" xfId="74" applyNumberFormat="1" applyFont="1" applyBorder="1"/>
    <xf numFmtId="0" fontId="40" fillId="0" borderId="0" xfId="74" applyFont="1"/>
    <xf numFmtId="0" fontId="4" fillId="0" borderId="0" xfId="75"/>
    <xf numFmtId="14" fontId="4" fillId="0" borderId="0" xfId="75" applyNumberFormat="1"/>
    <xf numFmtId="4" fontId="4" fillId="0" borderId="0" xfId="75" applyNumberFormat="1"/>
    <xf numFmtId="4" fontId="40" fillId="0" borderId="15" xfId="75" applyNumberFormat="1" applyFont="1" applyBorder="1" applyAlignment="1">
      <alignment horizontal="center" wrapText="1"/>
    </xf>
    <xf numFmtId="0" fontId="40" fillId="0" borderId="15" xfId="75" applyFont="1" applyBorder="1" applyAlignment="1">
      <alignment horizontal="centerContinuous" wrapText="1"/>
    </xf>
    <xf numFmtId="4" fontId="40" fillId="0" borderId="16" xfId="75" applyNumberFormat="1" applyFont="1" applyBorder="1" applyAlignment="1">
      <alignment horizontal="center" wrapText="1"/>
    </xf>
    <xf numFmtId="0" fontId="40" fillId="0" borderId="16" xfId="75" applyFont="1" applyBorder="1" applyAlignment="1">
      <alignment horizontal="centerContinuous" wrapText="1"/>
    </xf>
    <xf numFmtId="167" fontId="4" fillId="0" borderId="14" xfId="75" applyNumberFormat="1" applyBorder="1"/>
    <xf numFmtId="167" fontId="4" fillId="0" borderId="19" xfId="75" applyNumberFormat="1" applyBorder="1"/>
    <xf numFmtId="4" fontId="4" fillId="0" borderId="14" xfId="75" applyNumberFormat="1" applyBorder="1"/>
    <xf numFmtId="4" fontId="4" fillId="0" borderId="20" xfId="75" applyNumberFormat="1" applyBorder="1"/>
    <xf numFmtId="167" fontId="31" fillId="0" borderId="14" xfId="75" applyNumberFormat="1" applyFont="1" applyBorder="1"/>
    <xf numFmtId="167" fontId="31" fillId="0" borderId="18" xfId="75" applyNumberFormat="1" applyFont="1" applyBorder="1"/>
    <xf numFmtId="4" fontId="4" fillId="0" borderId="18" xfId="75" applyNumberFormat="1" applyBorder="1"/>
    <xf numFmtId="4" fontId="31" fillId="0" borderId="14" xfId="75" applyNumberFormat="1" applyFont="1" applyBorder="1"/>
    <xf numFmtId="4" fontId="40" fillId="0" borderId="13" xfId="75" applyNumberFormat="1" applyFont="1" applyBorder="1"/>
    <xf numFmtId="0" fontId="40" fillId="0" borderId="0" xfId="75" applyFont="1"/>
    <xf numFmtId="0" fontId="3" fillId="0" borderId="0" xfId="76"/>
    <xf numFmtId="14" fontId="3" fillId="0" borderId="0" xfId="76" applyNumberFormat="1"/>
    <xf numFmtId="4" fontId="3" fillId="0" borderId="0" xfId="76" applyNumberFormat="1"/>
    <xf numFmtId="4" fontId="40" fillId="0" borderId="15" xfId="76" applyNumberFormat="1" applyFont="1" applyBorder="1" applyAlignment="1">
      <alignment horizontal="center" wrapText="1"/>
    </xf>
    <xf numFmtId="4" fontId="40" fillId="0" borderId="16" xfId="76" applyNumberFormat="1" applyFont="1" applyBorder="1" applyAlignment="1">
      <alignment horizontal="center" wrapText="1"/>
    </xf>
    <xf numFmtId="167" fontId="3" fillId="0" borderId="14" xfId="76" applyNumberFormat="1" applyBorder="1"/>
    <xf numFmtId="167" fontId="3" fillId="0" borderId="19" xfId="76" applyNumberFormat="1" applyBorder="1"/>
    <xf numFmtId="4" fontId="3" fillId="0" borderId="14" xfId="76" applyNumberFormat="1" applyBorder="1"/>
    <xf numFmtId="167" fontId="31" fillId="0" borderId="14" xfId="76" applyNumberFormat="1" applyFont="1" applyBorder="1"/>
    <xf numFmtId="167" fontId="31" fillId="0" borderId="18" xfId="76" applyNumberFormat="1" applyFont="1" applyBorder="1"/>
    <xf numFmtId="4" fontId="40" fillId="0" borderId="13" xfId="76" applyNumberFormat="1" applyFont="1" applyBorder="1"/>
    <xf numFmtId="0" fontId="40" fillId="0" borderId="0" xfId="76" applyFont="1"/>
    <xf numFmtId="0" fontId="2" fillId="0" borderId="0" xfId="77"/>
    <xf numFmtId="14" fontId="2" fillId="0" borderId="0" xfId="77" applyNumberFormat="1"/>
    <xf numFmtId="4" fontId="2" fillId="0" borderId="0" xfId="77" applyNumberFormat="1"/>
    <xf numFmtId="167" fontId="2" fillId="0" borderId="14" xfId="77" applyNumberFormat="1" applyBorder="1"/>
    <xf numFmtId="167" fontId="2" fillId="0" borderId="19" xfId="77" applyNumberFormat="1" applyBorder="1"/>
    <xf numFmtId="4" fontId="2" fillId="0" borderId="14" xfId="77" applyNumberFormat="1" applyBorder="1"/>
    <xf numFmtId="167" fontId="31" fillId="0" borderId="14" xfId="77" applyNumberFormat="1" applyFont="1" applyBorder="1"/>
    <xf numFmtId="167" fontId="31" fillId="0" borderId="18" xfId="77" applyNumberFormat="1" applyFont="1" applyBorder="1"/>
    <xf numFmtId="4" fontId="40" fillId="0" borderId="13" xfId="77" applyNumberFormat="1" applyFont="1" applyBorder="1"/>
    <xf numFmtId="0" fontId="40" fillId="0" borderId="0" xfId="77" applyFont="1"/>
    <xf numFmtId="4" fontId="40" fillId="24" borderId="15" xfId="77" applyNumberFormat="1" applyFont="1" applyFill="1" applyBorder="1" applyAlignment="1">
      <alignment horizontal="center" wrapText="1"/>
    </xf>
    <xf numFmtId="4" fontId="40" fillId="24" borderId="16" xfId="77" applyNumberFormat="1" applyFont="1" applyFill="1" applyBorder="1" applyAlignment="1">
      <alignment horizontal="center" wrapText="1"/>
    </xf>
    <xf numFmtId="0" fontId="1" fillId="0" borderId="0" xfId="78"/>
    <xf numFmtId="14" fontId="1" fillId="0" borderId="0" xfId="78" applyNumberFormat="1"/>
    <xf numFmtId="4" fontId="1" fillId="0" borderId="0" xfId="78" applyNumberFormat="1"/>
    <xf numFmtId="4" fontId="40" fillId="24" borderId="15" xfId="78" applyNumberFormat="1" applyFont="1" applyFill="1" applyBorder="1" applyAlignment="1">
      <alignment horizontal="center" wrapText="1"/>
    </xf>
    <xf numFmtId="4" fontId="40" fillId="24" borderId="16" xfId="78" applyNumberFormat="1" applyFont="1" applyFill="1" applyBorder="1" applyAlignment="1">
      <alignment horizontal="center" wrapText="1"/>
    </xf>
    <xf numFmtId="167" fontId="1" fillId="0" borderId="14" xfId="78" applyNumberFormat="1" applyBorder="1"/>
    <xf numFmtId="167" fontId="1" fillId="0" borderId="19" xfId="78" applyNumberFormat="1" applyBorder="1"/>
    <xf numFmtId="4" fontId="1" fillId="0" borderId="14" xfId="78" applyNumberFormat="1" applyBorder="1"/>
    <xf numFmtId="167" fontId="31" fillId="0" borderId="14" xfId="78" applyNumberFormat="1" applyFont="1" applyBorder="1"/>
    <xf numFmtId="167" fontId="31" fillId="0" borderId="18" xfId="78" applyNumberFormat="1" applyFont="1" applyBorder="1"/>
    <xf numFmtId="4" fontId="40" fillId="0" borderId="13" xfId="78" applyNumberFormat="1" applyFont="1" applyBorder="1"/>
    <xf numFmtId="0" fontId="40" fillId="0" borderId="0" xfId="78" applyFont="1"/>
    <xf numFmtId="0" fontId="31" fillId="24" borderId="21" xfId="78" applyFont="1" applyFill="1" applyBorder="1"/>
    <xf numFmtId="0" fontId="0" fillId="24" borderId="21" xfId="78" applyFont="1" applyFill="1" applyBorder="1"/>
    <xf numFmtId="0" fontId="40" fillId="0" borderId="15" xfId="68" applyFont="1" applyBorder="1" applyAlignment="1">
      <alignment horizontal="center" wrapText="1"/>
    </xf>
    <xf numFmtId="0" fontId="11" fillId="0" borderId="16" xfId="68" applyBorder="1" applyAlignment="1">
      <alignment horizontal="center" wrapText="1"/>
    </xf>
    <xf numFmtId="0" fontId="40" fillId="0" borderId="17" xfId="68" applyFont="1" applyBorder="1" applyAlignment="1">
      <alignment horizontal="center"/>
    </xf>
    <xf numFmtId="0" fontId="40" fillId="0" borderId="0" xfId="68" applyFont="1" applyAlignment="1">
      <alignment horizontal="center"/>
    </xf>
    <xf numFmtId="14" fontId="40" fillId="0" borderId="17" xfId="68" applyNumberFormat="1" applyFont="1" applyBorder="1" applyAlignment="1">
      <alignment horizontal="center"/>
    </xf>
    <xf numFmtId="14" fontId="40" fillId="0" borderId="0" xfId="68" applyNumberFormat="1" applyFont="1" applyAlignment="1">
      <alignment horizontal="center"/>
    </xf>
    <xf numFmtId="0" fontId="40" fillId="0" borderId="15" xfId="68" applyFont="1" applyBorder="1" applyAlignment="1">
      <alignment horizontal="center" vertical="center"/>
    </xf>
    <xf numFmtId="0" fontId="40" fillId="0" borderId="16" xfId="68" applyFont="1" applyBorder="1" applyAlignment="1">
      <alignment horizontal="center" vertical="center"/>
    </xf>
    <xf numFmtId="4" fontId="40" fillId="0" borderId="15" xfId="68" applyNumberFormat="1" applyFont="1" applyBorder="1" applyAlignment="1">
      <alignment horizontal="center" wrapText="1"/>
    </xf>
    <xf numFmtId="4" fontId="11" fillId="0" borderId="16" xfId="68" applyNumberFormat="1" applyBorder="1" applyAlignment="1">
      <alignment horizontal="center" wrapText="1"/>
    </xf>
    <xf numFmtId="0" fontId="40" fillId="0" borderId="15" xfId="69" applyFont="1" applyBorder="1" applyAlignment="1">
      <alignment horizontal="center" wrapText="1"/>
    </xf>
    <xf numFmtId="0" fontId="10" fillId="0" borderId="16" xfId="69" applyBorder="1" applyAlignment="1">
      <alignment horizontal="center" wrapText="1"/>
    </xf>
    <xf numFmtId="0" fontId="40" fillId="0" borderId="17" xfId="69" applyFont="1" applyBorder="1" applyAlignment="1">
      <alignment horizontal="center"/>
    </xf>
    <xf numFmtId="0" fontId="40" fillId="0" borderId="0" xfId="69" applyFont="1" applyAlignment="1">
      <alignment horizontal="center"/>
    </xf>
    <xf numFmtId="14" fontId="40" fillId="0" borderId="17" xfId="69" applyNumberFormat="1" applyFont="1" applyBorder="1" applyAlignment="1">
      <alignment horizontal="center"/>
    </xf>
    <xf numFmtId="14" fontId="40" fillId="0" borderId="0" xfId="69" applyNumberFormat="1" applyFont="1" applyAlignment="1">
      <alignment horizontal="center"/>
    </xf>
    <xf numFmtId="0" fontId="40" fillId="0" borderId="15" xfId="69" applyFont="1" applyBorder="1" applyAlignment="1">
      <alignment horizontal="center" vertical="center"/>
    </xf>
    <xf numFmtId="0" fontId="40" fillId="0" borderId="16" xfId="69" applyFont="1" applyBorder="1" applyAlignment="1">
      <alignment horizontal="center" vertical="center"/>
    </xf>
    <xf numFmtId="4" fontId="40" fillId="0" borderId="15" xfId="69" applyNumberFormat="1" applyFont="1" applyBorder="1" applyAlignment="1">
      <alignment horizontal="center" wrapText="1"/>
    </xf>
    <xf numFmtId="4" fontId="10" fillId="0" borderId="16" xfId="69" applyNumberFormat="1" applyBorder="1" applyAlignment="1">
      <alignment horizontal="center" wrapText="1"/>
    </xf>
    <xf numFmtId="0" fontId="40" fillId="0" borderId="15" xfId="70" applyFont="1" applyBorder="1" applyAlignment="1">
      <alignment horizontal="center" wrapText="1"/>
    </xf>
    <xf numFmtId="0" fontId="9" fillId="0" borderId="16" xfId="70" applyBorder="1" applyAlignment="1">
      <alignment horizontal="center" wrapText="1"/>
    </xf>
    <xf numFmtId="0" fontId="40" fillId="0" borderId="17" xfId="70" applyFont="1" applyBorder="1" applyAlignment="1">
      <alignment horizontal="center"/>
    </xf>
    <xf numFmtId="0" fontId="40" fillId="0" borderId="0" xfId="70" applyFont="1" applyAlignment="1">
      <alignment horizontal="center"/>
    </xf>
    <xf numFmtId="14" fontId="40" fillId="0" borderId="17" xfId="70" applyNumberFormat="1" applyFont="1" applyBorder="1" applyAlignment="1">
      <alignment horizontal="center"/>
    </xf>
    <xf numFmtId="14" fontId="40" fillId="0" borderId="0" xfId="70" applyNumberFormat="1" applyFont="1" applyAlignment="1">
      <alignment horizontal="center"/>
    </xf>
    <xf numFmtId="0" fontId="40" fillId="0" borderId="15" xfId="70" applyFont="1" applyBorder="1" applyAlignment="1">
      <alignment horizontal="center" vertical="center"/>
    </xf>
    <xf numFmtId="0" fontId="40" fillId="0" borderId="16" xfId="70" applyFont="1" applyBorder="1" applyAlignment="1">
      <alignment horizontal="center" vertical="center"/>
    </xf>
    <xf numFmtId="4" fontId="40" fillId="0" borderId="15" xfId="70" applyNumberFormat="1" applyFont="1" applyBorder="1" applyAlignment="1">
      <alignment horizontal="center" wrapText="1"/>
    </xf>
    <xf numFmtId="4" fontId="9" fillId="0" borderId="16" xfId="70" applyNumberFormat="1" applyBorder="1" applyAlignment="1">
      <alignment horizontal="center" wrapText="1"/>
    </xf>
    <xf numFmtId="0" fontId="40" fillId="0" borderId="15" xfId="71" applyFont="1" applyBorder="1" applyAlignment="1">
      <alignment horizontal="center" wrapText="1"/>
    </xf>
    <xf numFmtId="0" fontId="8" fillId="0" borderId="16" xfId="71" applyBorder="1" applyAlignment="1">
      <alignment horizontal="center" wrapText="1"/>
    </xf>
    <xf numFmtId="0" fontId="40" fillId="0" borderId="17" xfId="71" applyFont="1" applyBorder="1" applyAlignment="1">
      <alignment horizontal="center"/>
    </xf>
    <xf numFmtId="0" fontId="40" fillId="0" borderId="0" xfId="71" applyFont="1" applyAlignment="1">
      <alignment horizontal="center"/>
    </xf>
    <xf numFmtId="14" fontId="40" fillId="0" borderId="17" xfId="71" applyNumberFormat="1" applyFont="1" applyBorder="1" applyAlignment="1">
      <alignment horizontal="center"/>
    </xf>
    <xf numFmtId="14" fontId="40" fillId="0" borderId="0" xfId="71" applyNumberFormat="1" applyFont="1" applyAlignment="1">
      <alignment horizontal="center"/>
    </xf>
    <xf numFmtId="0" fontId="40" fillId="0" borderId="15" xfId="71" applyFont="1" applyBorder="1" applyAlignment="1">
      <alignment horizontal="center" vertical="center"/>
    </xf>
    <xf numFmtId="0" fontId="40" fillId="0" borderId="16" xfId="71" applyFont="1" applyBorder="1" applyAlignment="1">
      <alignment horizontal="center" vertical="center"/>
    </xf>
    <xf numFmtId="4" fontId="40" fillId="0" borderId="15" xfId="71" applyNumberFormat="1" applyFont="1" applyBorder="1" applyAlignment="1">
      <alignment horizontal="center" wrapText="1"/>
    </xf>
    <xf numFmtId="4" fontId="8" fillId="0" borderId="16" xfId="71" applyNumberFormat="1" applyBorder="1" applyAlignment="1">
      <alignment horizontal="center" wrapText="1"/>
    </xf>
    <xf numFmtId="0" fontId="40" fillId="0" borderId="15" xfId="72" applyFont="1" applyBorder="1" applyAlignment="1">
      <alignment horizontal="center" wrapText="1"/>
    </xf>
    <xf numFmtId="0" fontId="7" fillId="0" borderId="16" xfId="72" applyBorder="1" applyAlignment="1">
      <alignment horizontal="center" wrapText="1"/>
    </xf>
    <xf numFmtId="0" fontId="40" fillId="0" borderId="17" xfId="72" applyFont="1" applyBorder="1" applyAlignment="1">
      <alignment horizontal="center"/>
    </xf>
    <xf numFmtId="0" fontId="40" fillId="0" borderId="0" xfId="72" applyFont="1" applyAlignment="1">
      <alignment horizontal="center"/>
    </xf>
    <xf numFmtId="14" fontId="40" fillId="0" borderId="17" xfId="72" applyNumberFormat="1" applyFont="1" applyBorder="1" applyAlignment="1">
      <alignment horizontal="center"/>
    </xf>
    <xf numFmtId="14" fontId="40" fillId="0" borderId="0" xfId="72" applyNumberFormat="1" applyFont="1" applyAlignment="1">
      <alignment horizontal="center"/>
    </xf>
    <xf numFmtId="0" fontId="40" fillId="0" borderId="15" xfId="72" applyFont="1" applyBorder="1" applyAlignment="1">
      <alignment horizontal="center" vertical="center"/>
    </xf>
    <xf numFmtId="0" fontId="40" fillId="0" borderId="16" xfId="72" applyFont="1" applyBorder="1" applyAlignment="1">
      <alignment horizontal="center" vertical="center"/>
    </xf>
    <xf numFmtId="4" fontId="40" fillId="0" borderId="15" xfId="72" applyNumberFormat="1" applyFont="1" applyBorder="1" applyAlignment="1">
      <alignment horizontal="center" wrapText="1"/>
    </xf>
    <xf numFmtId="4" fontId="7" fillId="0" borderId="16" xfId="72" applyNumberFormat="1" applyBorder="1" applyAlignment="1">
      <alignment horizontal="center" wrapText="1"/>
    </xf>
    <xf numFmtId="0" fontId="40" fillId="0" borderId="15" xfId="73" applyFont="1" applyBorder="1" applyAlignment="1">
      <alignment horizontal="center" wrapText="1"/>
    </xf>
    <xf numFmtId="0" fontId="6" fillId="0" borderId="16" xfId="73" applyBorder="1" applyAlignment="1">
      <alignment horizontal="center" wrapText="1"/>
    </xf>
    <xf numFmtId="0" fontId="40" fillId="0" borderId="17" xfId="73" applyFont="1" applyBorder="1" applyAlignment="1">
      <alignment horizontal="center"/>
    </xf>
    <xf numFmtId="0" fontId="40" fillId="0" borderId="0" xfId="73" applyFont="1" applyAlignment="1">
      <alignment horizontal="center"/>
    </xf>
    <xf numFmtId="14" fontId="40" fillId="0" borderId="17" xfId="73" applyNumberFormat="1" applyFont="1" applyBorder="1" applyAlignment="1">
      <alignment horizontal="center"/>
    </xf>
    <xf numFmtId="14" fontId="40" fillId="0" borderId="0" xfId="73" applyNumberFormat="1" applyFont="1" applyAlignment="1">
      <alignment horizontal="center"/>
    </xf>
    <xf numFmtId="0" fontId="40" fillId="0" borderId="15" xfId="73" applyFont="1" applyBorder="1" applyAlignment="1">
      <alignment horizontal="center" vertical="center"/>
    </xf>
    <xf numFmtId="0" fontId="40" fillId="0" borderId="16" xfId="73" applyFont="1" applyBorder="1" applyAlignment="1">
      <alignment horizontal="center" vertical="center"/>
    </xf>
    <xf numFmtId="4" fontId="40" fillId="0" borderId="15" xfId="73" applyNumberFormat="1" applyFont="1" applyBorder="1" applyAlignment="1">
      <alignment horizontal="center" wrapText="1"/>
    </xf>
    <xf numFmtId="4" fontId="6" fillId="0" borderId="16" xfId="73" applyNumberFormat="1" applyBorder="1" applyAlignment="1">
      <alignment horizontal="center" wrapText="1"/>
    </xf>
    <xf numFmtId="0" fontId="40" fillId="0" borderId="15" xfId="74" applyFont="1" applyBorder="1" applyAlignment="1">
      <alignment horizontal="center" wrapText="1"/>
    </xf>
    <xf numFmtId="0" fontId="5" fillId="0" borderId="16" xfId="74" applyBorder="1" applyAlignment="1">
      <alignment horizontal="center" wrapText="1"/>
    </xf>
    <xf numFmtId="0" fontId="40" fillId="0" borderId="17" xfId="74" applyFont="1" applyBorder="1" applyAlignment="1">
      <alignment horizontal="center"/>
    </xf>
    <xf numFmtId="0" fontId="40" fillId="0" borderId="0" xfId="74" applyFont="1" applyAlignment="1">
      <alignment horizontal="center"/>
    </xf>
    <xf numFmtId="14" fontId="40" fillId="0" borderId="17" xfId="74" applyNumberFormat="1" applyFont="1" applyBorder="1" applyAlignment="1">
      <alignment horizontal="center"/>
    </xf>
    <xf numFmtId="14" fontId="40" fillId="0" borderId="0" xfId="74" applyNumberFormat="1" applyFont="1" applyAlignment="1">
      <alignment horizontal="center"/>
    </xf>
    <xf numFmtId="0" fontId="40" fillId="0" borderId="15" xfId="74" applyFont="1" applyBorder="1" applyAlignment="1">
      <alignment horizontal="center" vertical="center"/>
    </xf>
    <xf numFmtId="0" fontId="40" fillId="0" borderId="16" xfId="74" applyFont="1" applyBorder="1" applyAlignment="1">
      <alignment horizontal="center" vertical="center"/>
    </xf>
    <xf numFmtId="4" fontId="40" fillId="0" borderId="15" xfId="74" applyNumberFormat="1" applyFont="1" applyBorder="1" applyAlignment="1">
      <alignment horizontal="center" wrapText="1"/>
    </xf>
    <xf numFmtId="4" fontId="5" fillId="0" borderId="16" xfId="74" applyNumberFormat="1" applyBorder="1" applyAlignment="1">
      <alignment horizontal="center" wrapText="1"/>
    </xf>
    <xf numFmtId="0" fontId="40" fillId="0" borderId="15" xfId="75" applyFont="1" applyBorder="1" applyAlignment="1">
      <alignment horizontal="center" wrapText="1"/>
    </xf>
    <xf numFmtId="0" fontId="4" fillId="0" borderId="16" xfId="75" applyBorder="1" applyAlignment="1">
      <alignment horizontal="center" wrapText="1"/>
    </xf>
    <xf numFmtId="0" fontId="40" fillId="0" borderId="17" xfId="75" applyFont="1" applyBorder="1" applyAlignment="1">
      <alignment horizontal="center"/>
    </xf>
    <xf numFmtId="0" fontId="40" fillId="0" borderId="0" xfId="75" applyFont="1" applyAlignment="1">
      <alignment horizontal="center"/>
    </xf>
    <xf numFmtId="14" fontId="40" fillId="0" borderId="17" xfId="75" applyNumberFormat="1" applyFont="1" applyBorder="1" applyAlignment="1">
      <alignment horizontal="center"/>
    </xf>
    <xf numFmtId="14" fontId="40" fillId="0" borderId="0" xfId="75" applyNumberFormat="1" applyFont="1" applyAlignment="1">
      <alignment horizontal="center"/>
    </xf>
    <xf numFmtId="0" fontId="40" fillId="0" borderId="15" xfId="75" applyFont="1" applyBorder="1" applyAlignment="1">
      <alignment horizontal="center" vertical="center"/>
    </xf>
    <xf numFmtId="0" fontId="40" fillId="0" borderId="16" xfId="75" applyFont="1" applyBorder="1" applyAlignment="1">
      <alignment horizontal="center" vertical="center"/>
    </xf>
    <xf numFmtId="4" fontId="40" fillId="0" borderId="15" xfId="75" applyNumberFormat="1" applyFont="1" applyBorder="1" applyAlignment="1">
      <alignment horizontal="center" wrapText="1"/>
    </xf>
    <xf numFmtId="4" fontId="4" fillId="0" borderId="16" xfId="75" applyNumberFormat="1" applyBorder="1" applyAlignment="1">
      <alignment horizontal="center" wrapText="1"/>
    </xf>
    <xf numFmtId="0" fontId="40" fillId="0" borderId="15" xfId="76" applyFont="1" applyBorder="1" applyAlignment="1">
      <alignment horizontal="center" wrapText="1"/>
    </xf>
    <xf numFmtId="0" fontId="3" fillId="0" borderId="16" xfId="76" applyBorder="1" applyAlignment="1">
      <alignment horizontal="center" wrapText="1"/>
    </xf>
    <xf numFmtId="0" fontId="40" fillId="0" borderId="17" xfId="76" applyFont="1" applyBorder="1" applyAlignment="1">
      <alignment horizontal="center"/>
    </xf>
    <xf numFmtId="0" fontId="40" fillId="0" borderId="0" xfId="76" applyFont="1" applyAlignment="1">
      <alignment horizontal="center"/>
    </xf>
    <xf numFmtId="14" fontId="40" fillId="0" borderId="17" xfId="76" applyNumberFormat="1" applyFont="1" applyBorder="1" applyAlignment="1">
      <alignment horizontal="center"/>
    </xf>
    <xf numFmtId="14" fontId="40" fillId="0" borderId="0" xfId="76" applyNumberFormat="1" applyFont="1" applyAlignment="1">
      <alignment horizontal="center"/>
    </xf>
    <xf numFmtId="0" fontId="40" fillId="0" borderId="15" xfId="76" applyFont="1" applyBorder="1" applyAlignment="1">
      <alignment horizontal="center" vertical="center"/>
    </xf>
    <xf numFmtId="0" fontId="40" fillId="0" borderId="16" xfId="76" applyFont="1" applyBorder="1" applyAlignment="1">
      <alignment horizontal="center" vertical="center"/>
    </xf>
    <xf numFmtId="4" fontId="40" fillId="0" borderId="15" xfId="76" applyNumberFormat="1" applyFont="1" applyBorder="1" applyAlignment="1">
      <alignment horizontal="center" wrapText="1"/>
    </xf>
    <xf numFmtId="4" fontId="3" fillId="0" borderId="16" xfId="76" applyNumberFormat="1" applyBorder="1" applyAlignment="1">
      <alignment horizontal="center" wrapText="1"/>
    </xf>
    <xf numFmtId="0" fontId="40" fillId="0" borderId="15" xfId="77" applyFont="1" applyBorder="1" applyAlignment="1">
      <alignment horizontal="center" wrapText="1"/>
    </xf>
    <xf numFmtId="0" fontId="2" fillId="0" borderId="16" xfId="77" applyBorder="1" applyAlignment="1">
      <alignment horizontal="center" wrapText="1"/>
    </xf>
    <xf numFmtId="0" fontId="40" fillId="0" borderId="17" xfId="77" applyFont="1" applyBorder="1" applyAlignment="1">
      <alignment horizontal="center"/>
    </xf>
    <xf numFmtId="0" fontId="40" fillId="0" borderId="0" xfId="77" applyFont="1" applyAlignment="1">
      <alignment horizontal="center"/>
    </xf>
    <xf numFmtId="14" fontId="40" fillId="0" borderId="17" xfId="77" applyNumberFormat="1" applyFont="1" applyBorder="1" applyAlignment="1">
      <alignment horizontal="center"/>
    </xf>
    <xf numFmtId="14" fontId="40" fillId="0" borderId="0" xfId="77" applyNumberFormat="1" applyFont="1" applyAlignment="1">
      <alignment horizontal="center"/>
    </xf>
    <xf numFmtId="0" fontId="40" fillId="0" borderId="15" xfId="77" applyFont="1" applyBorder="1" applyAlignment="1">
      <alignment horizontal="center" vertical="center"/>
    </xf>
    <xf numFmtId="0" fontId="40" fillId="0" borderId="16" xfId="77" applyFont="1" applyBorder="1" applyAlignment="1">
      <alignment horizontal="center" vertical="center"/>
    </xf>
    <xf numFmtId="4" fontId="40" fillId="0" borderId="15" xfId="77" applyNumberFormat="1" applyFont="1" applyBorder="1" applyAlignment="1">
      <alignment horizontal="center" wrapText="1"/>
    </xf>
    <xf numFmtId="4" fontId="2" fillId="0" borderId="16" xfId="77" applyNumberFormat="1" applyBorder="1" applyAlignment="1">
      <alignment horizontal="center" wrapText="1"/>
    </xf>
    <xf numFmtId="0" fontId="40" fillId="0" borderId="15" xfId="78" applyFont="1" applyBorder="1" applyAlignment="1">
      <alignment horizontal="center" wrapText="1"/>
    </xf>
    <xf numFmtId="0" fontId="1" fillId="0" borderId="16" xfId="78" applyBorder="1" applyAlignment="1">
      <alignment horizontal="center" wrapText="1"/>
    </xf>
    <xf numFmtId="0" fontId="40" fillId="0" borderId="17" xfId="78" applyFont="1" applyBorder="1" applyAlignment="1">
      <alignment horizontal="center"/>
    </xf>
    <xf numFmtId="0" fontId="40" fillId="0" borderId="0" xfId="78" applyFont="1" applyAlignment="1">
      <alignment horizontal="center"/>
    </xf>
    <xf numFmtId="14" fontId="40" fillId="0" borderId="17" xfId="78" applyNumberFormat="1" applyFont="1" applyBorder="1" applyAlignment="1">
      <alignment horizontal="center"/>
    </xf>
    <xf numFmtId="14" fontId="40" fillId="0" borderId="0" xfId="78" applyNumberFormat="1" applyFont="1" applyAlignment="1">
      <alignment horizontal="center"/>
    </xf>
    <xf numFmtId="0" fontId="40" fillId="0" borderId="15" xfId="78" applyFont="1" applyBorder="1" applyAlignment="1">
      <alignment horizontal="center" vertical="center"/>
    </xf>
    <xf numFmtId="0" fontId="40" fillId="0" borderId="16" xfId="78" applyFont="1" applyBorder="1" applyAlignment="1">
      <alignment horizontal="center" vertical="center"/>
    </xf>
    <xf numFmtId="4" fontId="40" fillId="0" borderId="15" xfId="78" applyNumberFormat="1" applyFont="1" applyBorder="1" applyAlignment="1">
      <alignment horizontal="center" wrapText="1"/>
    </xf>
    <xf numFmtId="4" fontId="1" fillId="0" borderId="16" xfId="78" applyNumberFormat="1" applyBorder="1" applyAlignment="1">
      <alignment horizontal="center" wrapText="1"/>
    </xf>
  </cellXfs>
  <cellStyles count="7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 xr:uid="{00000000-0005-0000-0000-00001F000000}"/>
    <cellStyle name="F2" xfId="33" xr:uid="{00000000-0005-0000-0000-000020000000}"/>
    <cellStyle name="F3" xfId="34" xr:uid="{00000000-0005-0000-0000-000021000000}"/>
    <cellStyle name="F4" xfId="35" xr:uid="{00000000-0005-0000-0000-000022000000}"/>
    <cellStyle name="F5" xfId="36" xr:uid="{00000000-0005-0000-0000-000023000000}"/>
    <cellStyle name="F6" xfId="37" xr:uid="{00000000-0005-0000-0000-000024000000}"/>
    <cellStyle name="F7" xfId="38" xr:uid="{00000000-0005-0000-0000-000025000000}"/>
    <cellStyle name="F8" xfId="39" xr:uid="{00000000-0005-0000-0000-000026000000}"/>
    <cellStyle name="Incorrecto" xfId="40" builtinId="27" customBuiltin="1"/>
    <cellStyle name="Millares 2" xfId="41" xr:uid="{00000000-0005-0000-0000-000028000000}"/>
    <cellStyle name="Millares 3" xfId="42" xr:uid="{00000000-0005-0000-0000-000029000000}"/>
    <cellStyle name="Neutral" xfId="43" builtinId="28" customBuiltin="1"/>
    <cellStyle name="Normal" xfId="0" builtinId="0"/>
    <cellStyle name="Normal 10" xfId="64" xr:uid="{00000000-0005-0000-0000-00002C000000}"/>
    <cellStyle name="Normal 11" xfId="65" xr:uid="{00000000-0005-0000-0000-00002D000000}"/>
    <cellStyle name="Normal 12" xfId="66" xr:uid="{00000000-0005-0000-0000-00002E000000}"/>
    <cellStyle name="Normal 13" xfId="67" xr:uid="{00000000-0005-0000-0000-00002F000000}"/>
    <cellStyle name="Normal 14" xfId="68" xr:uid="{00000000-0005-0000-0000-000030000000}"/>
    <cellStyle name="Normal 15" xfId="69" xr:uid="{00000000-0005-0000-0000-000031000000}"/>
    <cellStyle name="Normal 16" xfId="70" xr:uid="{00000000-0005-0000-0000-000032000000}"/>
    <cellStyle name="Normal 17" xfId="71" xr:uid="{00000000-0005-0000-0000-000033000000}"/>
    <cellStyle name="Normal 18" xfId="72" xr:uid="{00000000-0005-0000-0000-000034000000}"/>
    <cellStyle name="Normal 19" xfId="73" xr:uid="{00000000-0005-0000-0000-000035000000}"/>
    <cellStyle name="Normal 2" xfId="55" xr:uid="{00000000-0005-0000-0000-000036000000}"/>
    <cellStyle name="Normal 20" xfId="74" xr:uid="{00000000-0005-0000-0000-000037000000}"/>
    <cellStyle name="Normal 20 2" xfId="75" xr:uid="{00000000-0005-0000-0000-000038000000}"/>
    <cellStyle name="Normal 20 3" xfId="76" xr:uid="{00000000-0005-0000-0000-000039000000}"/>
    <cellStyle name="Normal 20 4" xfId="77" xr:uid="{00000000-0005-0000-0000-00003A000000}"/>
    <cellStyle name="Normal 20 5" xfId="78" xr:uid="{00000000-0005-0000-0000-00003B000000}"/>
    <cellStyle name="Normal 3" xfId="56" xr:uid="{00000000-0005-0000-0000-00003C000000}"/>
    <cellStyle name="Normal 4" xfId="57" xr:uid="{00000000-0005-0000-0000-00003D000000}"/>
    <cellStyle name="Normal 4 2" xfId="59" xr:uid="{00000000-0005-0000-0000-00003E000000}"/>
    <cellStyle name="Normal 5" xfId="58" xr:uid="{00000000-0005-0000-0000-00003F000000}"/>
    <cellStyle name="Normal 6" xfId="60" xr:uid="{00000000-0005-0000-0000-000040000000}"/>
    <cellStyle name="Normal 7" xfId="61" xr:uid="{00000000-0005-0000-0000-000041000000}"/>
    <cellStyle name="Normal 8" xfId="62" xr:uid="{00000000-0005-0000-0000-000042000000}"/>
    <cellStyle name="Normal 9" xfId="63" xr:uid="{00000000-0005-0000-0000-000043000000}"/>
    <cellStyle name="Notas" xfId="44" builtinId="10" customBuiltin="1"/>
    <cellStyle name="Porcentual 2" xfId="45" xr:uid="{00000000-0005-0000-0000-000045000000}"/>
    <cellStyle name="Porcentual 3" xfId="46" xr:uid="{00000000-0005-0000-0000-000046000000}"/>
    <cellStyle name="Salida" xfId="47" builtinId="21" customBuiltin="1"/>
    <cellStyle name="Texto de advertencia" xfId="48" builtinId="11" customBuiltin="1"/>
    <cellStyle name="Texto explicativo" xfId="49" builtinId="53" customBuiltin="1"/>
    <cellStyle name="Título" xfId="50" builtinId="15" customBuiltin="1"/>
    <cellStyle name="Título 1" xfId="51" xr:uid="{00000000-0005-0000-0000-00004B000000}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workbookViewId="0">
      <pane xSplit="1" ySplit="6" topLeftCell="B3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4.28515625" style="6" bestFit="1" customWidth="1"/>
    <col min="7" max="7" width="12.7109375" style="6" bestFit="1" customWidth="1"/>
    <col min="8" max="8" width="12.7109375" style="6" customWidth="1"/>
    <col min="9" max="10" width="17.140625" style="6" customWidth="1"/>
    <col min="11" max="11" width="13.7109375" style="6" bestFit="1" customWidth="1"/>
    <col min="12" max="16384" width="11.42578125" style="6"/>
  </cols>
  <sheetData>
    <row r="1" spans="1:11" x14ac:dyDescent="0.2">
      <c r="A1" s="147" t="s">
        <v>14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x14ac:dyDescent="0.2">
      <c r="A2" s="149">
        <v>44571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150"/>
      <c r="C4" s="150"/>
      <c r="D4" s="150"/>
      <c r="E4" s="150"/>
      <c r="F4" s="150"/>
      <c r="G4" s="150"/>
      <c r="H4" s="150"/>
      <c r="I4" s="150"/>
      <c r="J4" s="150"/>
      <c r="K4" s="150"/>
    </row>
    <row r="5" spans="1:11" ht="12.75" customHeight="1" x14ac:dyDescent="0.2">
      <c r="A5" s="151" t="s">
        <v>0</v>
      </c>
      <c r="B5" s="153" t="s">
        <v>9</v>
      </c>
      <c r="C5" s="9" t="s">
        <v>10</v>
      </c>
      <c r="D5" s="9" t="s">
        <v>10</v>
      </c>
      <c r="E5" s="153" t="s">
        <v>1</v>
      </c>
      <c r="F5" s="145" t="s">
        <v>7</v>
      </c>
      <c r="G5" s="145" t="s">
        <v>8</v>
      </c>
      <c r="H5" s="145" t="s">
        <v>2</v>
      </c>
      <c r="I5" s="145" t="s">
        <v>3</v>
      </c>
      <c r="J5" s="145" t="s">
        <v>4</v>
      </c>
      <c r="K5" s="145" t="s">
        <v>5</v>
      </c>
    </row>
    <row r="6" spans="1:11" ht="23.25" customHeight="1" thickBot="1" x14ac:dyDescent="0.25">
      <c r="A6" s="152"/>
      <c r="B6" s="154"/>
      <c r="C6" s="10" t="s">
        <v>11</v>
      </c>
      <c r="D6" s="10" t="s">
        <v>12</v>
      </c>
      <c r="E6" s="154" t="s">
        <v>6</v>
      </c>
      <c r="F6" s="146" t="s">
        <v>6</v>
      </c>
      <c r="G6" s="146" t="s">
        <v>6</v>
      </c>
      <c r="H6" s="146"/>
      <c r="I6" s="146"/>
      <c r="J6" s="146"/>
      <c r="K6" s="146" t="s">
        <v>6</v>
      </c>
    </row>
    <row r="7" spans="1:11" x14ac:dyDescent="0.2">
      <c r="A7" s="1" t="s">
        <v>15</v>
      </c>
      <c r="B7" s="11">
        <v>583019.56999999995</v>
      </c>
      <c r="C7" s="11">
        <v>38241.86</v>
      </c>
      <c r="D7" s="11">
        <v>32065.27</v>
      </c>
      <c r="E7" s="11"/>
      <c r="F7" s="11">
        <v>814849.58</v>
      </c>
      <c r="G7" s="11">
        <v>5042.1000000000004</v>
      </c>
      <c r="H7" s="12"/>
      <c r="I7" s="13"/>
      <c r="J7" s="12"/>
      <c r="K7" s="13">
        <f>SUM(B7:J7)</f>
        <v>1473218.38</v>
      </c>
    </row>
    <row r="8" spans="1:11" x14ac:dyDescent="0.2">
      <c r="A8" s="2" t="s">
        <v>16</v>
      </c>
      <c r="B8" s="11">
        <v>551063.39</v>
      </c>
      <c r="C8" s="11">
        <v>36145.760000000002</v>
      </c>
      <c r="D8" s="11">
        <v>30307.73</v>
      </c>
      <c r="E8" s="11"/>
      <c r="F8" s="11">
        <v>605516.4</v>
      </c>
      <c r="G8" s="11">
        <v>3746.8</v>
      </c>
      <c r="H8" s="12"/>
      <c r="I8" s="13"/>
      <c r="J8" s="12"/>
      <c r="K8" s="13">
        <f t="shared" ref="K8:K53" si="0">SUM(B8:J8)</f>
        <v>1226780.08</v>
      </c>
    </row>
    <row r="9" spans="1:11" x14ac:dyDescent="0.2">
      <c r="A9" s="2" t="s">
        <v>17</v>
      </c>
      <c r="B9" s="11"/>
      <c r="C9" s="11"/>
      <c r="E9" s="11"/>
      <c r="F9" s="11">
        <v>232143.73</v>
      </c>
      <c r="G9" s="11">
        <v>1436.45</v>
      </c>
      <c r="H9" s="12"/>
      <c r="I9" s="13"/>
      <c r="J9" s="12"/>
      <c r="K9" s="13">
        <f t="shared" si="0"/>
        <v>233580.18000000002</v>
      </c>
    </row>
    <row r="10" spans="1:11" x14ac:dyDescent="0.2">
      <c r="A10" s="2" t="s">
        <v>18</v>
      </c>
      <c r="B10" s="11"/>
      <c r="C10" s="11"/>
      <c r="D10" s="11"/>
      <c r="E10" s="11"/>
      <c r="F10" s="11">
        <v>260957.05</v>
      </c>
      <c r="G10" s="11">
        <v>1614.74</v>
      </c>
      <c r="H10" s="12"/>
      <c r="I10" s="13"/>
      <c r="J10" s="12"/>
      <c r="K10" s="13">
        <f t="shared" si="0"/>
        <v>262571.78999999998</v>
      </c>
    </row>
    <row r="11" spans="1:11" x14ac:dyDescent="0.2">
      <c r="A11" s="2" t="s">
        <v>19</v>
      </c>
      <c r="B11" s="11"/>
      <c r="C11" s="11"/>
      <c r="D11" s="11"/>
      <c r="E11" s="11"/>
      <c r="F11" s="11">
        <v>259429.07</v>
      </c>
      <c r="G11" s="11">
        <v>1605.29</v>
      </c>
      <c r="H11" s="12"/>
      <c r="I11" s="13"/>
      <c r="J11" s="12"/>
      <c r="K11" s="13">
        <f t="shared" si="0"/>
        <v>261034.36000000002</v>
      </c>
    </row>
    <row r="12" spans="1:11" x14ac:dyDescent="0.2">
      <c r="A12" s="2" t="s">
        <v>20</v>
      </c>
      <c r="B12" s="11"/>
      <c r="C12" s="11"/>
      <c r="D12" s="11"/>
      <c r="E12" s="11"/>
      <c r="F12" s="11">
        <v>227559.79</v>
      </c>
      <c r="G12" s="11">
        <v>1408.09</v>
      </c>
      <c r="H12" s="12"/>
      <c r="I12" s="13"/>
      <c r="J12" s="12"/>
      <c r="K12" s="13">
        <f t="shared" si="0"/>
        <v>228967.88</v>
      </c>
    </row>
    <row r="13" spans="1:11" x14ac:dyDescent="0.2">
      <c r="A13" s="2" t="s">
        <v>21</v>
      </c>
      <c r="B13" s="11"/>
      <c r="C13" s="11"/>
      <c r="D13" s="11"/>
      <c r="E13" s="11"/>
      <c r="F13" s="11">
        <v>273835.73</v>
      </c>
      <c r="G13" s="11">
        <v>1694.43</v>
      </c>
      <c r="H13" s="12"/>
      <c r="I13" s="13"/>
      <c r="J13" s="12"/>
      <c r="K13" s="13">
        <f t="shared" si="0"/>
        <v>275530.15999999997</v>
      </c>
    </row>
    <row r="14" spans="1:11" x14ac:dyDescent="0.2">
      <c r="A14" s="2" t="s">
        <v>22</v>
      </c>
      <c r="B14" s="11"/>
      <c r="C14" s="11"/>
      <c r="D14" s="11"/>
      <c r="E14" s="11"/>
      <c r="F14" s="11">
        <v>262921.59999999998</v>
      </c>
      <c r="G14" s="11">
        <v>1626.9</v>
      </c>
      <c r="H14" s="12"/>
      <c r="I14" s="13"/>
      <c r="J14" s="12"/>
      <c r="K14" s="13">
        <f t="shared" si="0"/>
        <v>264548.5</v>
      </c>
    </row>
    <row r="15" spans="1:11" x14ac:dyDescent="0.2">
      <c r="A15" s="2" t="s">
        <v>23</v>
      </c>
      <c r="B15" s="11"/>
      <c r="C15" s="11"/>
      <c r="D15" s="11"/>
      <c r="E15" s="11"/>
      <c r="F15" s="11">
        <v>263030.74</v>
      </c>
      <c r="G15" s="11">
        <v>1627.57</v>
      </c>
      <c r="H15" s="12"/>
      <c r="I15" s="13"/>
      <c r="J15" s="12"/>
      <c r="K15" s="13">
        <f t="shared" si="0"/>
        <v>264658.31</v>
      </c>
    </row>
    <row r="16" spans="1:11" x14ac:dyDescent="0.2">
      <c r="A16" s="2" t="s">
        <v>24</v>
      </c>
      <c r="B16" s="11"/>
      <c r="C16" s="11"/>
      <c r="D16" s="11"/>
      <c r="E16" s="11"/>
      <c r="F16" s="11">
        <v>366169.35</v>
      </c>
      <c r="G16" s="11">
        <v>2265.77</v>
      </c>
      <c r="H16" s="12"/>
      <c r="I16" s="13"/>
      <c r="J16" s="12"/>
      <c r="K16" s="13">
        <f t="shared" si="0"/>
        <v>368435.12</v>
      </c>
    </row>
    <row r="17" spans="1:11" x14ac:dyDescent="0.2">
      <c r="A17" s="2" t="s">
        <v>25</v>
      </c>
      <c r="B17" s="11"/>
      <c r="C17" s="11"/>
      <c r="D17" s="11"/>
      <c r="E17" s="11"/>
      <c r="F17" s="11">
        <v>238801.35</v>
      </c>
      <c r="G17" s="11">
        <v>1477.65</v>
      </c>
      <c r="H17" s="12"/>
      <c r="I17" s="13"/>
      <c r="J17" s="12"/>
      <c r="K17" s="13">
        <f t="shared" si="0"/>
        <v>240279</v>
      </c>
    </row>
    <row r="18" spans="1:11" x14ac:dyDescent="0.2">
      <c r="A18" s="2" t="s">
        <v>26</v>
      </c>
      <c r="B18" s="11"/>
      <c r="C18" s="11"/>
      <c r="D18" s="11"/>
      <c r="E18" s="11"/>
      <c r="F18" s="11">
        <v>214244.54</v>
      </c>
      <c r="G18" s="11">
        <v>1325.7</v>
      </c>
      <c r="H18" s="12"/>
      <c r="I18" s="13"/>
      <c r="J18" s="12"/>
      <c r="K18" s="13">
        <f t="shared" si="0"/>
        <v>215570.24000000002</v>
      </c>
    </row>
    <row r="19" spans="1:11" x14ac:dyDescent="0.2">
      <c r="A19" s="2" t="s">
        <v>27</v>
      </c>
      <c r="B19" s="11"/>
      <c r="C19" s="11"/>
      <c r="D19" s="11"/>
      <c r="E19" s="11"/>
      <c r="F19" s="11">
        <v>245022.41</v>
      </c>
      <c r="G19" s="11">
        <v>1516.14</v>
      </c>
      <c r="H19" s="12"/>
      <c r="I19" s="13"/>
      <c r="J19" s="12"/>
      <c r="K19" s="13">
        <f t="shared" si="0"/>
        <v>246538.55000000002</v>
      </c>
    </row>
    <row r="20" spans="1:11" x14ac:dyDescent="0.2">
      <c r="A20" s="2" t="s">
        <v>28</v>
      </c>
      <c r="B20" s="11"/>
      <c r="C20" s="11"/>
      <c r="D20" s="11"/>
      <c r="E20" s="11"/>
      <c r="F20" s="11">
        <v>349034.15</v>
      </c>
      <c r="G20" s="11">
        <v>2159.7399999999998</v>
      </c>
      <c r="H20" s="13"/>
      <c r="I20" s="13"/>
      <c r="J20" s="13"/>
      <c r="K20" s="13">
        <f t="shared" si="0"/>
        <v>351193.89</v>
      </c>
    </row>
    <row r="21" spans="1:11" x14ac:dyDescent="0.2">
      <c r="A21" s="2" t="s">
        <v>29</v>
      </c>
      <c r="B21" s="11"/>
      <c r="C21" s="11"/>
      <c r="D21" s="11"/>
      <c r="E21" s="11"/>
      <c r="F21" s="11">
        <v>336046.32</v>
      </c>
      <c r="G21" s="11">
        <v>2079.38</v>
      </c>
      <c r="H21" s="13"/>
      <c r="I21" s="13"/>
      <c r="J21" s="13"/>
      <c r="K21" s="13">
        <f t="shared" si="0"/>
        <v>338125.7</v>
      </c>
    </row>
    <row r="22" spans="1:11" x14ac:dyDescent="0.2">
      <c r="A22" s="2" t="s">
        <v>30</v>
      </c>
      <c r="B22" s="11"/>
      <c r="C22" s="11"/>
      <c r="D22" s="11"/>
      <c r="E22" s="11"/>
      <c r="F22" s="11">
        <v>246986.95</v>
      </c>
      <c r="G22" s="11">
        <v>1528.3</v>
      </c>
      <c r="H22" s="13"/>
      <c r="I22" s="13"/>
      <c r="J22" s="13"/>
      <c r="K22" s="13">
        <f t="shared" si="0"/>
        <v>248515.25</v>
      </c>
    </row>
    <row r="23" spans="1:11" x14ac:dyDescent="0.2">
      <c r="A23" s="2" t="s">
        <v>31</v>
      </c>
      <c r="B23" s="11"/>
      <c r="C23" s="11"/>
      <c r="D23" s="11"/>
      <c r="E23" s="11"/>
      <c r="F23" s="11">
        <v>232798.57</v>
      </c>
      <c r="G23" s="11">
        <v>1440.5</v>
      </c>
      <c r="H23" s="13"/>
      <c r="I23" s="13"/>
      <c r="J23" s="13"/>
      <c r="K23" s="13">
        <f t="shared" si="0"/>
        <v>234239.07</v>
      </c>
    </row>
    <row r="24" spans="1:11" x14ac:dyDescent="0.2">
      <c r="A24" s="2" t="s">
        <v>32</v>
      </c>
      <c r="B24" s="11"/>
      <c r="C24" s="11"/>
      <c r="D24" s="11"/>
      <c r="E24" s="11"/>
      <c r="F24" s="11">
        <v>309524.96999999997</v>
      </c>
      <c r="G24" s="11">
        <v>1915.27</v>
      </c>
      <c r="H24" s="13"/>
      <c r="I24" s="13"/>
      <c r="J24" s="13"/>
      <c r="K24" s="13">
        <f t="shared" si="0"/>
        <v>311440.24</v>
      </c>
    </row>
    <row r="25" spans="1:11" x14ac:dyDescent="0.2">
      <c r="A25" s="2" t="s">
        <v>33</v>
      </c>
      <c r="B25" s="11"/>
      <c r="C25" s="11"/>
      <c r="D25" s="11"/>
      <c r="E25" s="11"/>
      <c r="F25" s="11">
        <v>254954.27</v>
      </c>
      <c r="G25" s="11">
        <v>1577.6</v>
      </c>
      <c r="H25" s="13"/>
      <c r="I25" s="13"/>
      <c r="J25" s="13"/>
      <c r="K25" s="13">
        <f t="shared" si="0"/>
        <v>256531.87</v>
      </c>
    </row>
    <row r="26" spans="1:11" x14ac:dyDescent="0.2">
      <c r="A26" s="2" t="s">
        <v>34</v>
      </c>
      <c r="B26" s="11"/>
      <c r="C26" s="11"/>
      <c r="D26" s="11"/>
      <c r="E26" s="11"/>
      <c r="F26" s="11">
        <v>307669.56</v>
      </c>
      <c r="G26" s="11">
        <v>1903.79</v>
      </c>
      <c r="H26" s="13"/>
      <c r="I26" s="13"/>
      <c r="J26" s="13"/>
      <c r="K26" s="13">
        <f t="shared" si="0"/>
        <v>309573.34999999998</v>
      </c>
    </row>
    <row r="27" spans="1:11" x14ac:dyDescent="0.2">
      <c r="A27" s="2" t="s">
        <v>35</v>
      </c>
      <c r="B27" s="11"/>
      <c r="C27" s="11"/>
      <c r="D27" s="11"/>
      <c r="E27" s="11"/>
      <c r="F27" s="11">
        <v>252553.16</v>
      </c>
      <c r="G27" s="11">
        <v>1562.74</v>
      </c>
      <c r="H27" s="13"/>
      <c r="I27" s="13"/>
      <c r="J27" s="13"/>
      <c r="K27" s="13">
        <f t="shared" si="0"/>
        <v>254115.9</v>
      </c>
    </row>
    <row r="28" spans="1:11" x14ac:dyDescent="0.2">
      <c r="A28" s="2" t="s">
        <v>36</v>
      </c>
      <c r="B28" s="11"/>
      <c r="C28" s="11"/>
      <c r="D28" s="11"/>
      <c r="E28" s="11"/>
      <c r="F28" s="11">
        <v>323385.92</v>
      </c>
      <c r="G28" s="11">
        <v>2001.04</v>
      </c>
      <c r="H28" s="13"/>
      <c r="I28" s="13"/>
      <c r="J28" s="13"/>
      <c r="K28" s="13">
        <f t="shared" si="0"/>
        <v>325386.95999999996</v>
      </c>
    </row>
    <row r="29" spans="1:11" x14ac:dyDescent="0.2">
      <c r="A29" s="2" t="s">
        <v>37</v>
      </c>
      <c r="B29" s="11">
        <v>639340.53</v>
      </c>
      <c r="C29" s="11">
        <v>41936.1</v>
      </c>
      <c r="D29" s="11">
        <v>35162.85</v>
      </c>
      <c r="E29" s="11"/>
      <c r="F29" s="11">
        <v>673293.2</v>
      </c>
      <c r="G29" s="11">
        <v>4166.18</v>
      </c>
      <c r="H29" s="13"/>
      <c r="I29" s="13"/>
      <c r="J29" s="13"/>
      <c r="K29" s="13">
        <f t="shared" si="0"/>
        <v>1393898.8599999999</v>
      </c>
    </row>
    <row r="30" spans="1:11" x14ac:dyDescent="0.2">
      <c r="A30" s="2" t="s">
        <v>38</v>
      </c>
      <c r="B30" s="11">
        <v>809604.8</v>
      </c>
      <c r="C30" s="11">
        <v>53104.2</v>
      </c>
      <c r="D30" s="11">
        <v>44527.15</v>
      </c>
      <c r="E30" s="11"/>
      <c r="F30" s="11">
        <v>1000608.22</v>
      </c>
      <c r="G30" s="11">
        <v>6191.53</v>
      </c>
      <c r="H30" s="13"/>
      <c r="I30" s="13"/>
      <c r="J30" s="13"/>
      <c r="K30" s="13">
        <f t="shared" si="0"/>
        <v>1914035.9000000001</v>
      </c>
    </row>
    <row r="31" spans="1:11" x14ac:dyDescent="0.2">
      <c r="A31" s="2" t="s">
        <v>39</v>
      </c>
      <c r="B31" s="11">
        <v>22004578.5</v>
      </c>
      <c r="C31" s="11">
        <v>1443340.76</v>
      </c>
      <c r="D31" s="11">
        <v>1210221.57</v>
      </c>
      <c r="E31" s="11"/>
      <c r="F31" s="11">
        <v>43656553.909999996</v>
      </c>
      <c r="G31" s="11">
        <v>270136.68</v>
      </c>
      <c r="H31" s="13"/>
      <c r="I31" s="13"/>
      <c r="J31" s="13"/>
      <c r="K31" s="13">
        <f t="shared" si="0"/>
        <v>68584831.420000002</v>
      </c>
    </row>
    <row r="32" spans="1:11" x14ac:dyDescent="0.2">
      <c r="A32" s="2" t="s">
        <v>40</v>
      </c>
      <c r="B32" s="11">
        <v>688359.29</v>
      </c>
      <c r="C32" s="11">
        <v>45151.38</v>
      </c>
      <c r="D32" s="11">
        <v>37858.81</v>
      </c>
      <c r="E32" s="11"/>
      <c r="F32" s="11">
        <v>857305.58</v>
      </c>
      <c r="G32" s="11">
        <v>5304.81</v>
      </c>
      <c r="H32" s="13"/>
      <c r="I32" s="13"/>
      <c r="J32" s="13"/>
      <c r="K32" s="13">
        <f t="shared" si="0"/>
        <v>1633979.87</v>
      </c>
    </row>
    <row r="33" spans="1:11" x14ac:dyDescent="0.2">
      <c r="A33" s="2" t="s">
        <v>41</v>
      </c>
      <c r="B33" s="11">
        <v>1103066.6599999999</v>
      </c>
      <c r="C33" s="11">
        <v>72353.17</v>
      </c>
      <c r="D33" s="11">
        <v>60667.15</v>
      </c>
      <c r="E33" s="11"/>
      <c r="F33" s="11">
        <v>1379656.25</v>
      </c>
      <c r="G33" s="11">
        <v>8536.99</v>
      </c>
      <c r="H33" s="13"/>
      <c r="I33" s="13"/>
      <c r="J33" s="13"/>
      <c r="K33" s="13">
        <f t="shared" si="0"/>
        <v>2624280.2199999997</v>
      </c>
    </row>
    <row r="34" spans="1:11" x14ac:dyDescent="0.2">
      <c r="A34" s="2" t="s">
        <v>42</v>
      </c>
      <c r="B34" s="11">
        <v>805411.46</v>
      </c>
      <c r="C34" s="11">
        <v>52829.15</v>
      </c>
      <c r="D34" s="11">
        <v>44296.52</v>
      </c>
      <c r="E34" s="11"/>
      <c r="F34" s="11">
        <v>1253052.24</v>
      </c>
      <c r="G34" s="11">
        <v>7753.6</v>
      </c>
      <c r="H34" s="13"/>
      <c r="I34" s="13"/>
      <c r="J34" s="13"/>
      <c r="K34" s="13">
        <f t="shared" si="0"/>
        <v>2163342.9700000002</v>
      </c>
    </row>
    <row r="35" spans="1:11" x14ac:dyDescent="0.2">
      <c r="A35" s="2" t="s">
        <v>43</v>
      </c>
      <c r="B35" s="11">
        <v>1142180.45</v>
      </c>
      <c r="C35" s="11">
        <v>74918.75</v>
      </c>
      <c r="D35" s="11">
        <v>62818.35</v>
      </c>
      <c r="E35" s="11"/>
      <c r="F35" s="11">
        <v>1770928.11</v>
      </c>
      <c r="G35" s="11">
        <v>10958.09</v>
      </c>
      <c r="H35" s="13"/>
      <c r="I35" s="13"/>
      <c r="J35" s="13"/>
      <c r="K35" s="13">
        <f t="shared" si="0"/>
        <v>3061803.75</v>
      </c>
    </row>
    <row r="36" spans="1:11" x14ac:dyDescent="0.2">
      <c r="A36" s="2" t="s">
        <v>44</v>
      </c>
      <c r="B36" s="11">
        <v>677514.43</v>
      </c>
      <c r="C36" s="11">
        <v>44440.03</v>
      </c>
      <c r="D36" s="11">
        <v>37262.36</v>
      </c>
      <c r="E36" s="11"/>
      <c r="F36" s="11">
        <v>832421.34</v>
      </c>
      <c r="G36" s="11">
        <v>5150.83</v>
      </c>
      <c r="H36" s="13"/>
      <c r="I36" s="13"/>
      <c r="J36" s="13"/>
      <c r="K36" s="13">
        <f t="shared" si="0"/>
        <v>1596788.9900000002</v>
      </c>
    </row>
    <row r="37" spans="1:11" x14ac:dyDescent="0.2">
      <c r="A37" s="2" t="s">
        <v>45</v>
      </c>
      <c r="B37" s="11">
        <v>4342064.2699999996</v>
      </c>
      <c r="C37" s="11">
        <v>284807.92</v>
      </c>
      <c r="D37" s="11">
        <v>238807.56</v>
      </c>
      <c r="E37" s="11"/>
      <c r="F37" s="11">
        <v>4843912.9400000004</v>
      </c>
      <c r="G37" s="11">
        <v>29973.02</v>
      </c>
      <c r="H37" s="12"/>
      <c r="I37" s="13"/>
      <c r="J37" s="12"/>
      <c r="K37" s="13">
        <f t="shared" si="0"/>
        <v>9739565.709999999</v>
      </c>
    </row>
    <row r="38" spans="1:11" x14ac:dyDescent="0.2">
      <c r="A38" s="2" t="s">
        <v>46</v>
      </c>
      <c r="B38" s="11">
        <v>1418435.13</v>
      </c>
      <c r="C38" s="11">
        <v>93039.06</v>
      </c>
      <c r="D38" s="11">
        <v>78011.98</v>
      </c>
      <c r="E38" s="11"/>
      <c r="F38" s="11">
        <v>1796030.63</v>
      </c>
      <c r="G38" s="11">
        <v>11113.42</v>
      </c>
      <c r="H38" s="12"/>
      <c r="I38" s="13"/>
      <c r="J38" s="12"/>
      <c r="K38" s="13">
        <f t="shared" si="0"/>
        <v>3396630.2199999997</v>
      </c>
    </row>
    <row r="39" spans="1:11" x14ac:dyDescent="0.2">
      <c r="A39" s="2" t="s">
        <v>47</v>
      </c>
      <c r="B39" s="11">
        <v>873878.66</v>
      </c>
      <c r="C39" s="11">
        <v>57320.1</v>
      </c>
      <c r="D39" s="11">
        <v>48062.12</v>
      </c>
      <c r="E39" s="11"/>
      <c r="F39" s="11">
        <v>1051904.67</v>
      </c>
      <c r="G39" s="14">
        <v>6508.94</v>
      </c>
      <c r="H39" s="12"/>
      <c r="I39" s="13"/>
      <c r="J39" s="12"/>
      <c r="K39" s="13">
        <f t="shared" si="0"/>
        <v>2037674.4899999998</v>
      </c>
    </row>
    <row r="40" spans="1:11" x14ac:dyDescent="0.2">
      <c r="A40" s="2" t="s">
        <v>48</v>
      </c>
      <c r="B40" s="11">
        <v>617000.12</v>
      </c>
      <c r="C40" s="11">
        <v>40470.730000000003</v>
      </c>
      <c r="D40" s="11">
        <v>33934.160000000003</v>
      </c>
      <c r="E40" s="11"/>
      <c r="F40" s="11">
        <v>1163228.8799999999</v>
      </c>
      <c r="G40" s="15">
        <v>7197.79</v>
      </c>
      <c r="H40" s="12"/>
      <c r="I40" s="13"/>
      <c r="J40" s="12"/>
      <c r="K40" s="13">
        <f t="shared" si="0"/>
        <v>1861831.6799999999</v>
      </c>
    </row>
    <row r="41" spans="1:11" x14ac:dyDescent="0.2">
      <c r="A41" s="2" t="s">
        <v>49</v>
      </c>
      <c r="B41" s="11">
        <v>797024.77</v>
      </c>
      <c r="C41" s="11">
        <v>52279.040000000001</v>
      </c>
      <c r="D41" s="11">
        <v>43835.27</v>
      </c>
      <c r="E41" s="11"/>
      <c r="F41" s="11">
        <v>784289.99</v>
      </c>
      <c r="G41" s="11">
        <v>4853.01</v>
      </c>
      <c r="H41" s="12"/>
      <c r="I41" s="13"/>
      <c r="J41" s="12"/>
      <c r="K41" s="13">
        <f t="shared" si="0"/>
        <v>1682282.08</v>
      </c>
    </row>
    <row r="42" spans="1:11" x14ac:dyDescent="0.2">
      <c r="A42" s="2" t="s">
        <v>50</v>
      </c>
      <c r="B42" s="11">
        <v>1135456.6399999999</v>
      </c>
      <c r="C42" s="11">
        <v>74477.72</v>
      </c>
      <c r="D42" s="11">
        <v>62448.55</v>
      </c>
      <c r="E42" s="11"/>
      <c r="F42" s="11">
        <v>2338354.17</v>
      </c>
      <c r="G42" s="11">
        <v>14469.2</v>
      </c>
      <c r="H42" s="12"/>
      <c r="I42" s="13"/>
      <c r="J42" s="12"/>
      <c r="K42" s="13">
        <f t="shared" si="0"/>
        <v>3625206.2800000003</v>
      </c>
    </row>
    <row r="43" spans="1:11" x14ac:dyDescent="0.2">
      <c r="A43" s="2" t="s">
        <v>51</v>
      </c>
      <c r="B43" s="11">
        <v>636665.47</v>
      </c>
      <c r="C43" s="11">
        <v>41760.639999999999</v>
      </c>
      <c r="D43" s="11">
        <v>35015.730000000003</v>
      </c>
      <c r="E43" s="11"/>
      <c r="F43" s="11">
        <v>1236353.6100000001</v>
      </c>
      <c r="G43" s="11">
        <v>7650.27</v>
      </c>
      <c r="H43" s="12"/>
      <c r="I43" s="13"/>
      <c r="J43" s="12"/>
      <c r="K43" s="13">
        <f t="shared" si="0"/>
        <v>1957445.7200000002</v>
      </c>
    </row>
    <row r="44" spans="1:11" x14ac:dyDescent="0.2">
      <c r="A44" s="2" t="s">
        <v>52</v>
      </c>
      <c r="B44" s="11">
        <v>9245602.9900000002</v>
      </c>
      <c r="C44" s="11">
        <v>606444.5</v>
      </c>
      <c r="D44" s="11">
        <v>508495.45</v>
      </c>
      <c r="E44" s="11"/>
      <c r="F44" s="11">
        <v>10586605.189999999</v>
      </c>
      <c r="G44" s="11">
        <v>65507.47</v>
      </c>
      <c r="H44" s="12"/>
      <c r="I44" s="13"/>
      <c r="J44" s="12"/>
      <c r="K44" s="13">
        <f t="shared" si="0"/>
        <v>21012655.599999998</v>
      </c>
    </row>
    <row r="45" spans="1:11" x14ac:dyDescent="0.2">
      <c r="A45" s="2" t="s">
        <v>53</v>
      </c>
      <c r="B45" s="11">
        <v>1462392.96</v>
      </c>
      <c r="C45" s="11">
        <v>95922.37</v>
      </c>
      <c r="D45" s="11">
        <v>80429.600000000006</v>
      </c>
      <c r="E45" s="11"/>
      <c r="F45" s="11">
        <v>2084600.45</v>
      </c>
      <c r="G45" s="11">
        <v>12899.03</v>
      </c>
      <c r="H45" s="12"/>
      <c r="I45" s="13"/>
      <c r="J45" s="12"/>
      <c r="K45" s="13">
        <f t="shared" si="0"/>
        <v>3736244.4099999997</v>
      </c>
    </row>
    <row r="46" spans="1:11" x14ac:dyDescent="0.2">
      <c r="A46" s="2" t="s">
        <v>54</v>
      </c>
      <c r="B46" s="11">
        <v>3884700.45</v>
      </c>
      <c r="C46" s="11">
        <v>254808.17</v>
      </c>
      <c r="D46" s="11">
        <v>213653.18</v>
      </c>
      <c r="E46" s="11"/>
      <c r="F46" s="11">
        <v>4730624.18</v>
      </c>
      <c r="G46" s="11">
        <v>29272.01</v>
      </c>
      <c r="H46" s="12"/>
      <c r="I46" s="13"/>
      <c r="J46" s="12"/>
      <c r="K46" s="13">
        <f t="shared" si="0"/>
        <v>9113057.9900000002</v>
      </c>
    </row>
    <row r="47" spans="1:11" x14ac:dyDescent="0.2">
      <c r="A47" s="2" t="s">
        <v>55</v>
      </c>
      <c r="B47" s="11">
        <v>893760.9</v>
      </c>
      <c r="C47" s="11">
        <v>58624.23</v>
      </c>
      <c r="D47" s="11">
        <v>49155.62</v>
      </c>
      <c r="E47" s="11"/>
      <c r="F47" s="11">
        <v>1198154.1200000001</v>
      </c>
      <c r="G47" s="11">
        <v>7413.9</v>
      </c>
      <c r="H47" s="12"/>
      <c r="I47" s="13"/>
      <c r="J47" s="12"/>
      <c r="K47" s="13">
        <f t="shared" si="0"/>
        <v>2207108.77</v>
      </c>
    </row>
    <row r="48" spans="1:11" x14ac:dyDescent="0.2">
      <c r="A48" s="2" t="s">
        <v>56</v>
      </c>
      <c r="B48" s="11">
        <v>696312.19</v>
      </c>
      <c r="C48" s="11">
        <v>45673.03</v>
      </c>
      <c r="D48" s="11">
        <v>38296.21</v>
      </c>
      <c r="E48" s="11"/>
      <c r="F48" s="11">
        <v>674384.62</v>
      </c>
      <c r="G48" s="11">
        <v>4172.9399999999996</v>
      </c>
      <c r="H48" s="12"/>
      <c r="I48" s="13"/>
      <c r="J48" s="12"/>
      <c r="K48" s="13">
        <f t="shared" si="0"/>
        <v>1458838.9899999998</v>
      </c>
    </row>
    <row r="49" spans="1:11" x14ac:dyDescent="0.2">
      <c r="A49" s="2" t="s">
        <v>57</v>
      </c>
      <c r="B49" s="11">
        <v>812207.57</v>
      </c>
      <c r="C49" s="11">
        <v>53274.93</v>
      </c>
      <c r="D49" s="11">
        <v>44670.3</v>
      </c>
      <c r="E49" s="11"/>
      <c r="F49" s="11">
        <v>812775.89</v>
      </c>
      <c r="G49" s="11">
        <v>5029.2700000000004</v>
      </c>
      <c r="H49" s="12"/>
      <c r="I49" s="13"/>
      <c r="J49" s="12"/>
      <c r="K49" s="13">
        <f t="shared" si="0"/>
        <v>1727957.96</v>
      </c>
    </row>
    <row r="50" spans="1:11" x14ac:dyDescent="0.2">
      <c r="A50" s="2" t="s">
        <v>58</v>
      </c>
      <c r="B50" s="11">
        <v>2041869.87</v>
      </c>
      <c r="C50" s="11">
        <v>133931.85</v>
      </c>
      <c r="D50" s="11">
        <v>112300.04</v>
      </c>
      <c r="E50" s="11"/>
      <c r="F50" s="11">
        <v>2320673.27</v>
      </c>
      <c r="G50" s="11">
        <v>14359.79</v>
      </c>
      <c r="H50" s="12"/>
      <c r="I50" s="13"/>
      <c r="J50" s="12"/>
      <c r="K50" s="13">
        <f t="shared" si="0"/>
        <v>4623134.82</v>
      </c>
    </row>
    <row r="51" spans="1:11" x14ac:dyDescent="0.2">
      <c r="A51" s="2" t="s">
        <v>59</v>
      </c>
      <c r="B51" s="11">
        <v>718797.19</v>
      </c>
      <c r="C51" s="11">
        <v>47147.88</v>
      </c>
      <c r="D51" s="11">
        <v>39532.86</v>
      </c>
      <c r="E51" s="11"/>
      <c r="F51" s="11">
        <v>652665.48</v>
      </c>
      <c r="G51" s="11">
        <v>4038.54</v>
      </c>
      <c r="H51" s="12"/>
      <c r="I51" s="13"/>
      <c r="J51" s="12"/>
      <c r="K51" s="13">
        <f t="shared" si="0"/>
        <v>1462181.95</v>
      </c>
    </row>
    <row r="52" spans="1:11" x14ac:dyDescent="0.2">
      <c r="A52" s="2" t="s">
        <v>60</v>
      </c>
      <c r="B52" s="11">
        <v>12383671.119999999</v>
      </c>
      <c r="C52" s="11">
        <v>812279.02</v>
      </c>
      <c r="D52" s="11">
        <v>681084.89</v>
      </c>
      <c r="E52" s="11"/>
      <c r="F52" s="11">
        <v>12620018.33</v>
      </c>
      <c r="G52" s="11">
        <v>78089.759999999995</v>
      </c>
      <c r="H52" s="12"/>
      <c r="I52" s="13"/>
      <c r="J52" s="12"/>
      <c r="K52" s="13">
        <f t="shared" si="0"/>
        <v>26575143.120000001</v>
      </c>
    </row>
    <row r="53" spans="1:11" ht="13.5" thickBot="1" x14ac:dyDescent="0.25">
      <c r="A53" s="4" t="s">
        <v>61</v>
      </c>
      <c r="B53" s="11">
        <v>1335074.33</v>
      </c>
      <c r="C53" s="11">
        <v>87571.19</v>
      </c>
      <c r="D53" s="11">
        <v>73427.25</v>
      </c>
      <c r="E53" s="11"/>
      <c r="F53" s="11">
        <v>1945554.33</v>
      </c>
      <c r="G53" s="11">
        <v>12038.64</v>
      </c>
      <c r="H53" s="12"/>
      <c r="I53" s="13"/>
      <c r="J53" s="12"/>
      <c r="K53" s="13">
        <f t="shared" si="0"/>
        <v>3453665.74</v>
      </c>
    </row>
    <row r="54" spans="1:11" s="17" customFormat="1" ht="13.5" thickBot="1" x14ac:dyDescent="0.25">
      <c r="A54" s="5" t="s">
        <v>13</v>
      </c>
      <c r="B54" s="16">
        <f t="shared" ref="B54:K54" si="1">SUM(B7:B53)</f>
        <v>72299053.709999993</v>
      </c>
      <c r="C54" s="16">
        <f t="shared" si="1"/>
        <v>4742293.54</v>
      </c>
      <c r="D54" s="16">
        <f t="shared" si="1"/>
        <v>3976348.5300000007</v>
      </c>
      <c r="E54" s="16">
        <f t="shared" si="1"/>
        <v>0</v>
      </c>
      <c r="F54" s="16">
        <f t="shared" si="1"/>
        <v>109141384.81000002</v>
      </c>
      <c r="G54" s="16">
        <f t="shared" si="1"/>
        <v>675341.70000000019</v>
      </c>
      <c r="H54" s="16">
        <f t="shared" si="1"/>
        <v>0</v>
      </c>
      <c r="I54" s="16">
        <f t="shared" si="1"/>
        <v>0</v>
      </c>
      <c r="J54" s="16">
        <f t="shared" si="1"/>
        <v>0</v>
      </c>
      <c r="K54" s="16">
        <f t="shared" si="1"/>
        <v>190834422.29000002</v>
      </c>
    </row>
    <row r="55" spans="1:11" x14ac:dyDescent="0.2">
      <c r="F55" s="8"/>
      <c r="G55" s="8"/>
      <c r="H55" s="8"/>
      <c r="I55" s="8"/>
      <c r="J55" s="8"/>
    </row>
    <row r="56" spans="1:11" x14ac:dyDescent="0.2">
      <c r="F56" s="8"/>
      <c r="G56" s="8"/>
      <c r="H56" s="8"/>
      <c r="I56" s="8"/>
      <c r="J56" s="8"/>
    </row>
    <row r="57" spans="1:11" x14ac:dyDescent="0.2">
      <c r="F57" s="8"/>
      <c r="G57" s="8"/>
      <c r="H57" s="8"/>
      <c r="I57" s="8"/>
      <c r="J57" s="8"/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5" sqref="C5"/>
    </sheetView>
  </sheetViews>
  <sheetFormatPr baseColWidth="10" defaultRowHeight="12.75" x14ac:dyDescent="0.2"/>
  <cols>
    <col min="1" max="1" width="44.7109375" style="3" customWidth="1"/>
    <col min="2" max="4" width="17.140625" style="121" customWidth="1"/>
    <col min="5" max="5" width="17.7109375" style="121" customWidth="1"/>
    <col min="6" max="6" width="14.28515625" style="119" bestFit="1" customWidth="1"/>
    <col min="7" max="7" width="12.7109375" style="119" bestFit="1" customWidth="1"/>
    <col min="8" max="8" width="12.7109375" style="119" customWidth="1"/>
    <col min="9" max="10" width="17.140625" style="119" customWidth="1"/>
    <col min="11" max="11" width="13.7109375" style="119" bestFit="1" customWidth="1"/>
    <col min="12" max="16384" width="11.42578125" style="119"/>
  </cols>
  <sheetData>
    <row r="1" spans="1:11" x14ac:dyDescent="0.2">
      <c r="A1" s="237" t="s">
        <v>14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x14ac:dyDescent="0.2">
      <c r="A2" s="239">
        <v>44635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1" ht="11.25" x14ac:dyDescent="0.2">
      <c r="A3" s="120"/>
      <c r="B3" s="119"/>
      <c r="C3" s="119"/>
      <c r="E3" s="119"/>
    </row>
    <row r="4" spans="1:11" ht="13.5" customHeight="1" thickBot="1" x14ac:dyDescent="0.25">
      <c r="A4" s="120"/>
      <c r="B4" s="240"/>
      <c r="C4" s="240"/>
      <c r="D4" s="240"/>
      <c r="E4" s="240"/>
      <c r="F4" s="240"/>
      <c r="G4" s="240"/>
      <c r="H4" s="240"/>
      <c r="I4" s="240"/>
      <c r="J4" s="240"/>
      <c r="K4" s="240"/>
    </row>
    <row r="5" spans="1:11" ht="12.75" customHeight="1" x14ac:dyDescent="0.2">
      <c r="A5" s="241" t="s">
        <v>0</v>
      </c>
      <c r="B5" s="243" t="s">
        <v>9</v>
      </c>
      <c r="C5" s="129" t="s">
        <v>10</v>
      </c>
      <c r="D5" s="129" t="s">
        <v>10</v>
      </c>
      <c r="E5" s="243" t="s">
        <v>1</v>
      </c>
      <c r="F5" s="235" t="s">
        <v>7</v>
      </c>
      <c r="G5" s="235" t="s">
        <v>8</v>
      </c>
      <c r="H5" s="235" t="s">
        <v>2</v>
      </c>
      <c r="I5" s="235" t="s">
        <v>3</v>
      </c>
      <c r="J5" s="235" t="s">
        <v>4</v>
      </c>
      <c r="K5" s="235" t="s">
        <v>5</v>
      </c>
    </row>
    <row r="6" spans="1:11" ht="23.25" customHeight="1" thickBot="1" x14ac:dyDescent="0.25">
      <c r="A6" s="242"/>
      <c r="B6" s="244"/>
      <c r="C6" s="130" t="s">
        <v>11</v>
      </c>
      <c r="D6" s="130" t="s">
        <v>12</v>
      </c>
      <c r="E6" s="244" t="s">
        <v>6</v>
      </c>
      <c r="F6" s="236" t="s">
        <v>6</v>
      </c>
      <c r="G6" s="236" t="s">
        <v>6</v>
      </c>
      <c r="H6" s="236"/>
      <c r="I6" s="236"/>
      <c r="J6" s="236"/>
      <c r="K6" s="236" t="s">
        <v>6</v>
      </c>
    </row>
    <row r="7" spans="1:11" x14ac:dyDescent="0.2">
      <c r="A7" s="1" t="s">
        <v>15</v>
      </c>
      <c r="B7" s="122">
        <v>330742.05</v>
      </c>
      <c r="C7" s="122">
        <v>20198.14</v>
      </c>
      <c r="D7" s="122">
        <v>162142.28</v>
      </c>
      <c r="E7" s="122"/>
      <c r="F7" s="122"/>
      <c r="G7" s="122"/>
      <c r="H7" s="123">
        <v>326014.83</v>
      </c>
      <c r="I7" s="124"/>
      <c r="J7" s="123"/>
      <c r="K7" s="124">
        <v>839097.3</v>
      </c>
    </row>
    <row r="8" spans="1:11" x14ac:dyDescent="0.2">
      <c r="A8" s="2" t="s">
        <v>16</v>
      </c>
      <c r="B8" s="122">
        <v>312613.58</v>
      </c>
      <c r="C8" s="122">
        <v>19091.05</v>
      </c>
      <c r="D8" s="122">
        <v>153255.01999999999</v>
      </c>
      <c r="E8" s="122"/>
      <c r="F8" s="122"/>
      <c r="G8" s="122"/>
      <c r="H8" s="123">
        <v>318296.11</v>
      </c>
      <c r="I8" s="124"/>
      <c r="J8" s="123"/>
      <c r="K8" s="124">
        <v>803255.76</v>
      </c>
    </row>
    <row r="9" spans="1:11" x14ac:dyDescent="0.2">
      <c r="A9" s="2" t="s">
        <v>17</v>
      </c>
      <c r="B9" s="122"/>
      <c r="C9" s="122"/>
      <c r="E9" s="122"/>
      <c r="F9" s="122"/>
      <c r="G9" s="122"/>
      <c r="H9" s="123"/>
      <c r="I9" s="124"/>
      <c r="J9" s="123"/>
      <c r="K9" s="124"/>
    </row>
    <row r="10" spans="1:11" x14ac:dyDescent="0.2">
      <c r="A10" s="2" t="s">
        <v>18</v>
      </c>
      <c r="B10" s="122"/>
      <c r="C10" s="122"/>
      <c r="D10" s="122"/>
      <c r="E10" s="122"/>
      <c r="F10" s="122"/>
      <c r="G10" s="122"/>
      <c r="H10" s="123"/>
      <c r="I10" s="124"/>
      <c r="J10" s="123"/>
      <c r="K10" s="124"/>
    </row>
    <row r="11" spans="1:11" x14ac:dyDescent="0.2">
      <c r="A11" s="2" t="s">
        <v>19</v>
      </c>
      <c r="B11" s="122"/>
      <c r="C11" s="122"/>
      <c r="D11" s="122"/>
      <c r="E11" s="122"/>
      <c r="F11" s="122"/>
      <c r="G11" s="122"/>
      <c r="H11" s="123"/>
      <c r="I11" s="124"/>
      <c r="J11" s="123"/>
      <c r="K11" s="124"/>
    </row>
    <row r="12" spans="1:11" x14ac:dyDescent="0.2">
      <c r="A12" s="2" t="s">
        <v>20</v>
      </c>
      <c r="B12" s="122"/>
      <c r="C12" s="122"/>
      <c r="D12" s="122"/>
      <c r="E12" s="122"/>
      <c r="F12" s="122"/>
      <c r="G12" s="122"/>
      <c r="H12" s="123"/>
      <c r="I12" s="124"/>
      <c r="J12" s="123"/>
      <c r="K12" s="124"/>
    </row>
    <row r="13" spans="1:11" x14ac:dyDescent="0.2">
      <c r="A13" s="2" t="s">
        <v>21</v>
      </c>
      <c r="B13" s="122"/>
      <c r="C13" s="122"/>
      <c r="D13" s="122"/>
      <c r="E13" s="122"/>
      <c r="F13" s="122"/>
      <c r="G13" s="122"/>
      <c r="H13" s="123"/>
      <c r="I13" s="124"/>
      <c r="J13" s="123"/>
      <c r="K13" s="124"/>
    </row>
    <row r="14" spans="1:11" x14ac:dyDescent="0.2">
      <c r="A14" s="2" t="s">
        <v>22</v>
      </c>
      <c r="B14" s="122"/>
      <c r="C14" s="122"/>
      <c r="D14" s="122"/>
      <c r="E14" s="122"/>
      <c r="F14" s="122"/>
      <c r="G14" s="122"/>
      <c r="H14" s="123"/>
      <c r="I14" s="124"/>
      <c r="J14" s="123"/>
      <c r="K14" s="124"/>
    </row>
    <row r="15" spans="1:11" x14ac:dyDescent="0.2">
      <c r="A15" s="2" t="s">
        <v>23</v>
      </c>
      <c r="B15" s="122"/>
      <c r="C15" s="122"/>
      <c r="D15" s="122"/>
      <c r="E15" s="122"/>
      <c r="F15" s="122"/>
      <c r="G15" s="122"/>
      <c r="H15" s="123"/>
      <c r="I15" s="124"/>
      <c r="J15" s="123"/>
      <c r="K15" s="124"/>
    </row>
    <row r="16" spans="1:11" x14ac:dyDescent="0.2">
      <c r="A16" s="2" t="s">
        <v>24</v>
      </c>
      <c r="B16" s="122"/>
      <c r="C16" s="122"/>
      <c r="D16" s="122"/>
      <c r="E16" s="122"/>
      <c r="F16" s="122"/>
      <c r="G16" s="122"/>
      <c r="H16" s="123"/>
      <c r="I16" s="124"/>
      <c r="J16" s="123"/>
      <c r="K16" s="124"/>
    </row>
    <row r="17" spans="1:11" x14ac:dyDescent="0.2">
      <c r="A17" s="2" t="s">
        <v>25</v>
      </c>
      <c r="B17" s="122"/>
      <c r="C17" s="122"/>
      <c r="D17" s="122"/>
      <c r="E17" s="122"/>
      <c r="F17" s="122"/>
      <c r="G17" s="122"/>
      <c r="H17" s="123"/>
      <c r="I17" s="124"/>
      <c r="J17" s="123"/>
      <c r="K17" s="124"/>
    </row>
    <row r="18" spans="1:11" x14ac:dyDescent="0.2">
      <c r="A18" s="2" t="s">
        <v>26</v>
      </c>
      <c r="B18" s="122"/>
      <c r="C18" s="122"/>
      <c r="D18" s="122"/>
      <c r="E18" s="122"/>
      <c r="F18" s="122"/>
      <c r="G18" s="122"/>
      <c r="H18" s="123"/>
      <c r="I18" s="124"/>
      <c r="J18" s="123"/>
      <c r="K18" s="124"/>
    </row>
    <row r="19" spans="1:11" x14ac:dyDescent="0.2">
      <c r="A19" s="2" t="s">
        <v>27</v>
      </c>
      <c r="B19" s="122"/>
      <c r="C19" s="122"/>
      <c r="D19" s="122"/>
      <c r="E19" s="122"/>
      <c r="F19" s="122"/>
      <c r="G19" s="122"/>
      <c r="H19" s="123"/>
      <c r="I19" s="124"/>
      <c r="J19" s="123"/>
      <c r="K19" s="124"/>
    </row>
    <row r="20" spans="1:11" x14ac:dyDescent="0.2">
      <c r="A20" s="2" t="s">
        <v>28</v>
      </c>
      <c r="B20" s="122"/>
      <c r="C20" s="122"/>
      <c r="D20" s="122"/>
      <c r="E20" s="122"/>
      <c r="F20" s="122"/>
      <c r="G20" s="122"/>
      <c r="H20" s="124"/>
      <c r="I20" s="124"/>
      <c r="J20" s="124"/>
      <c r="K20" s="124"/>
    </row>
    <row r="21" spans="1:11" x14ac:dyDescent="0.2">
      <c r="A21" s="2" t="s">
        <v>29</v>
      </c>
      <c r="B21" s="122"/>
      <c r="C21" s="122"/>
      <c r="D21" s="122"/>
      <c r="E21" s="122"/>
      <c r="F21" s="122"/>
      <c r="G21" s="122"/>
      <c r="H21" s="124"/>
      <c r="I21" s="124"/>
      <c r="J21" s="124"/>
      <c r="K21" s="124"/>
    </row>
    <row r="22" spans="1:11" x14ac:dyDescent="0.2">
      <c r="A22" s="2" t="s">
        <v>30</v>
      </c>
      <c r="B22" s="122"/>
      <c r="C22" s="122"/>
      <c r="D22" s="122"/>
      <c r="E22" s="122"/>
      <c r="F22" s="122"/>
      <c r="G22" s="122"/>
      <c r="H22" s="124"/>
      <c r="I22" s="124"/>
      <c r="J22" s="124"/>
      <c r="K22" s="124"/>
    </row>
    <row r="23" spans="1:11" x14ac:dyDescent="0.2">
      <c r="A23" s="2" t="s">
        <v>31</v>
      </c>
      <c r="B23" s="122"/>
      <c r="C23" s="122"/>
      <c r="D23" s="122"/>
      <c r="E23" s="122"/>
      <c r="F23" s="122"/>
      <c r="G23" s="122"/>
      <c r="H23" s="124"/>
      <c r="I23" s="124"/>
      <c r="J23" s="124"/>
      <c r="K23" s="124"/>
    </row>
    <row r="24" spans="1:11" x14ac:dyDescent="0.2">
      <c r="A24" s="2" t="s">
        <v>32</v>
      </c>
      <c r="B24" s="122"/>
      <c r="C24" s="122"/>
      <c r="D24" s="122"/>
      <c r="E24" s="122"/>
      <c r="F24" s="122"/>
      <c r="G24" s="122"/>
      <c r="H24" s="124"/>
      <c r="I24" s="124"/>
      <c r="J24" s="124"/>
      <c r="K24" s="124"/>
    </row>
    <row r="25" spans="1:11" x14ac:dyDescent="0.2">
      <c r="A25" s="2" t="s">
        <v>33</v>
      </c>
      <c r="B25" s="122"/>
      <c r="C25" s="122"/>
      <c r="D25" s="122"/>
      <c r="E25" s="122"/>
      <c r="F25" s="122"/>
      <c r="G25" s="122"/>
      <c r="H25" s="124"/>
      <c r="I25" s="124"/>
      <c r="J25" s="124"/>
      <c r="K25" s="124"/>
    </row>
    <row r="26" spans="1:11" x14ac:dyDescent="0.2">
      <c r="A26" s="2" t="s">
        <v>34</v>
      </c>
      <c r="B26" s="122"/>
      <c r="C26" s="122"/>
      <c r="D26" s="122"/>
      <c r="E26" s="122"/>
      <c r="F26" s="122"/>
      <c r="G26" s="122"/>
      <c r="H26" s="124"/>
      <c r="I26" s="124"/>
      <c r="J26" s="124"/>
      <c r="K26" s="124"/>
    </row>
    <row r="27" spans="1:11" x14ac:dyDescent="0.2">
      <c r="A27" s="2" t="s">
        <v>35</v>
      </c>
      <c r="B27" s="122"/>
      <c r="C27" s="122"/>
      <c r="D27" s="122"/>
      <c r="E27" s="122"/>
      <c r="F27" s="122"/>
      <c r="G27" s="122"/>
      <c r="H27" s="124"/>
      <c r="I27" s="124"/>
      <c r="J27" s="124"/>
      <c r="K27" s="124"/>
    </row>
    <row r="28" spans="1:11" x14ac:dyDescent="0.2">
      <c r="A28" s="2" t="s">
        <v>36</v>
      </c>
      <c r="B28" s="122"/>
      <c r="C28" s="122"/>
      <c r="D28" s="122"/>
      <c r="E28" s="122"/>
      <c r="F28" s="122"/>
      <c r="G28" s="122"/>
      <c r="H28" s="124"/>
      <c r="I28" s="124"/>
      <c r="J28" s="124"/>
      <c r="K28" s="124"/>
    </row>
    <row r="29" spans="1:11" x14ac:dyDescent="0.2">
      <c r="A29" s="2" t="s">
        <v>37</v>
      </c>
      <c r="B29" s="122">
        <v>362692.45</v>
      </c>
      <c r="C29" s="122">
        <v>22149.32</v>
      </c>
      <c r="D29" s="122">
        <v>177805.58</v>
      </c>
      <c r="E29" s="122"/>
      <c r="F29" s="122"/>
      <c r="G29" s="122"/>
      <c r="H29" s="124">
        <v>356244.22</v>
      </c>
      <c r="I29" s="124"/>
      <c r="J29" s="124"/>
      <c r="K29" s="124">
        <v>918891.57</v>
      </c>
    </row>
    <row r="30" spans="1:11" x14ac:dyDescent="0.2">
      <c r="A30" s="2" t="s">
        <v>38</v>
      </c>
      <c r="B30" s="122">
        <v>459281.93</v>
      </c>
      <c r="C30" s="122">
        <v>28047.96</v>
      </c>
      <c r="D30" s="122">
        <v>225157.4</v>
      </c>
      <c r="E30" s="122"/>
      <c r="F30" s="122"/>
      <c r="G30" s="122"/>
      <c r="H30" s="124">
        <v>499618.66</v>
      </c>
      <c r="I30" s="124"/>
      <c r="J30" s="124"/>
      <c r="K30" s="124">
        <v>1212105.95</v>
      </c>
    </row>
    <row r="31" spans="1:11" x14ac:dyDescent="0.2">
      <c r="A31" s="2" t="s">
        <v>39</v>
      </c>
      <c r="B31" s="122">
        <v>12483010.4</v>
      </c>
      <c r="C31" s="122">
        <v>762327.02</v>
      </c>
      <c r="D31" s="122">
        <v>6119644.7199999997</v>
      </c>
      <c r="E31" s="122"/>
      <c r="F31" s="122"/>
      <c r="G31" s="122"/>
      <c r="H31" s="124">
        <v>5958067.54</v>
      </c>
      <c r="I31" s="124"/>
      <c r="J31" s="124"/>
      <c r="K31" s="124">
        <v>25323049.68</v>
      </c>
    </row>
    <row r="32" spans="1:11" x14ac:dyDescent="0.2">
      <c r="A32" s="2" t="s">
        <v>40</v>
      </c>
      <c r="B32" s="122">
        <v>390500.38</v>
      </c>
      <c r="C32" s="122">
        <v>23847.53</v>
      </c>
      <c r="D32" s="122">
        <v>191438.07999999999</v>
      </c>
      <c r="E32" s="122"/>
      <c r="F32" s="122"/>
      <c r="G32" s="122"/>
      <c r="H32" s="124">
        <v>454167</v>
      </c>
      <c r="I32" s="124"/>
      <c r="J32" s="124"/>
      <c r="K32" s="124">
        <v>1059952.99</v>
      </c>
    </row>
    <row r="33" spans="1:11" x14ac:dyDescent="0.2">
      <c r="A33" s="2" t="s">
        <v>41</v>
      </c>
      <c r="B33" s="122">
        <v>625760.35</v>
      </c>
      <c r="C33" s="122">
        <v>38214.660000000003</v>
      </c>
      <c r="D33" s="122">
        <v>306771.43</v>
      </c>
      <c r="E33" s="122"/>
      <c r="F33" s="122"/>
      <c r="G33" s="122"/>
      <c r="H33" s="124">
        <v>467668.03</v>
      </c>
      <c r="I33" s="124"/>
      <c r="J33" s="124"/>
      <c r="K33" s="124">
        <v>1438414.47</v>
      </c>
    </row>
    <row r="34" spans="1:11" x14ac:dyDescent="0.2">
      <c r="A34" s="2" t="s">
        <v>42</v>
      </c>
      <c r="B34" s="122">
        <v>456903.08</v>
      </c>
      <c r="C34" s="122">
        <v>27902.69</v>
      </c>
      <c r="D34" s="122">
        <v>223991.2</v>
      </c>
      <c r="E34" s="122"/>
      <c r="F34" s="122"/>
      <c r="G34" s="122"/>
      <c r="H34" s="124">
        <v>460245.15</v>
      </c>
      <c r="I34" s="124"/>
      <c r="J34" s="124"/>
      <c r="K34" s="124">
        <v>1169042.1200000001</v>
      </c>
    </row>
    <row r="35" spans="1:11" x14ac:dyDescent="0.2">
      <c r="A35" s="2" t="s">
        <v>43</v>
      </c>
      <c r="B35" s="122">
        <v>647949.26</v>
      </c>
      <c r="C35" s="122">
        <v>39569.72</v>
      </c>
      <c r="D35" s="122">
        <v>317649.28000000003</v>
      </c>
      <c r="E35" s="122"/>
      <c r="F35" s="122"/>
      <c r="G35" s="122"/>
      <c r="H35" s="124">
        <v>625108.28</v>
      </c>
      <c r="I35" s="124"/>
      <c r="J35" s="124"/>
      <c r="K35" s="124">
        <v>1630276.54</v>
      </c>
    </row>
    <row r="36" spans="1:11" x14ac:dyDescent="0.2">
      <c r="A36" s="2" t="s">
        <v>44</v>
      </c>
      <c r="B36" s="122">
        <v>384348.18</v>
      </c>
      <c r="C36" s="122">
        <v>23471.82</v>
      </c>
      <c r="D36" s="122">
        <v>188422.04</v>
      </c>
      <c r="E36" s="122"/>
      <c r="F36" s="122"/>
      <c r="G36" s="122"/>
      <c r="H36" s="124">
        <v>414201.81</v>
      </c>
      <c r="I36" s="124"/>
      <c r="J36" s="124"/>
      <c r="K36" s="124">
        <v>1010443.85</v>
      </c>
    </row>
    <row r="37" spans="1:11" x14ac:dyDescent="0.2">
      <c r="A37" s="2" t="s">
        <v>45</v>
      </c>
      <c r="B37" s="122">
        <v>2463216.17</v>
      </c>
      <c r="C37" s="122">
        <v>150426.54999999999</v>
      </c>
      <c r="D37" s="122">
        <v>1207561.8999999999</v>
      </c>
      <c r="E37" s="122"/>
      <c r="F37" s="122"/>
      <c r="G37" s="122"/>
      <c r="H37" s="123">
        <v>1915612.78</v>
      </c>
      <c r="I37" s="124"/>
      <c r="J37" s="123"/>
      <c r="K37" s="124">
        <v>5736817.4000000004</v>
      </c>
    </row>
    <row r="38" spans="1:11" x14ac:dyDescent="0.2">
      <c r="A38" s="2" t="s">
        <v>46</v>
      </c>
      <c r="B38" s="122">
        <v>804666.2</v>
      </c>
      <c r="C38" s="122">
        <v>49140.29</v>
      </c>
      <c r="D38" s="122">
        <v>394477.86</v>
      </c>
      <c r="E38" s="122"/>
      <c r="F38" s="122"/>
      <c r="G38" s="122"/>
      <c r="H38" s="123">
        <v>630083.76</v>
      </c>
      <c r="I38" s="124"/>
      <c r="J38" s="123"/>
      <c r="K38" s="124">
        <v>1878368.11</v>
      </c>
    </row>
    <row r="39" spans="1:11" x14ac:dyDescent="0.2">
      <c r="A39" s="2" t="s">
        <v>47</v>
      </c>
      <c r="B39" s="122">
        <v>495743.94</v>
      </c>
      <c r="C39" s="122">
        <v>30274.67</v>
      </c>
      <c r="D39" s="122">
        <v>243032.46</v>
      </c>
      <c r="E39" s="122"/>
      <c r="F39" s="122"/>
      <c r="G39" s="125"/>
      <c r="H39" s="123">
        <v>449594.94</v>
      </c>
      <c r="I39" s="124"/>
      <c r="J39" s="123"/>
      <c r="K39" s="124">
        <v>1218646.01</v>
      </c>
    </row>
    <row r="40" spans="1:11" x14ac:dyDescent="0.2">
      <c r="A40" s="2" t="s">
        <v>48</v>
      </c>
      <c r="B40" s="122">
        <v>350018.93</v>
      </c>
      <c r="C40" s="122">
        <v>21375.360000000001</v>
      </c>
      <c r="D40" s="122">
        <v>171592.54</v>
      </c>
      <c r="E40" s="122"/>
      <c r="F40" s="122"/>
      <c r="G40" s="126"/>
      <c r="H40" s="123">
        <v>390964.98</v>
      </c>
      <c r="I40" s="124"/>
      <c r="J40" s="123"/>
      <c r="K40" s="124">
        <v>933951.81</v>
      </c>
    </row>
    <row r="41" spans="1:11" x14ac:dyDescent="0.2">
      <c r="A41" s="2" t="s">
        <v>49</v>
      </c>
      <c r="B41" s="122">
        <v>452145.38</v>
      </c>
      <c r="C41" s="122">
        <v>27612.14</v>
      </c>
      <c r="D41" s="122">
        <v>221658.8</v>
      </c>
      <c r="E41" s="122"/>
      <c r="F41" s="122"/>
      <c r="G41" s="122"/>
      <c r="H41" s="123">
        <v>434426.46</v>
      </c>
      <c r="I41" s="124"/>
      <c r="J41" s="123"/>
      <c r="K41" s="124">
        <v>1135842.78</v>
      </c>
    </row>
    <row r="42" spans="1:11" x14ac:dyDescent="0.2">
      <c r="A42" s="2" t="s">
        <v>50</v>
      </c>
      <c r="B42" s="122">
        <v>644134.9</v>
      </c>
      <c r="C42" s="122">
        <v>39336.78</v>
      </c>
      <c r="D42" s="122">
        <v>315779.34000000003</v>
      </c>
      <c r="E42" s="122"/>
      <c r="F42" s="122"/>
      <c r="G42" s="122"/>
      <c r="H42" s="123">
        <v>530923.82999999996</v>
      </c>
      <c r="I42" s="124"/>
      <c r="J42" s="123"/>
      <c r="K42" s="124">
        <v>1530174.85</v>
      </c>
    </row>
    <row r="43" spans="1:11" x14ac:dyDescent="0.2">
      <c r="A43" s="2" t="s">
        <v>51</v>
      </c>
      <c r="B43" s="122">
        <v>361174.91</v>
      </c>
      <c r="C43" s="122">
        <v>22056.65</v>
      </c>
      <c r="D43" s="122">
        <v>177061.63</v>
      </c>
      <c r="E43" s="122"/>
      <c r="F43" s="122"/>
      <c r="G43" s="122"/>
      <c r="H43" s="123">
        <v>368266.05</v>
      </c>
      <c r="I43" s="124"/>
      <c r="J43" s="123"/>
      <c r="K43" s="124">
        <v>928559.24</v>
      </c>
    </row>
    <row r="44" spans="1:11" x14ac:dyDescent="0.2">
      <c r="A44" s="2" t="s">
        <v>52</v>
      </c>
      <c r="B44" s="122">
        <v>5244952.0199999996</v>
      </c>
      <c r="C44" s="122">
        <v>320304.83</v>
      </c>
      <c r="D44" s="122">
        <v>2571274.23</v>
      </c>
      <c r="E44" s="122"/>
      <c r="F44" s="122"/>
      <c r="G44" s="122"/>
      <c r="H44" s="123">
        <v>2396970.09</v>
      </c>
      <c r="I44" s="124"/>
      <c r="J44" s="123"/>
      <c r="K44" s="124">
        <v>10533501.17</v>
      </c>
    </row>
    <row r="45" spans="1:11" x14ac:dyDescent="0.2">
      <c r="A45" s="2" t="s">
        <v>53</v>
      </c>
      <c r="B45" s="122">
        <v>829603.1</v>
      </c>
      <c r="C45" s="122">
        <v>50663.17</v>
      </c>
      <c r="D45" s="122">
        <v>406702.87</v>
      </c>
      <c r="E45" s="122"/>
      <c r="F45" s="122"/>
      <c r="G45" s="122"/>
      <c r="H45" s="123">
        <v>340376.48</v>
      </c>
      <c r="I45" s="124"/>
      <c r="J45" s="123"/>
      <c r="K45" s="124">
        <v>1627345.62</v>
      </c>
    </row>
    <row r="46" spans="1:11" x14ac:dyDescent="0.2">
      <c r="A46" s="2" t="s">
        <v>54</v>
      </c>
      <c r="B46" s="122">
        <v>2203757.56</v>
      </c>
      <c r="C46" s="122">
        <v>134581.63</v>
      </c>
      <c r="D46" s="122">
        <v>1080365.46</v>
      </c>
      <c r="E46" s="122"/>
      <c r="F46" s="122"/>
      <c r="G46" s="122"/>
      <c r="H46" s="123">
        <v>1882613.25</v>
      </c>
      <c r="I46" s="124"/>
      <c r="J46" s="123"/>
      <c r="K46" s="124">
        <v>5301317.9000000004</v>
      </c>
    </row>
    <row r="47" spans="1:11" x14ac:dyDescent="0.2">
      <c r="A47" s="2" t="s">
        <v>55</v>
      </c>
      <c r="B47" s="122">
        <v>507022.97</v>
      </c>
      <c r="C47" s="122">
        <v>30963.47</v>
      </c>
      <c r="D47" s="122">
        <v>248561.87</v>
      </c>
      <c r="E47" s="122"/>
      <c r="F47" s="122"/>
      <c r="G47" s="122"/>
      <c r="H47" s="123">
        <v>432893.47</v>
      </c>
      <c r="I47" s="124"/>
      <c r="J47" s="123"/>
      <c r="K47" s="124">
        <v>1219441.78</v>
      </c>
    </row>
    <row r="48" spans="1:11" x14ac:dyDescent="0.2">
      <c r="A48" s="2" t="s">
        <v>56</v>
      </c>
      <c r="B48" s="122">
        <v>395011.99</v>
      </c>
      <c r="C48" s="122">
        <v>24123.05</v>
      </c>
      <c r="D48" s="122">
        <v>193649.84</v>
      </c>
      <c r="E48" s="122"/>
      <c r="F48" s="122"/>
      <c r="G48" s="122"/>
      <c r="H48" s="123">
        <v>412991.56</v>
      </c>
      <c r="I48" s="124"/>
      <c r="J48" s="123"/>
      <c r="K48" s="124">
        <v>1025776.44</v>
      </c>
    </row>
    <row r="49" spans="1:11" x14ac:dyDescent="0.2">
      <c r="A49" s="2" t="s">
        <v>57</v>
      </c>
      <c r="B49" s="122">
        <v>460758.45</v>
      </c>
      <c r="C49" s="122">
        <v>28138.13</v>
      </c>
      <c r="D49" s="122">
        <v>225881.25</v>
      </c>
      <c r="E49" s="122"/>
      <c r="F49" s="122"/>
      <c r="G49" s="122"/>
      <c r="H49" s="123">
        <v>393493.06</v>
      </c>
      <c r="I49" s="124"/>
      <c r="J49" s="123"/>
      <c r="K49" s="124">
        <v>1108270.8899999999</v>
      </c>
    </row>
    <row r="50" spans="1:11" x14ac:dyDescent="0.2">
      <c r="A50" s="2" t="s">
        <v>58</v>
      </c>
      <c r="B50" s="122">
        <v>1158335.43</v>
      </c>
      <c r="C50" s="122">
        <v>70738.58</v>
      </c>
      <c r="D50" s="122">
        <v>567859.92000000004</v>
      </c>
      <c r="E50" s="122"/>
      <c r="F50" s="122"/>
      <c r="G50" s="122"/>
      <c r="H50" s="123">
        <v>1075779</v>
      </c>
      <c r="I50" s="124"/>
      <c r="J50" s="123"/>
      <c r="K50" s="124">
        <v>2872712.93</v>
      </c>
    </row>
    <row r="51" spans="1:11" x14ac:dyDescent="0.2">
      <c r="A51" s="2" t="s">
        <v>59</v>
      </c>
      <c r="B51" s="122">
        <v>407767.54</v>
      </c>
      <c r="C51" s="122">
        <v>24902.02</v>
      </c>
      <c r="D51" s="122">
        <v>199903.1</v>
      </c>
      <c r="E51" s="122"/>
      <c r="F51" s="122"/>
      <c r="G51" s="122"/>
      <c r="H51" s="123">
        <v>378943.15</v>
      </c>
      <c r="I51" s="124"/>
      <c r="J51" s="123"/>
      <c r="K51" s="124">
        <v>1011515.81</v>
      </c>
    </row>
    <row r="52" spans="1:11" x14ac:dyDescent="0.2">
      <c r="A52" s="2" t="s">
        <v>60</v>
      </c>
      <c r="B52" s="122">
        <v>7025151.4000000004</v>
      </c>
      <c r="C52" s="122">
        <v>429020.13</v>
      </c>
      <c r="D52" s="122">
        <v>3443995.42</v>
      </c>
      <c r="E52" s="122"/>
      <c r="F52" s="122"/>
      <c r="G52" s="122"/>
      <c r="H52" s="123">
        <v>4187953.87</v>
      </c>
      <c r="I52" s="124"/>
      <c r="J52" s="123"/>
      <c r="K52" s="124">
        <v>15086120.82</v>
      </c>
    </row>
    <row r="53" spans="1:11" ht="13.5" thickBot="1" x14ac:dyDescent="0.25">
      <c r="A53" s="4" t="s">
        <v>61</v>
      </c>
      <c r="B53" s="122">
        <v>757376.32</v>
      </c>
      <c r="C53" s="122">
        <v>46252.34</v>
      </c>
      <c r="D53" s="122">
        <v>371294.57</v>
      </c>
      <c r="E53" s="122"/>
      <c r="F53" s="122"/>
      <c r="G53" s="122"/>
      <c r="H53" s="123">
        <v>792956.7</v>
      </c>
      <c r="I53" s="124"/>
      <c r="J53" s="123"/>
      <c r="K53" s="124">
        <v>1967879.93</v>
      </c>
    </row>
    <row r="54" spans="1:11" s="128" customFormat="1" ht="13.5" thickBot="1" x14ac:dyDescent="0.25">
      <c r="A54" s="5" t="s">
        <v>13</v>
      </c>
      <c r="B54" s="127">
        <v>41014638.869999997</v>
      </c>
      <c r="C54" s="127">
        <v>2504729.7000000002</v>
      </c>
      <c r="D54" s="127">
        <v>20106930.09</v>
      </c>
      <c r="E54" s="127">
        <v>0</v>
      </c>
      <c r="F54" s="127">
        <v>0</v>
      </c>
      <c r="G54" s="127">
        <v>0</v>
      </c>
      <c r="H54" s="127">
        <v>26894475.059999999</v>
      </c>
      <c r="I54" s="127">
        <v>0</v>
      </c>
      <c r="J54" s="127">
        <v>0</v>
      </c>
      <c r="K54" s="127">
        <v>90520773.719999999</v>
      </c>
    </row>
    <row r="55" spans="1:11" x14ac:dyDescent="0.2">
      <c r="F55" s="121"/>
      <c r="G55" s="121"/>
      <c r="H55" s="121"/>
      <c r="I55" s="121"/>
      <c r="J55" s="121"/>
    </row>
    <row r="56" spans="1:11" x14ac:dyDescent="0.2">
      <c r="F56" s="121"/>
      <c r="G56" s="121"/>
      <c r="H56" s="121"/>
      <c r="I56" s="121"/>
      <c r="J56" s="121"/>
    </row>
    <row r="57" spans="1:11" x14ac:dyDescent="0.2">
      <c r="F57" s="121"/>
      <c r="G57" s="121"/>
      <c r="H57" s="121"/>
      <c r="I57" s="121"/>
      <c r="J57" s="121"/>
    </row>
    <row r="58" spans="1:11" x14ac:dyDescent="0.2">
      <c r="F58" s="121"/>
      <c r="G58" s="121"/>
      <c r="H58" s="121"/>
      <c r="I58" s="121"/>
      <c r="J58" s="121"/>
    </row>
    <row r="59" spans="1:11" x14ac:dyDescent="0.2">
      <c r="F59" s="121"/>
      <c r="G59" s="121"/>
      <c r="H59" s="121"/>
      <c r="I59" s="121"/>
      <c r="J59" s="121"/>
    </row>
    <row r="60" spans="1:11" x14ac:dyDescent="0.2">
      <c r="F60" s="121"/>
      <c r="G60" s="121"/>
      <c r="H60" s="121"/>
      <c r="I60" s="121"/>
      <c r="J60" s="121"/>
    </row>
    <row r="61" spans="1:11" x14ac:dyDescent="0.2">
      <c r="F61" s="121"/>
      <c r="G61" s="121"/>
      <c r="H61" s="121"/>
      <c r="I61" s="121"/>
      <c r="J61" s="121"/>
    </row>
    <row r="62" spans="1:11" x14ac:dyDescent="0.2">
      <c r="F62" s="121"/>
      <c r="G62" s="121"/>
      <c r="H62" s="121"/>
      <c r="I62" s="121"/>
      <c r="J62" s="121"/>
    </row>
    <row r="63" spans="1:11" x14ac:dyDescent="0.2">
      <c r="G63" s="121"/>
      <c r="H63" s="121"/>
      <c r="I63" s="121"/>
      <c r="J63" s="121"/>
    </row>
    <row r="64" spans="1:11" x14ac:dyDescent="0.2">
      <c r="G64" s="121"/>
      <c r="H64" s="121"/>
      <c r="I64" s="121"/>
      <c r="J64" s="121"/>
    </row>
    <row r="65" spans="7:10" x14ac:dyDescent="0.2">
      <c r="G65" s="121"/>
      <c r="H65" s="121"/>
      <c r="I65" s="121"/>
      <c r="J65" s="121"/>
    </row>
    <row r="66" spans="7:10" x14ac:dyDescent="0.2">
      <c r="G66" s="121"/>
      <c r="H66" s="121"/>
      <c r="I66" s="121"/>
      <c r="J66" s="121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K66"/>
  <sheetViews>
    <sheetView workbookViewId="0">
      <pane xSplit="1" ySplit="6" topLeftCell="B40" activePane="bottomRight" state="frozen"/>
      <selection pane="topRight" activeCell="B1" sqref="B1"/>
      <selection pane="bottomLeft" activeCell="A7" sqref="A7"/>
      <selection pane="bottomRight" activeCell="C44" sqref="C44"/>
    </sheetView>
  </sheetViews>
  <sheetFormatPr baseColWidth="10" defaultRowHeight="12.75" x14ac:dyDescent="0.2"/>
  <cols>
    <col min="1" max="1" width="44.7109375" style="3" customWidth="1"/>
    <col min="2" max="4" width="17.140625" style="133" customWidth="1"/>
    <col min="5" max="5" width="17.7109375" style="133" customWidth="1"/>
    <col min="6" max="6" width="14.28515625" style="131" bestFit="1" customWidth="1"/>
    <col min="7" max="7" width="12.7109375" style="131" bestFit="1" customWidth="1"/>
    <col min="8" max="8" width="12.7109375" style="131" customWidth="1"/>
    <col min="9" max="10" width="17.140625" style="131" customWidth="1"/>
    <col min="11" max="11" width="13.7109375" style="131" bestFit="1" customWidth="1"/>
    <col min="12" max="16384" width="11.42578125" style="131"/>
  </cols>
  <sheetData>
    <row r="1" spans="1:11" x14ac:dyDescent="0.2">
      <c r="A1" s="247" t="s">
        <v>14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x14ac:dyDescent="0.2">
      <c r="A2" s="249">
        <v>44643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</row>
    <row r="3" spans="1:11" ht="11.25" x14ac:dyDescent="0.2">
      <c r="A3" s="132"/>
      <c r="B3" s="131"/>
      <c r="C3" s="131"/>
      <c r="E3" s="131"/>
    </row>
    <row r="4" spans="1:11" ht="13.5" customHeight="1" thickBot="1" x14ac:dyDescent="0.25">
      <c r="A4" s="132"/>
      <c r="B4" s="131"/>
      <c r="C4" s="143" t="s">
        <v>68</v>
      </c>
      <c r="D4" s="144"/>
      <c r="E4" s="131"/>
    </row>
    <row r="5" spans="1:11" ht="12.75" customHeight="1" x14ac:dyDescent="0.2">
      <c r="A5" s="251" t="s">
        <v>0</v>
      </c>
      <c r="B5" s="253" t="s">
        <v>9</v>
      </c>
      <c r="C5" s="134" t="s">
        <v>10</v>
      </c>
      <c r="D5" s="134" t="s">
        <v>10</v>
      </c>
      <c r="E5" s="253" t="s">
        <v>1</v>
      </c>
      <c r="F5" s="245" t="s">
        <v>7</v>
      </c>
      <c r="G5" s="245" t="s">
        <v>8</v>
      </c>
      <c r="H5" s="245" t="s">
        <v>2</v>
      </c>
      <c r="I5" s="245" t="s">
        <v>3</v>
      </c>
      <c r="J5" s="245" t="s">
        <v>4</v>
      </c>
      <c r="K5" s="245" t="s">
        <v>5</v>
      </c>
    </row>
    <row r="6" spans="1:11" ht="23.25" customHeight="1" thickBot="1" x14ac:dyDescent="0.25">
      <c r="A6" s="252"/>
      <c r="B6" s="254"/>
      <c r="C6" s="135" t="s">
        <v>11</v>
      </c>
      <c r="D6" s="135" t="s">
        <v>12</v>
      </c>
      <c r="E6" s="254" t="s">
        <v>6</v>
      </c>
      <c r="F6" s="246" t="s">
        <v>6</v>
      </c>
      <c r="G6" s="246" t="s">
        <v>6</v>
      </c>
      <c r="H6" s="246"/>
      <c r="I6" s="246"/>
      <c r="J6" s="246"/>
      <c r="K6" s="246" t="s">
        <v>6</v>
      </c>
    </row>
    <row r="7" spans="1:11" x14ac:dyDescent="0.2">
      <c r="A7" s="1" t="s">
        <v>15</v>
      </c>
      <c r="B7" s="136">
        <v>867486.7</v>
      </c>
      <c r="C7" s="136">
        <v>209342.13</v>
      </c>
      <c r="D7" s="136"/>
      <c r="E7" s="136">
        <v>19262.84</v>
      </c>
      <c r="F7" s="136">
        <v>3984749.15</v>
      </c>
      <c r="G7" s="136">
        <v>161934.37</v>
      </c>
      <c r="H7" s="137"/>
      <c r="I7" s="138"/>
      <c r="J7" s="137">
        <v>251348.17</v>
      </c>
      <c r="K7" s="138">
        <v>5494123.3600000003</v>
      </c>
    </row>
    <row r="8" spans="1:11" x14ac:dyDescent="0.2">
      <c r="A8" s="2" t="s">
        <v>16</v>
      </c>
      <c r="B8" s="136">
        <v>819938.44</v>
      </c>
      <c r="C8" s="136">
        <v>197867.77</v>
      </c>
      <c r="D8" s="136"/>
      <c r="E8" s="136">
        <v>18147.09</v>
      </c>
      <c r="F8" s="136">
        <v>2961075.32</v>
      </c>
      <c r="G8" s="136">
        <v>120333.75999999999</v>
      </c>
      <c r="H8" s="137"/>
      <c r="I8" s="138"/>
      <c r="J8" s="137">
        <v>186777.34</v>
      </c>
      <c r="K8" s="138">
        <v>4304139.72</v>
      </c>
    </row>
    <row r="9" spans="1:11" x14ac:dyDescent="0.2">
      <c r="A9" s="2" t="s">
        <v>17</v>
      </c>
      <c r="B9" s="136"/>
      <c r="C9" s="136"/>
      <c r="E9" s="136"/>
      <c r="F9" s="136">
        <v>1135221.2</v>
      </c>
      <c r="G9" s="136">
        <v>46133.73</v>
      </c>
      <c r="H9" s="137"/>
      <c r="I9" s="138">
        <v>126667.22</v>
      </c>
      <c r="J9" s="137">
        <v>71606.960000000006</v>
      </c>
      <c r="K9" s="138">
        <v>1379629.11</v>
      </c>
    </row>
    <row r="10" spans="1:11" x14ac:dyDescent="0.2">
      <c r="A10" s="2" t="s">
        <v>18</v>
      </c>
      <c r="B10" s="136"/>
      <c r="C10" s="136"/>
      <c r="D10" s="136"/>
      <c r="E10" s="136"/>
      <c r="F10" s="136">
        <v>1276123.1200000001</v>
      </c>
      <c r="G10" s="136">
        <v>51859.77</v>
      </c>
      <c r="H10" s="137"/>
      <c r="I10" s="138">
        <v>259225.94</v>
      </c>
      <c r="J10" s="137">
        <v>80494.710000000006</v>
      </c>
      <c r="K10" s="138">
        <v>1667703.54</v>
      </c>
    </row>
    <row r="11" spans="1:11" x14ac:dyDescent="0.2">
      <c r="A11" s="2" t="s">
        <v>19</v>
      </c>
      <c r="B11" s="136"/>
      <c r="C11" s="136"/>
      <c r="D11" s="136"/>
      <c r="E11" s="136"/>
      <c r="F11" s="136">
        <v>1268651.05</v>
      </c>
      <c r="G11" s="136">
        <v>51556.12</v>
      </c>
      <c r="H11" s="137"/>
      <c r="I11" s="138"/>
      <c r="J11" s="137">
        <v>80023.39</v>
      </c>
      <c r="K11" s="138">
        <v>1400230.56</v>
      </c>
    </row>
    <row r="12" spans="1:11" x14ac:dyDescent="0.2">
      <c r="A12" s="2" t="s">
        <v>20</v>
      </c>
      <c r="B12" s="136"/>
      <c r="C12" s="136"/>
      <c r="D12" s="136"/>
      <c r="E12" s="136"/>
      <c r="F12" s="136">
        <v>1112804.98</v>
      </c>
      <c r="G12" s="136">
        <v>45222.76</v>
      </c>
      <c r="H12" s="137"/>
      <c r="I12" s="138">
        <v>105415.74</v>
      </c>
      <c r="J12" s="137">
        <v>70193</v>
      </c>
      <c r="K12" s="138">
        <v>1333636.48</v>
      </c>
    </row>
    <row r="13" spans="1:11" x14ac:dyDescent="0.2">
      <c r="A13" s="2" t="s">
        <v>21</v>
      </c>
      <c r="B13" s="136"/>
      <c r="C13" s="136"/>
      <c r="D13" s="136"/>
      <c r="E13" s="136"/>
      <c r="F13" s="136">
        <v>1339102.01</v>
      </c>
      <c r="G13" s="136">
        <v>54419.14</v>
      </c>
      <c r="H13" s="137"/>
      <c r="I13" s="138"/>
      <c r="J13" s="137">
        <v>84467.26</v>
      </c>
      <c r="K13" s="138">
        <v>1477988.41</v>
      </c>
    </row>
    <row r="14" spans="1:11" x14ac:dyDescent="0.2">
      <c r="A14" s="2" t="s">
        <v>22</v>
      </c>
      <c r="B14" s="136"/>
      <c r="C14" s="136"/>
      <c r="D14" s="136"/>
      <c r="E14" s="136"/>
      <c r="F14" s="136">
        <v>1285730.07</v>
      </c>
      <c r="G14" s="136">
        <v>52250.19</v>
      </c>
      <c r="H14" s="137"/>
      <c r="I14" s="138"/>
      <c r="J14" s="137">
        <v>81100.69</v>
      </c>
      <c r="K14" s="138">
        <v>1419080.95</v>
      </c>
    </row>
    <row r="15" spans="1:11" x14ac:dyDescent="0.2">
      <c r="A15" s="2" t="s">
        <v>23</v>
      </c>
      <c r="B15" s="136"/>
      <c r="C15" s="136"/>
      <c r="D15" s="136"/>
      <c r="E15" s="136"/>
      <c r="F15" s="136">
        <v>1286263.79</v>
      </c>
      <c r="G15" s="136">
        <v>52271.88</v>
      </c>
      <c r="H15" s="137"/>
      <c r="I15" s="138"/>
      <c r="J15" s="137">
        <v>81134.350000000006</v>
      </c>
      <c r="K15" s="138">
        <v>1419670.02</v>
      </c>
    </row>
    <row r="16" spans="1:11" x14ac:dyDescent="0.2">
      <c r="A16" s="2" t="s">
        <v>24</v>
      </c>
      <c r="B16" s="136"/>
      <c r="C16" s="136"/>
      <c r="D16" s="136"/>
      <c r="E16" s="136"/>
      <c r="F16" s="136">
        <v>1790628.64</v>
      </c>
      <c r="G16" s="136">
        <v>72768.52</v>
      </c>
      <c r="H16" s="137"/>
      <c r="I16" s="138"/>
      <c r="J16" s="137">
        <v>112948.45</v>
      </c>
      <c r="K16" s="138">
        <v>1976345.61</v>
      </c>
    </row>
    <row r="17" spans="1:11" x14ac:dyDescent="0.2">
      <c r="A17" s="2" t="s">
        <v>25</v>
      </c>
      <c r="B17" s="136"/>
      <c r="C17" s="136"/>
      <c r="D17" s="136"/>
      <c r="E17" s="136"/>
      <c r="F17" s="136">
        <v>1167778.08</v>
      </c>
      <c r="G17" s="136">
        <v>47456.79</v>
      </c>
      <c r="H17" s="137"/>
      <c r="I17" s="138"/>
      <c r="J17" s="137">
        <v>73660.570000000007</v>
      </c>
      <c r="K17" s="138">
        <v>1288895.44</v>
      </c>
    </row>
    <row r="18" spans="1:11" x14ac:dyDescent="0.2">
      <c r="A18" s="2" t="s">
        <v>26</v>
      </c>
      <c r="B18" s="136"/>
      <c r="C18" s="136"/>
      <c r="D18" s="136"/>
      <c r="E18" s="136"/>
      <c r="F18" s="136">
        <v>1047691.21</v>
      </c>
      <c r="G18" s="136">
        <v>42576.639999999999</v>
      </c>
      <c r="H18" s="137"/>
      <c r="I18" s="138">
        <v>44186.239999999998</v>
      </c>
      <c r="J18" s="137">
        <v>66085.78</v>
      </c>
      <c r="K18" s="138">
        <v>1200539.8700000001</v>
      </c>
    </row>
    <row r="19" spans="1:11" x14ac:dyDescent="0.2">
      <c r="A19" s="2" t="s">
        <v>27</v>
      </c>
      <c r="B19" s="136"/>
      <c r="C19" s="136"/>
      <c r="D19" s="136"/>
      <c r="E19" s="136"/>
      <c r="F19" s="136">
        <v>1198200.0900000001</v>
      </c>
      <c r="G19" s="136">
        <v>48693.1</v>
      </c>
      <c r="H19" s="137"/>
      <c r="I19" s="138">
        <v>185792.62</v>
      </c>
      <c r="J19" s="137">
        <v>75579.509999999995</v>
      </c>
      <c r="K19" s="138">
        <v>1508265.32</v>
      </c>
    </row>
    <row r="20" spans="1:11" x14ac:dyDescent="0.2">
      <c r="A20" s="2" t="s">
        <v>28</v>
      </c>
      <c r="B20" s="136"/>
      <c r="C20" s="136"/>
      <c r="D20" s="136"/>
      <c r="E20" s="136"/>
      <c r="F20" s="136">
        <v>1706834.69</v>
      </c>
      <c r="G20" s="136">
        <v>69363.259999999995</v>
      </c>
      <c r="H20" s="138"/>
      <c r="I20" s="138"/>
      <c r="J20" s="138">
        <v>107662.93</v>
      </c>
      <c r="K20" s="138">
        <v>1883860.88</v>
      </c>
    </row>
    <row r="21" spans="1:11" x14ac:dyDescent="0.2">
      <c r="A21" s="2" t="s">
        <v>29</v>
      </c>
      <c r="B21" s="136"/>
      <c r="C21" s="136"/>
      <c r="D21" s="136"/>
      <c r="E21" s="136"/>
      <c r="F21" s="136">
        <v>1643322.08</v>
      </c>
      <c r="G21" s="136">
        <v>66782.2</v>
      </c>
      <c r="H21" s="138"/>
      <c r="I21" s="138"/>
      <c r="J21" s="138">
        <v>103656.71</v>
      </c>
      <c r="K21" s="138">
        <v>1813760.99</v>
      </c>
    </row>
    <row r="22" spans="1:11" x14ac:dyDescent="0.2">
      <c r="A22" s="2" t="s">
        <v>30</v>
      </c>
      <c r="B22" s="136"/>
      <c r="C22" s="136"/>
      <c r="D22" s="136"/>
      <c r="E22" s="136"/>
      <c r="F22" s="136">
        <v>1207807.04</v>
      </c>
      <c r="G22" s="136">
        <v>49083.51</v>
      </c>
      <c r="H22" s="138"/>
      <c r="I22" s="138">
        <v>194840.28</v>
      </c>
      <c r="J22" s="138">
        <v>76185.490000000005</v>
      </c>
      <c r="K22" s="138">
        <v>1527916.32</v>
      </c>
    </row>
    <row r="23" spans="1:11" x14ac:dyDescent="0.2">
      <c r="A23" s="2" t="s">
        <v>31</v>
      </c>
      <c r="B23" s="136"/>
      <c r="C23" s="136"/>
      <c r="D23" s="136"/>
      <c r="E23" s="136"/>
      <c r="F23" s="136">
        <v>1138423.51</v>
      </c>
      <c r="G23" s="136">
        <v>46263.86</v>
      </c>
      <c r="H23" s="138"/>
      <c r="I23" s="138"/>
      <c r="J23" s="138">
        <v>71808.95</v>
      </c>
      <c r="K23" s="138">
        <v>1256496.32</v>
      </c>
    </row>
    <row r="24" spans="1:11" x14ac:dyDescent="0.2">
      <c r="A24" s="2" t="s">
        <v>32</v>
      </c>
      <c r="B24" s="136"/>
      <c r="C24" s="136"/>
      <c r="D24" s="136"/>
      <c r="E24" s="136"/>
      <c r="F24" s="136">
        <v>1513628.26</v>
      </c>
      <c r="G24" s="136">
        <v>61511.63</v>
      </c>
      <c r="H24" s="138"/>
      <c r="I24" s="138"/>
      <c r="J24" s="138">
        <v>95475.94</v>
      </c>
      <c r="K24" s="138">
        <v>1670615.83</v>
      </c>
    </row>
    <row r="25" spans="1:11" x14ac:dyDescent="0.2">
      <c r="A25" s="2" t="s">
        <v>33</v>
      </c>
      <c r="B25" s="136"/>
      <c r="C25" s="136"/>
      <c r="D25" s="136"/>
      <c r="E25" s="136"/>
      <c r="F25" s="136">
        <v>1246768.55</v>
      </c>
      <c r="G25" s="136">
        <v>50666.85</v>
      </c>
      <c r="H25" s="138"/>
      <c r="I25" s="138"/>
      <c r="J25" s="138">
        <v>78643.09</v>
      </c>
      <c r="K25" s="138">
        <v>1376078.49</v>
      </c>
    </row>
    <row r="26" spans="1:11" x14ac:dyDescent="0.2">
      <c r="A26" s="2" t="s">
        <v>34</v>
      </c>
      <c r="B26" s="136"/>
      <c r="C26" s="136"/>
      <c r="D26" s="136"/>
      <c r="E26" s="136"/>
      <c r="F26" s="136">
        <v>1504555.03</v>
      </c>
      <c r="G26" s="136">
        <v>61142.91</v>
      </c>
      <c r="H26" s="138"/>
      <c r="I26" s="138"/>
      <c r="J26" s="138">
        <v>94903.63</v>
      </c>
      <c r="K26" s="138">
        <v>1660601.57</v>
      </c>
    </row>
    <row r="27" spans="1:11" x14ac:dyDescent="0.2">
      <c r="A27" s="2" t="s">
        <v>35</v>
      </c>
      <c r="B27" s="136"/>
      <c r="C27" s="136"/>
      <c r="D27" s="136"/>
      <c r="E27" s="136"/>
      <c r="F27" s="136">
        <v>1235026.73</v>
      </c>
      <c r="G27" s="136">
        <v>50189.68</v>
      </c>
      <c r="H27" s="138"/>
      <c r="I27" s="138">
        <v>220089.56</v>
      </c>
      <c r="J27" s="138">
        <v>77902.45</v>
      </c>
      <c r="K27" s="138">
        <v>1583208.42</v>
      </c>
    </row>
    <row r="28" spans="1:11" x14ac:dyDescent="0.2">
      <c r="A28" s="2" t="s">
        <v>36</v>
      </c>
      <c r="B28" s="136"/>
      <c r="C28" s="136"/>
      <c r="D28" s="136"/>
      <c r="E28" s="136"/>
      <c r="F28" s="136">
        <v>1581410.63</v>
      </c>
      <c r="G28" s="136">
        <v>64266.21</v>
      </c>
      <c r="H28" s="138"/>
      <c r="I28" s="138"/>
      <c r="J28" s="138">
        <v>99751.49</v>
      </c>
      <c r="K28" s="138">
        <v>1745428.33</v>
      </c>
    </row>
    <row r="29" spans="1:11" x14ac:dyDescent="0.2">
      <c r="A29" s="2" t="s">
        <v>37</v>
      </c>
      <c r="B29" s="136">
        <v>951287.81</v>
      </c>
      <c r="C29" s="136">
        <v>229565.04</v>
      </c>
      <c r="D29" s="136"/>
      <c r="E29" s="136">
        <v>21131.47</v>
      </c>
      <c r="F29" s="136">
        <v>3292515.07</v>
      </c>
      <c r="G29" s="136">
        <v>133802.99</v>
      </c>
      <c r="H29" s="138"/>
      <c r="I29" s="138">
        <v>1301810.8</v>
      </c>
      <c r="J29" s="138">
        <v>207683.75</v>
      </c>
      <c r="K29" s="138">
        <v>6137796.9299999997</v>
      </c>
    </row>
    <row r="30" spans="1:11" x14ac:dyDescent="0.2">
      <c r="A30" s="2" t="s">
        <v>38</v>
      </c>
      <c r="B30" s="136">
        <v>1204627.49</v>
      </c>
      <c r="C30" s="136">
        <v>290701.03999999998</v>
      </c>
      <c r="D30" s="136"/>
      <c r="E30" s="136">
        <v>25621.61</v>
      </c>
      <c r="F30" s="136">
        <v>4893139.5999999996</v>
      </c>
      <c r="G30" s="136">
        <v>198850.02</v>
      </c>
      <c r="H30" s="138"/>
      <c r="I30" s="138"/>
      <c r="J30" s="138">
        <v>308647.2</v>
      </c>
      <c r="K30" s="138">
        <v>6921586.96</v>
      </c>
    </row>
    <row r="31" spans="1:11" x14ac:dyDescent="0.2">
      <c r="A31" s="2" t="s">
        <v>39</v>
      </c>
      <c r="B31" s="136">
        <v>32741060.77</v>
      </c>
      <c r="C31" s="136">
        <v>7901081.8099999996</v>
      </c>
      <c r="D31" s="136"/>
      <c r="E31" s="136">
        <v>692478.81</v>
      </c>
      <c r="F31" s="136">
        <v>213487766.09</v>
      </c>
      <c r="G31" s="136">
        <v>8675829.9299999997</v>
      </c>
      <c r="H31" s="138"/>
      <c r="I31" s="138">
        <v>177843304.53999999</v>
      </c>
      <c r="J31" s="138">
        <v>13466282.720000001</v>
      </c>
      <c r="K31" s="138">
        <v>454807804.67000002</v>
      </c>
    </row>
    <row r="32" spans="1:11" x14ac:dyDescent="0.2">
      <c r="A32" s="2" t="s">
        <v>40</v>
      </c>
      <c r="B32" s="136">
        <v>1024223.82</v>
      </c>
      <c r="C32" s="136">
        <v>247165.97</v>
      </c>
      <c r="D32" s="136"/>
      <c r="E32" s="136">
        <v>22996.71</v>
      </c>
      <c r="F32" s="136">
        <v>4192366.01</v>
      </c>
      <c r="G32" s="136">
        <v>170371.61</v>
      </c>
      <c r="H32" s="138"/>
      <c r="I32" s="138"/>
      <c r="J32" s="138">
        <v>264444.13</v>
      </c>
      <c r="K32" s="138">
        <v>5921568.25</v>
      </c>
    </row>
    <row r="33" spans="1:11" x14ac:dyDescent="0.2">
      <c r="A33" s="2" t="s">
        <v>41</v>
      </c>
      <c r="B33" s="136">
        <v>1641275.37</v>
      </c>
      <c r="C33" s="136">
        <v>396073.02</v>
      </c>
      <c r="D33" s="136"/>
      <c r="E33" s="136">
        <v>33231.79</v>
      </c>
      <c r="F33" s="136">
        <v>6746747.1299999999</v>
      </c>
      <c r="G33" s="136">
        <v>274177.91999999998</v>
      </c>
      <c r="H33" s="138"/>
      <c r="I33" s="138"/>
      <c r="J33" s="138">
        <v>425568.2</v>
      </c>
      <c r="K33" s="138">
        <v>9517073.4299999997</v>
      </c>
    </row>
    <row r="34" spans="1:11" x14ac:dyDescent="0.2">
      <c r="A34" s="2" t="s">
        <v>42</v>
      </c>
      <c r="B34" s="136">
        <v>1198388.1200000001</v>
      </c>
      <c r="C34" s="136">
        <v>289195.34999999998</v>
      </c>
      <c r="D34" s="136"/>
      <c r="E34" s="136">
        <v>26523.71</v>
      </c>
      <c r="F34" s="136">
        <v>6127632.6100000003</v>
      </c>
      <c r="G34" s="136">
        <v>249018.01</v>
      </c>
      <c r="H34" s="138"/>
      <c r="I34" s="138"/>
      <c r="J34" s="138">
        <v>386515.98</v>
      </c>
      <c r="K34" s="138">
        <v>8277273.7800000003</v>
      </c>
    </row>
    <row r="35" spans="1:11" x14ac:dyDescent="0.2">
      <c r="A35" s="2" t="s">
        <v>43</v>
      </c>
      <c r="B35" s="136">
        <v>1699473.57</v>
      </c>
      <c r="C35" s="136">
        <v>410117.43</v>
      </c>
      <c r="D35" s="136"/>
      <c r="E35" s="136">
        <v>35086.86</v>
      </c>
      <c r="F35" s="136">
        <v>8660131.2300000004</v>
      </c>
      <c r="G35" s="136">
        <v>351935.04</v>
      </c>
      <c r="H35" s="138"/>
      <c r="I35" s="138"/>
      <c r="J35" s="138">
        <v>546259.76</v>
      </c>
      <c r="K35" s="138">
        <v>11703003.890000001</v>
      </c>
    </row>
    <row r="36" spans="1:11" x14ac:dyDescent="0.2">
      <c r="A36" s="2" t="s">
        <v>44</v>
      </c>
      <c r="B36" s="136">
        <v>1008087.53</v>
      </c>
      <c r="C36" s="136">
        <v>243271.96</v>
      </c>
      <c r="D36" s="136"/>
      <c r="E36" s="136">
        <v>22311.66</v>
      </c>
      <c r="F36" s="136">
        <v>4070677.98</v>
      </c>
      <c r="G36" s="136">
        <v>165426.39000000001</v>
      </c>
      <c r="H36" s="138"/>
      <c r="I36" s="138"/>
      <c r="J36" s="138">
        <v>256768.35</v>
      </c>
      <c r="K36" s="138">
        <v>5766543.8700000001</v>
      </c>
    </row>
    <row r="37" spans="1:11" x14ac:dyDescent="0.2">
      <c r="A37" s="2" t="s">
        <v>45</v>
      </c>
      <c r="B37" s="136">
        <v>6460645.9100000001</v>
      </c>
      <c r="C37" s="136">
        <v>1559084.85</v>
      </c>
      <c r="D37" s="136"/>
      <c r="E37" s="136">
        <v>139798.04</v>
      </c>
      <c r="F37" s="136">
        <v>23687535.09</v>
      </c>
      <c r="G37" s="136">
        <v>962626.71</v>
      </c>
      <c r="H37" s="137"/>
      <c r="I37" s="138"/>
      <c r="J37" s="137">
        <v>1494151.4</v>
      </c>
      <c r="K37" s="138">
        <v>34303842</v>
      </c>
    </row>
    <row r="38" spans="1:11" x14ac:dyDescent="0.2">
      <c r="A38" s="2" t="s">
        <v>46</v>
      </c>
      <c r="B38" s="136">
        <v>2110518.54</v>
      </c>
      <c r="C38" s="136">
        <v>509310.92</v>
      </c>
      <c r="D38" s="136"/>
      <c r="E38" s="136">
        <v>43616.09</v>
      </c>
      <c r="F38" s="136">
        <v>8782886.6999999993</v>
      </c>
      <c r="G38" s="136">
        <v>356923.64</v>
      </c>
      <c r="H38" s="137"/>
      <c r="I38" s="138"/>
      <c r="J38" s="137">
        <v>554002.87</v>
      </c>
      <c r="K38" s="138">
        <v>12357258.76</v>
      </c>
    </row>
    <row r="39" spans="1:11" x14ac:dyDescent="0.2">
      <c r="A39" s="2" t="s">
        <v>47</v>
      </c>
      <c r="B39" s="136">
        <v>1300261.8700000001</v>
      </c>
      <c r="C39" s="136">
        <v>313779.55</v>
      </c>
      <c r="D39" s="136"/>
      <c r="E39" s="136">
        <v>27666.6</v>
      </c>
      <c r="F39" s="136">
        <v>5143987.72</v>
      </c>
      <c r="G39" s="139">
        <v>209044.12</v>
      </c>
      <c r="H39" s="137"/>
      <c r="I39" s="138">
        <v>2384794.5099999998</v>
      </c>
      <c r="J39" s="137">
        <v>324470.08</v>
      </c>
      <c r="K39" s="138">
        <v>9704004.4499999993</v>
      </c>
    </row>
    <row r="40" spans="1:11" x14ac:dyDescent="0.2">
      <c r="A40" s="2" t="s">
        <v>48</v>
      </c>
      <c r="B40" s="136">
        <v>918047.06</v>
      </c>
      <c r="C40" s="136">
        <v>221543.37</v>
      </c>
      <c r="D40" s="136"/>
      <c r="E40" s="136">
        <v>20320.939999999999</v>
      </c>
      <c r="F40" s="136">
        <v>5688381.5300000003</v>
      </c>
      <c r="G40" s="140">
        <v>231167.49</v>
      </c>
      <c r="H40" s="137"/>
      <c r="I40" s="138"/>
      <c r="J40" s="137">
        <v>358809.1</v>
      </c>
      <c r="K40" s="138">
        <v>7438269.4900000002</v>
      </c>
    </row>
    <row r="41" spans="1:11" x14ac:dyDescent="0.2">
      <c r="A41" s="2" t="s">
        <v>49</v>
      </c>
      <c r="B41" s="136">
        <v>1185909.3999999999</v>
      </c>
      <c r="C41" s="136">
        <v>286183.98</v>
      </c>
      <c r="D41" s="136"/>
      <c r="E41" s="136">
        <v>25095.96</v>
      </c>
      <c r="F41" s="136">
        <v>3835307.72</v>
      </c>
      <c r="G41" s="136">
        <v>155861.28</v>
      </c>
      <c r="H41" s="137"/>
      <c r="I41" s="138">
        <v>1619320.5</v>
      </c>
      <c r="J41" s="137">
        <v>241921.77</v>
      </c>
      <c r="K41" s="138">
        <v>7349600.6100000003</v>
      </c>
    </row>
    <row r="42" spans="1:11" x14ac:dyDescent="0.2">
      <c r="A42" s="2" t="s">
        <v>50</v>
      </c>
      <c r="B42" s="136">
        <v>1689469.07</v>
      </c>
      <c r="C42" s="136">
        <v>407703.14</v>
      </c>
      <c r="D42" s="136"/>
      <c r="E42" s="136">
        <v>37392.97</v>
      </c>
      <c r="F42" s="136">
        <v>11434938.470000001</v>
      </c>
      <c r="G42" s="136">
        <v>464699.14</v>
      </c>
      <c r="H42" s="137"/>
      <c r="I42" s="138"/>
      <c r="J42" s="137">
        <v>721287.77</v>
      </c>
      <c r="K42" s="138">
        <v>14755490.560000001</v>
      </c>
    </row>
    <row r="43" spans="1:11" x14ac:dyDescent="0.2">
      <c r="A43" s="2" t="s">
        <v>51</v>
      </c>
      <c r="B43" s="136">
        <v>947307.52000000002</v>
      </c>
      <c r="C43" s="136">
        <v>228604.51</v>
      </c>
      <c r="D43" s="136"/>
      <c r="E43" s="136">
        <v>21080.6</v>
      </c>
      <c r="F43" s="136">
        <v>6045973.54</v>
      </c>
      <c r="G43" s="136">
        <v>245699.5</v>
      </c>
      <c r="H43" s="137"/>
      <c r="I43" s="138"/>
      <c r="J43" s="137">
        <v>381365.13</v>
      </c>
      <c r="K43" s="138">
        <v>7870030.7999999998</v>
      </c>
    </row>
    <row r="44" spans="1:11" x14ac:dyDescent="0.2">
      <c r="A44" s="2" t="s">
        <v>52</v>
      </c>
      <c r="B44" s="136">
        <v>13756721.1</v>
      </c>
      <c r="C44" s="136">
        <v>3319775.72</v>
      </c>
      <c r="D44" s="136"/>
      <c r="E44" s="136">
        <v>304474.98</v>
      </c>
      <c r="F44" s="136">
        <v>51770249.560000002</v>
      </c>
      <c r="G44" s="136">
        <v>2103867.0699999998</v>
      </c>
      <c r="H44" s="137"/>
      <c r="I44" s="138"/>
      <c r="J44" s="137">
        <v>3265539.89</v>
      </c>
      <c r="K44" s="138">
        <v>74520628.319999993</v>
      </c>
    </row>
    <row r="45" spans="1:11" x14ac:dyDescent="0.2">
      <c r="A45" s="2" t="s">
        <v>53</v>
      </c>
      <c r="B45" s="136">
        <v>2175924.29</v>
      </c>
      <c r="C45" s="136">
        <v>525094.65</v>
      </c>
      <c r="D45" s="136"/>
      <c r="E45" s="136">
        <v>48157.1</v>
      </c>
      <c r="F45" s="136">
        <v>10194040.83</v>
      </c>
      <c r="G45" s="136">
        <v>414270.88</v>
      </c>
      <c r="H45" s="137"/>
      <c r="I45" s="138">
        <v>9141291.4600000009</v>
      </c>
      <c r="J45" s="137">
        <v>643015</v>
      </c>
      <c r="K45" s="138">
        <v>23141794.210000001</v>
      </c>
    </row>
    <row r="46" spans="1:11" x14ac:dyDescent="0.2">
      <c r="A46" s="2" t="s">
        <v>54</v>
      </c>
      <c r="B46" s="136">
        <v>5780124.9699999997</v>
      </c>
      <c r="C46" s="136">
        <v>1394861.35</v>
      </c>
      <c r="D46" s="136"/>
      <c r="E46" s="136">
        <v>127931.72</v>
      </c>
      <c r="F46" s="136">
        <v>23133534.329999998</v>
      </c>
      <c r="G46" s="136">
        <v>940112.93</v>
      </c>
      <c r="H46" s="137"/>
      <c r="I46" s="138"/>
      <c r="J46" s="137">
        <v>1459206.4</v>
      </c>
      <c r="K46" s="138">
        <v>32835771.699999999</v>
      </c>
    </row>
    <row r="47" spans="1:11" x14ac:dyDescent="0.2">
      <c r="A47" s="2" t="s">
        <v>55</v>
      </c>
      <c r="B47" s="136">
        <v>1329845.06</v>
      </c>
      <c r="C47" s="136">
        <v>320918.58</v>
      </c>
      <c r="D47" s="136"/>
      <c r="E47" s="136">
        <v>29884.54</v>
      </c>
      <c r="F47" s="136">
        <v>5859171.7400000002</v>
      </c>
      <c r="G47" s="136">
        <v>238108.15</v>
      </c>
      <c r="H47" s="137"/>
      <c r="I47" s="138">
        <v>2803722.15</v>
      </c>
      <c r="J47" s="137">
        <v>369582.13</v>
      </c>
      <c r="K47" s="138">
        <v>10951232.35</v>
      </c>
    </row>
    <row r="48" spans="1:11" x14ac:dyDescent="0.2">
      <c r="A48" s="2" t="s">
        <v>56</v>
      </c>
      <c r="B48" s="136">
        <v>1036057.09</v>
      </c>
      <c r="C48" s="136">
        <v>250021.58</v>
      </c>
      <c r="D48" s="136"/>
      <c r="E48" s="136">
        <v>23000.1</v>
      </c>
      <c r="F48" s="136">
        <v>3297852.27</v>
      </c>
      <c r="G48" s="136">
        <v>134019.88</v>
      </c>
      <c r="H48" s="137"/>
      <c r="I48" s="138">
        <v>1304966.96</v>
      </c>
      <c r="J48" s="137">
        <v>208020.4</v>
      </c>
      <c r="K48" s="138">
        <v>6253938.2800000003</v>
      </c>
    </row>
    <row r="49" spans="1:11" x14ac:dyDescent="0.2">
      <c r="A49" s="2" t="s">
        <v>57</v>
      </c>
      <c r="B49" s="136">
        <v>1208500.19</v>
      </c>
      <c r="C49" s="136">
        <v>291635.59999999998</v>
      </c>
      <c r="D49" s="136"/>
      <c r="E49" s="136">
        <v>26211.71</v>
      </c>
      <c r="F49" s="136">
        <v>3974608.49</v>
      </c>
      <c r="G49" s="136">
        <v>161522.26</v>
      </c>
      <c r="H49" s="137"/>
      <c r="I49" s="138">
        <v>1700749.43</v>
      </c>
      <c r="J49" s="137">
        <v>250708.52</v>
      </c>
      <c r="K49" s="138">
        <v>7613936.2000000002</v>
      </c>
    </row>
    <row r="50" spans="1:11" x14ac:dyDescent="0.2">
      <c r="A50" s="2" t="s">
        <v>58</v>
      </c>
      <c r="B50" s="136">
        <v>3038139.8</v>
      </c>
      <c r="C50" s="136">
        <v>733164.73</v>
      </c>
      <c r="D50" s="136"/>
      <c r="E50" s="136">
        <v>60450.73</v>
      </c>
      <c r="F50" s="136">
        <v>11348475.93</v>
      </c>
      <c r="G50" s="136">
        <v>461185.43</v>
      </c>
      <c r="H50" s="137"/>
      <c r="I50" s="138">
        <v>11174489.74</v>
      </c>
      <c r="J50" s="137">
        <v>715833.92</v>
      </c>
      <c r="K50" s="138">
        <v>27531740.280000001</v>
      </c>
    </row>
    <row r="51" spans="1:11" x14ac:dyDescent="0.2">
      <c r="A51" s="2" t="s">
        <v>59</v>
      </c>
      <c r="B51" s="136">
        <v>1069512.99</v>
      </c>
      <c r="C51" s="136">
        <v>258095.17</v>
      </c>
      <c r="D51" s="136"/>
      <c r="E51" s="136">
        <v>22823.75</v>
      </c>
      <c r="F51" s="136">
        <v>3191642.1</v>
      </c>
      <c r="G51" s="136">
        <v>129703.66</v>
      </c>
      <c r="H51" s="137"/>
      <c r="I51" s="138"/>
      <c r="J51" s="137">
        <v>201320.93</v>
      </c>
      <c r="K51" s="138">
        <v>4873098.5999999996</v>
      </c>
    </row>
    <row r="52" spans="1:11" x14ac:dyDescent="0.2">
      <c r="A52" s="2" t="s">
        <v>60</v>
      </c>
      <c r="B52" s="136">
        <v>18425916.620000001</v>
      </c>
      <c r="C52" s="136">
        <v>4446547.2699999996</v>
      </c>
      <c r="D52" s="136"/>
      <c r="E52" s="136">
        <v>415358.42</v>
      </c>
      <c r="F52" s="136">
        <v>61713975.969999999</v>
      </c>
      <c r="G52" s="136">
        <v>2507965.54</v>
      </c>
      <c r="H52" s="137"/>
      <c r="I52" s="138"/>
      <c r="J52" s="137">
        <v>3892765.67</v>
      </c>
      <c r="K52" s="138">
        <v>91402529.489999995</v>
      </c>
    </row>
    <row r="53" spans="1:11" ht="13.5" thickBot="1" x14ac:dyDescent="0.25">
      <c r="A53" s="4" t="s">
        <v>61</v>
      </c>
      <c r="B53" s="136">
        <v>1986484.3</v>
      </c>
      <c r="C53" s="136">
        <v>479378.94</v>
      </c>
      <c r="D53" s="136"/>
      <c r="E53" s="136">
        <v>1101288.54</v>
      </c>
      <c r="F53" s="136">
        <v>9514082.3000000007</v>
      </c>
      <c r="G53" s="136">
        <v>386638.36</v>
      </c>
      <c r="H53" s="137"/>
      <c r="I53" s="138"/>
      <c r="J53" s="137">
        <v>600124.89</v>
      </c>
      <c r="K53" s="138">
        <v>14067997.33</v>
      </c>
    </row>
    <row r="54" spans="1:11" s="142" customFormat="1" ht="13.5" thickBot="1" x14ac:dyDescent="0.25">
      <c r="A54" s="5" t="s">
        <v>13</v>
      </c>
      <c r="B54" s="141">
        <v>107575235.40000001</v>
      </c>
      <c r="C54" s="141">
        <v>25960085.43</v>
      </c>
      <c r="D54" s="141">
        <v>0</v>
      </c>
      <c r="E54" s="141">
        <v>3391345.34</v>
      </c>
      <c r="F54" s="141">
        <v>533719415.24000001</v>
      </c>
      <c r="G54" s="141">
        <v>21689574.829999998</v>
      </c>
      <c r="H54" s="141">
        <v>0</v>
      </c>
      <c r="I54" s="141">
        <v>210410667.69</v>
      </c>
      <c r="J54" s="141">
        <v>33665706.82</v>
      </c>
      <c r="K54" s="141">
        <v>936412030.75</v>
      </c>
    </row>
    <row r="55" spans="1:11" x14ac:dyDescent="0.2">
      <c r="F55" s="133"/>
      <c r="G55" s="133"/>
      <c r="H55" s="133"/>
      <c r="I55" s="133"/>
      <c r="J55" s="133"/>
    </row>
    <row r="56" spans="1:11" x14ac:dyDescent="0.2">
      <c r="F56" s="133"/>
      <c r="G56" s="133"/>
      <c r="H56" s="133"/>
      <c r="I56" s="133"/>
      <c r="J56" s="133"/>
    </row>
    <row r="57" spans="1:11" x14ac:dyDescent="0.2">
      <c r="F57" s="133"/>
      <c r="G57" s="133"/>
      <c r="H57" s="133"/>
      <c r="I57" s="133"/>
      <c r="J57" s="133"/>
    </row>
    <row r="58" spans="1:11" x14ac:dyDescent="0.2">
      <c r="F58" s="133"/>
      <c r="G58" s="133"/>
      <c r="H58" s="133"/>
      <c r="I58" s="133"/>
      <c r="J58" s="133"/>
    </row>
    <row r="59" spans="1:11" x14ac:dyDescent="0.2">
      <c r="F59" s="133"/>
      <c r="G59" s="133"/>
      <c r="H59" s="133"/>
      <c r="I59" s="133"/>
      <c r="J59" s="133"/>
    </row>
    <row r="60" spans="1:11" x14ac:dyDescent="0.2">
      <c r="F60" s="133"/>
      <c r="G60" s="133"/>
      <c r="H60" s="133"/>
      <c r="I60" s="133"/>
      <c r="J60" s="133"/>
    </row>
    <row r="61" spans="1:11" x14ac:dyDescent="0.2">
      <c r="F61" s="133"/>
      <c r="G61" s="133"/>
      <c r="H61" s="133"/>
      <c r="I61" s="133"/>
      <c r="J61" s="133"/>
    </row>
    <row r="62" spans="1:11" x14ac:dyDescent="0.2">
      <c r="F62" s="133"/>
      <c r="G62" s="133"/>
      <c r="H62" s="133"/>
      <c r="I62" s="133"/>
      <c r="J62" s="133"/>
    </row>
    <row r="63" spans="1:11" x14ac:dyDescent="0.2">
      <c r="G63" s="133"/>
      <c r="H63" s="133"/>
      <c r="I63" s="133"/>
      <c r="J63" s="133"/>
    </row>
    <row r="64" spans="1:11" x14ac:dyDescent="0.2">
      <c r="G64" s="133"/>
      <c r="H64" s="133"/>
      <c r="I64" s="133"/>
      <c r="J64" s="133"/>
    </row>
    <row r="65" spans="7:10" x14ac:dyDescent="0.2">
      <c r="G65" s="133"/>
      <c r="H65" s="133"/>
      <c r="I65" s="133"/>
      <c r="J65" s="133"/>
    </row>
    <row r="66" spans="7:10" x14ac:dyDescent="0.2">
      <c r="G66" s="133"/>
      <c r="H66" s="133"/>
      <c r="I66" s="133"/>
      <c r="J66" s="133"/>
    </row>
  </sheetData>
  <mergeCells count="11">
    <mergeCell ref="J5:J6"/>
    <mergeCell ref="K5:K6"/>
    <mergeCell ref="A1:K1"/>
    <mergeCell ref="A2:K2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61" sqref="B61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8.85546875" style="6" bestFit="1" customWidth="1"/>
    <col min="7" max="7" width="18" style="6" bestFit="1" customWidth="1"/>
    <col min="8" max="8" width="12.7109375" style="6" customWidth="1"/>
    <col min="9" max="10" width="17.140625" style="6" customWidth="1"/>
    <col min="11" max="11" width="15.28515625" style="6" bestFit="1" customWidth="1"/>
    <col min="12" max="16384" width="11.42578125" style="6"/>
  </cols>
  <sheetData>
    <row r="1" spans="1:11" x14ac:dyDescent="0.2">
      <c r="A1" s="147" t="s">
        <v>14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x14ac:dyDescent="0.2">
      <c r="A2" s="149" t="s">
        <v>62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150"/>
      <c r="C4" s="150"/>
      <c r="D4" s="150"/>
      <c r="E4" s="150"/>
      <c r="F4" s="150"/>
      <c r="G4" s="150"/>
      <c r="H4" s="150"/>
      <c r="I4" s="150"/>
      <c r="J4" s="150"/>
      <c r="K4" s="150"/>
    </row>
    <row r="5" spans="1:11" ht="12.75" customHeight="1" x14ac:dyDescent="0.2">
      <c r="A5" s="151" t="s">
        <v>0</v>
      </c>
      <c r="B5" s="153" t="s">
        <v>9</v>
      </c>
      <c r="C5" s="9" t="s">
        <v>10</v>
      </c>
      <c r="D5" s="9" t="s">
        <v>10</v>
      </c>
      <c r="E5" s="153" t="s">
        <v>1</v>
      </c>
      <c r="F5" s="145" t="s">
        <v>7</v>
      </c>
      <c r="G5" s="145" t="s">
        <v>8</v>
      </c>
      <c r="H5" s="145" t="s">
        <v>2</v>
      </c>
      <c r="I5" s="145" t="s">
        <v>3</v>
      </c>
      <c r="J5" s="145" t="s">
        <v>4</v>
      </c>
      <c r="K5" s="145" t="s">
        <v>5</v>
      </c>
    </row>
    <row r="6" spans="1:11" ht="23.25" customHeight="1" thickBot="1" x14ac:dyDescent="0.25">
      <c r="A6" s="152"/>
      <c r="B6" s="154"/>
      <c r="C6" s="10" t="s">
        <v>11</v>
      </c>
      <c r="D6" s="10" t="s">
        <v>12</v>
      </c>
      <c r="E6" s="154" t="s">
        <v>6</v>
      </c>
      <c r="F6" s="146" t="s">
        <v>6</v>
      </c>
      <c r="G6" s="146" t="s">
        <v>6</v>
      </c>
      <c r="H6" s="146"/>
      <c r="I6" s="146"/>
      <c r="J6" s="146"/>
      <c r="K6" s="146" t="s">
        <v>6</v>
      </c>
    </row>
    <row r="7" spans="1:11" x14ac:dyDescent="0.2">
      <c r="A7" s="1" t="s">
        <v>15</v>
      </c>
      <c r="B7" s="11">
        <f>+'10-01'!B7+'17-01'!B7+'24-01'!B7+'01-02'!B7+'08-02'!B7+'15-02'!B7+'23-02'!B7+'03-03'!B7+'08-03'!B7+'15-03'!B7+'23-03'!B7</f>
        <v>9866761.620000001</v>
      </c>
      <c r="C7" s="11">
        <f>+'10-01'!C7+'17-01'!C7+'24-01'!C7+'01-02'!C7+'08-02'!C7+'15-02'!C7+'23-02'!C7+'03-03'!C7+'08-03'!C7+'15-03'!C7+'23-03'!C7</f>
        <v>1396313.62</v>
      </c>
      <c r="D7" s="11">
        <f>+'10-01'!D7+'17-01'!D7+'24-01'!D7+'01-02'!D7+'08-02'!D7+'15-02'!D7+'23-02'!D7+'03-03'!D7+'08-03'!D7+'15-03'!D7+'23-03'!D7</f>
        <v>351753.04000000004</v>
      </c>
      <c r="E7" s="11">
        <f>+'10-01'!E7+'17-01'!E7+'24-01'!E7+'01-02'!E7+'08-02'!E7+'15-02'!E7+'23-02'!E7+'03-03'!E7+'08-03'!E7+'15-03'!E7+'23-03'!E7</f>
        <v>52019.75</v>
      </c>
      <c r="F7" s="11">
        <f>+'10-01'!F7+'17-01'!F7+'24-01'!F7+'01-02'!F7+'08-02'!F7+'15-02'!F7+'23-02'!F7+'03-03'!F7+'08-03'!F7+'15-03'!F7+'23-03'!F7</f>
        <v>13141296.280000001</v>
      </c>
      <c r="G7" s="11">
        <f>+'10-01'!G7+'17-01'!G7+'24-01'!G7+'01-02'!G7+'08-02'!G7+'15-02'!G7+'23-02'!G7+'03-03'!G7+'08-03'!G7+'15-03'!G7+'23-03'!G7</f>
        <v>440339.75</v>
      </c>
      <c r="H7" s="11">
        <f>+'10-01'!H7+'17-01'!H7+'24-01'!H7+'01-02'!H7+'08-02'!H7+'15-02'!H7+'23-02'!H7+'03-03'!H7+'08-03'!H7+'15-03'!H7+'23-03'!H7</f>
        <v>766172.60000000009</v>
      </c>
      <c r="I7" s="11">
        <f>+'10-01'!I7+'17-01'!I7+'24-01'!I7+'01-02'!I7+'08-02'!I7+'15-02'!I7+'23-02'!I7+'03-03'!I7+'08-03'!I7+'15-03'!I7+'23-03'!I7</f>
        <v>0</v>
      </c>
      <c r="J7" s="11">
        <f>+'10-01'!J7+'17-01'!J7+'24-01'!J7+'01-02'!J7+'08-02'!J7+'15-02'!J7+'23-02'!J7+'03-03'!J7+'08-03'!J7+'15-03'!J7+'23-03'!J7</f>
        <v>665128.12</v>
      </c>
      <c r="K7" s="13">
        <f>SUM(B7:J7)</f>
        <v>26679784.780000005</v>
      </c>
    </row>
    <row r="8" spans="1:11" x14ac:dyDescent="0.2">
      <c r="A8" s="2" t="s">
        <v>16</v>
      </c>
      <c r="B8" s="11">
        <f>+'10-01'!B8+'17-01'!B8+'24-01'!B8+'01-02'!B8+'08-02'!B8+'15-02'!B8+'23-02'!B8+'03-03'!B8+'08-03'!B8+'15-03'!B8+'23-03'!B8</f>
        <v>9325949.5399999991</v>
      </c>
      <c r="C8" s="11">
        <f>+'10-01'!C8+'17-01'!C8+'24-01'!C8+'01-02'!C8+'08-02'!C8+'15-02'!C8+'23-02'!C8+'03-03'!C8+'08-03'!C8+'15-03'!C8+'23-03'!C8</f>
        <v>1319779.56</v>
      </c>
      <c r="D8" s="11">
        <f>+'10-01'!D8+'17-01'!D8+'24-01'!D8+'01-02'!D8+'08-02'!D8+'15-02'!D8+'23-02'!D8+'03-03'!D8+'08-03'!D8+'15-03'!D8+'23-03'!D8</f>
        <v>332472.93999999994</v>
      </c>
      <c r="E8" s="11">
        <f>+'10-01'!E8+'17-01'!E8+'24-01'!E8+'01-02'!E8+'08-02'!E8+'15-02'!E8+'23-02'!E8+'03-03'!E8+'08-03'!E8+'15-03'!E8+'23-03'!E8</f>
        <v>49006.63</v>
      </c>
      <c r="F8" s="11">
        <f>+'10-01'!F8+'17-01'!F8+'24-01'!F8+'01-02'!F8+'08-02'!F8+'15-02'!F8+'23-02'!F8+'03-03'!F8+'08-03'!F8+'15-03'!F8+'23-03'!F8</f>
        <v>9765324.3800000008</v>
      </c>
      <c r="G8" s="11">
        <f>+'10-01'!G8+'17-01'!G8+'24-01'!G8+'01-02'!G8+'08-02'!G8+'15-02'!G8+'23-02'!G8+'03-03'!G8+'08-03'!G8+'15-03'!G8+'23-03'!G8</f>
        <v>327217.39</v>
      </c>
      <c r="H8" s="11">
        <f>+'10-01'!H8+'17-01'!H8+'24-01'!H8+'01-02'!H8+'08-02'!H8+'15-02'!H8+'23-02'!H8+'03-03'!H8+'08-03'!H8+'15-03'!H8+'23-03'!H8</f>
        <v>748032.72</v>
      </c>
      <c r="I8" s="11">
        <f>+'10-01'!I8+'17-01'!I8+'24-01'!I8+'01-02'!I8+'08-02'!I8+'15-02'!I8+'23-02'!I8+'03-03'!I8+'08-03'!I8+'15-03'!I8+'23-03'!I8</f>
        <v>0</v>
      </c>
      <c r="J8" s="11">
        <f>+'10-01'!J8+'17-01'!J8+'24-01'!J8+'01-02'!J8+'08-02'!J8+'15-02'!J8+'23-02'!J8+'03-03'!J8+'08-03'!J8+'15-03'!J8+'23-03'!J8</f>
        <v>494258.07999999996</v>
      </c>
      <c r="K8" s="13">
        <f t="shared" ref="K8:K53" si="0">SUM(B8:J8)</f>
        <v>22362041.239999998</v>
      </c>
    </row>
    <row r="9" spans="1:11" x14ac:dyDescent="0.2">
      <c r="A9" s="2" t="s">
        <v>17</v>
      </c>
      <c r="B9" s="11">
        <f>+'10-01'!B9+'17-01'!B9+'24-01'!B9+'01-02'!B9+'08-02'!B9+'15-02'!B9+'23-02'!B9+'03-03'!B9+'08-03'!B9+'15-03'!B9+'23-03'!B9</f>
        <v>0</v>
      </c>
      <c r="C9" s="11">
        <f>+'10-01'!C9+'17-01'!C9+'24-01'!C9+'01-02'!C9+'08-02'!C9+'15-02'!C9+'23-02'!C9+'03-03'!C9+'08-03'!C9+'15-03'!C9+'23-03'!C9</f>
        <v>0</v>
      </c>
      <c r="D9" s="11">
        <f>+'10-01'!D9+'17-01'!D9+'24-01'!D9+'01-02'!D9+'08-02'!D9+'15-02'!D9+'23-02'!D9+'03-03'!D9+'08-03'!D9+'15-03'!D9+'23-03'!D9</f>
        <v>0</v>
      </c>
      <c r="E9" s="11">
        <f>+'10-01'!E9+'17-01'!E9+'24-01'!E9+'01-02'!E9+'08-02'!E9+'15-02'!E9+'23-02'!E9+'03-03'!E9+'08-03'!E9+'15-03'!E9+'23-03'!E9</f>
        <v>0</v>
      </c>
      <c r="F9" s="11">
        <f>+'10-01'!F9+'17-01'!F9+'24-01'!F9+'01-02'!F9+'08-02'!F9+'15-02'!F9+'23-02'!F9+'03-03'!F9+'08-03'!F9+'15-03'!F9+'23-03'!F9</f>
        <v>3743843.7199999997</v>
      </c>
      <c r="G9" s="11">
        <f>+'10-01'!G9+'17-01'!G9+'24-01'!G9+'01-02'!G9+'08-02'!G9+'15-02'!G9+'23-02'!G9+'03-03'!G9+'08-03'!G9+'15-03'!G9+'23-03'!G9</f>
        <v>125449.04999999999</v>
      </c>
      <c r="H9" s="11">
        <f>+'10-01'!H9+'17-01'!H9+'24-01'!H9+'01-02'!H9+'08-02'!H9+'15-02'!H9+'23-02'!H9+'03-03'!H9+'08-03'!H9+'15-03'!H9+'23-03'!H9</f>
        <v>0</v>
      </c>
      <c r="I9" s="11">
        <f>+'10-01'!I9+'17-01'!I9+'24-01'!I9+'01-02'!I9+'08-02'!I9+'15-02'!I9+'23-02'!I9+'03-03'!I9+'08-03'!I9+'15-03'!I9+'23-03'!I9</f>
        <v>335192.15000000002</v>
      </c>
      <c r="J9" s="11">
        <f>+'10-01'!J9+'17-01'!J9+'24-01'!J9+'01-02'!J9+'08-02'!J9+'15-02'!J9+'23-02'!J9+'03-03'!J9+'08-03'!J9+'15-03'!J9+'23-03'!J9</f>
        <v>189489.36</v>
      </c>
      <c r="K9" s="13">
        <f t="shared" si="0"/>
        <v>4393974.28</v>
      </c>
    </row>
    <row r="10" spans="1:11" x14ac:dyDescent="0.2">
      <c r="A10" s="2" t="s">
        <v>18</v>
      </c>
      <c r="B10" s="11">
        <f>+'10-01'!B10+'17-01'!B10+'24-01'!B10+'01-02'!B10+'08-02'!B10+'15-02'!B10+'23-02'!B10+'03-03'!B10+'08-03'!B10+'15-03'!B10+'23-03'!B10</f>
        <v>0</v>
      </c>
      <c r="C10" s="11">
        <f>+'10-01'!C10+'17-01'!C10+'24-01'!C10+'01-02'!C10+'08-02'!C10+'15-02'!C10+'23-02'!C10+'03-03'!C10+'08-03'!C10+'15-03'!C10+'23-03'!C10</f>
        <v>0</v>
      </c>
      <c r="D10" s="11">
        <f>+'10-01'!D10+'17-01'!D10+'24-01'!D10+'01-02'!D10+'08-02'!D10+'15-02'!D10+'23-02'!D10+'03-03'!D10+'08-03'!D10+'15-03'!D10+'23-03'!D10</f>
        <v>0</v>
      </c>
      <c r="E10" s="11">
        <f>+'10-01'!E10+'17-01'!E10+'24-01'!E10+'01-02'!E10+'08-02'!E10+'15-02'!E10+'23-02'!E10+'03-03'!E10+'08-03'!E10+'15-03'!E10+'23-03'!E10</f>
        <v>0</v>
      </c>
      <c r="F10" s="11">
        <f>+'10-01'!F10+'17-01'!F10+'24-01'!F10+'01-02'!F10+'08-02'!F10+'15-02'!F10+'23-02'!F10+'03-03'!F10+'08-03'!F10+'15-03'!F10+'23-03'!F10</f>
        <v>4208523.9000000004</v>
      </c>
      <c r="G10" s="11">
        <f>+'10-01'!G10+'17-01'!G10+'24-01'!G10+'01-02'!G10+'08-02'!G10+'15-02'!G10+'23-02'!G10+'03-03'!G10+'08-03'!G10+'15-03'!G10+'23-03'!G10</f>
        <v>141019.6</v>
      </c>
      <c r="H10" s="11">
        <f>+'10-01'!H10+'17-01'!H10+'24-01'!H10+'01-02'!H10+'08-02'!H10+'15-02'!H10+'23-02'!H10+'03-03'!H10+'08-03'!H10+'15-03'!H10+'23-03'!H10</f>
        <v>0</v>
      </c>
      <c r="I10" s="11">
        <f>+'10-01'!I10+'17-01'!I10+'24-01'!I10+'01-02'!I10+'08-02'!I10+'15-02'!I10+'23-02'!I10+'03-03'!I10+'08-03'!I10+'15-03'!I10+'23-03'!I10</f>
        <v>685974.6100000001</v>
      </c>
      <c r="J10" s="11">
        <f>+'10-01'!J10+'17-01'!J10+'24-01'!J10+'01-02'!J10+'08-02'!J10+'15-02'!J10+'23-02'!J10+'03-03'!J10+'08-03'!J10+'15-03'!J10+'23-03'!J10</f>
        <v>213008.49</v>
      </c>
      <c r="K10" s="13">
        <f t="shared" si="0"/>
        <v>5248526.6000000006</v>
      </c>
    </row>
    <row r="11" spans="1:11" x14ac:dyDescent="0.2">
      <c r="A11" s="2" t="s">
        <v>19</v>
      </c>
      <c r="B11" s="11">
        <f>+'10-01'!B11+'17-01'!B11+'24-01'!B11+'01-02'!B11+'08-02'!B11+'15-02'!B11+'23-02'!B11+'03-03'!B11+'08-03'!B11+'15-03'!B11+'23-03'!B11</f>
        <v>0</v>
      </c>
      <c r="C11" s="11">
        <f>+'10-01'!C11+'17-01'!C11+'24-01'!C11+'01-02'!C11+'08-02'!C11+'15-02'!C11+'23-02'!C11+'03-03'!C11+'08-03'!C11+'15-03'!C11+'23-03'!C11</f>
        <v>0</v>
      </c>
      <c r="D11" s="11">
        <f>+'10-01'!D11+'17-01'!D11+'24-01'!D11+'01-02'!D11+'08-02'!D11+'15-02'!D11+'23-02'!D11+'03-03'!D11+'08-03'!D11+'15-03'!D11+'23-03'!D11</f>
        <v>0</v>
      </c>
      <c r="E11" s="11">
        <f>+'10-01'!E11+'17-01'!E11+'24-01'!E11+'01-02'!E11+'08-02'!E11+'15-02'!E11+'23-02'!E11+'03-03'!E11+'08-03'!E11+'15-03'!E11+'23-03'!E11</f>
        <v>0</v>
      </c>
      <c r="F11" s="11">
        <f>+'10-01'!F11+'17-01'!F11+'24-01'!F11+'01-02'!F11+'08-02'!F11+'15-02'!F11+'23-02'!F11+'03-03'!F11+'08-03'!F11+'15-03'!F11+'23-03'!F11</f>
        <v>4183881.76</v>
      </c>
      <c r="G11" s="11">
        <f>+'10-01'!G11+'17-01'!G11+'24-01'!G11+'01-02'!G11+'08-02'!G11+'15-02'!G11+'23-02'!G11+'03-03'!G11+'08-03'!G11+'15-03'!G11+'23-03'!G11</f>
        <v>140193.88</v>
      </c>
      <c r="H11" s="11">
        <f>+'10-01'!H11+'17-01'!H11+'24-01'!H11+'01-02'!H11+'08-02'!H11+'15-02'!H11+'23-02'!H11+'03-03'!H11+'08-03'!H11+'15-03'!H11+'23-03'!H11</f>
        <v>0</v>
      </c>
      <c r="I11" s="11">
        <f>+'10-01'!I11+'17-01'!I11+'24-01'!I11+'01-02'!I11+'08-02'!I11+'15-02'!I11+'23-02'!I11+'03-03'!I11+'08-03'!I11+'15-03'!I11+'23-03'!I11</f>
        <v>0</v>
      </c>
      <c r="J11" s="11">
        <f>+'10-01'!J11+'17-01'!J11+'24-01'!J11+'01-02'!J11+'08-02'!J11+'15-02'!J11+'23-02'!J11+'03-03'!J11+'08-03'!J11+'15-03'!J11+'23-03'!J11</f>
        <v>211761.26</v>
      </c>
      <c r="K11" s="13">
        <f t="shared" si="0"/>
        <v>4535836.8999999994</v>
      </c>
    </row>
    <row r="12" spans="1:11" x14ac:dyDescent="0.2">
      <c r="A12" s="2" t="s">
        <v>20</v>
      </c>
      <c r="B12" s="11">
        <f>+'10-01'!B12+'17-01'!B12+'24-01'!B12+'01-02'!B12+'08-02'!B12+'15-02'!B12+'23-02'!B12+'03-03'!B12+'08-03'!B12+'15-03'!B12+'23-03'!B12</f>
        <v>0</v>
      </c>
      <c r="C12" s="11">
        <f>+'10-01'!C12+'17-01'!C12+'24-01'!C12+'01-02'!C12+'08-02'!C12+'15-02'!C12+'23-02'!C12+'03-03'!C12+'08-03'!C12+'15-03'!C12+'23-03'!C12</f>
        <v>0</v>
      </c>
      <c r="D12" s="11">
        <f>+'10-01'!D12+'17-01'!D12+'24-01'!D12+'01-02'!D12+'08-02'!D12+'15-02'!D12+'23-02'!D12+'03-03'!D12+'08-03'!D12+'15-03'!D12+'23-03'!D12</f>
        <v>0</v>
      </c>
      <c r="E12" s="11">
        <f>+'10-01'!E12+'17-01'!E12+'24-01'!E12+'01-02'!E12+'08-02'!E12+'15-02'!E12+'23-02'!E12+'03-03'!E12+'08-03'!E12+'15-03'!E12+'23-03'!E12</f>
        <v>0</v>
      </c>
      <c r="F12" s="11">
        <f>+'10-01'!F12+'17-01'!F12+'24-01'!F12+'01-02'!F12+'08-02'!F12+'15-02'!F12+'23-02'!F12+'03-03'!F12+'08-03'!F12+'15-03'!F12+'23-03'!F12</f>
        <v>3669917.33</v>
      </c>
      <c r="G12" s="11">
        <f>+'10-01'!G12+'17-01'!G12+'24-01'!G12+'01-02'!G12+'08-02'!G12+'15-02'!G12+'23-02'!G12+'03-03'!G12+'08-03'!G12+'15-03'!G12+'23-03'!G12</f>
        <v>122971.93</v>
      </c>
      <c r="H12" s="11">
        <f>+'10-01'!H12+'17-01'!H12+'24-01'!H12+'01-02'!H12+'08-02'!H12+'15-02'!H12+'23-02'!H12+'03-03'!H12+'08-03'!H12+'15-03'!H12+'23-03'!H12</f>
        <v>0</v>
      </c>
      <c r="I12" s="11">
        <f>+'10-01'!I12+'17-01'!I12+'24-01'!I12+'01-02'!I12+'08-02'!I12+'15-02'!I12+'23-02'!I12+'03-03'!I12+'08-03'!I12+'15-03'!I12+'23-03'!I12</f>
        <v>278955.58</v>
      </c>
      <c r="J12" s="11">
        <f>+'10-01'!J12+'17-01'!J12+'24-01'!J12+'01-02'!J12+'08-02'!J12+'15-02'!J12+'23-02'!J12+'03-03'!J12+'08-03'!J12+'15-03'!J12+'23-03'!J12</f>
        <v>185747.66999999998</v>
      </c>
      <c r="K12" s="13">
        <f t="shared" si="0"/>
        <v>4257592.5100000007</v>
      </c>
    </row>
    <row r="13" spans="1:11" x14ac:dyDescent="0.2">
      <c r="A13" s="2" t="s">
        <v>21</v>
      </c>
      <c r="B13" s="11">
        <f>+'10-01'!B13+'17-01'!B13+'24-01'!B13+'01-02'!B13+'08-02'!B13+'15-02'!B13+'23-02'!B13+'03-03'!B13+'08-03'!B13+'15-03'!B13+'23-03'!B13</f>
        <v>0</v>
      </c>
      <c r="C13" s="11">
        <f>+'10-01'!C13+'17-01'!C13+'24-01'!C13+'01-02'!C13+'08-02'!C13+'15-02'!C13+'23-02'!C13+'03-03'!C13+'08-03'!C13+'15-03'!C13+'23-03'!C13</f>
        <v>0</v>
      </c>
      <c r="D13" s="11">
        <f>+'10-01'!D13+'17-01'!D13+'24-01'!D13+'01-02'!D13+'08-02'!D13+'15-02'!D13+'23-02'!D13+'03-03'!D13+'08-03'!D13+'15-03'!D13+'23-03'!D13</f>
        <v>0</v>
      </c>
      <c r="E13" s="11">
        <f>+'10-01'!E13+'17-01'!E13+'24-01'!E13+'01-02'!E13+'08-02'!E13+'15-02'!E13+'23-02'!E13+'03-03'!E13+'08-03'!E13+'15-03'!E13+'23-03'!E13</f>
        <v>0</v>
      </c>
      <c r="F13" s="11">
        <f>+'10-01'!F13+'17-01'!F13+'24-01'!F13+'01-02'!F13+'08-02'!F13+'15-02'!F13+'23-02'!F13+'03-03'!F13+'08-03'!F13+'15-03'!F13+'23-03'!F13</f>
        <v>4416221.8500000006</v>
      </c>
      <c r="G13" s="11">
        <f>+'10-01'!G13+'17-01'!G13+'24-01'!G13+'01-02'!G13+'08-02'!G13+'15-02'!G13+'23-02'!G13+'03-03'!G13+'08-03'!G13+'15-03'!G13+'23-03'!G13</f>
        <v>147979.15</v>
      </c>
      <c r="H13" s="11">
        <f>+'10-01'!H13+'17-01'!H13+'24-01'!H13+'01-02'!H13+'08-02'!H13+'15-02'!H13+'23-02'!H13+'03-03'!H13+'08-03'!H13+'15-03'!H13+'23-03'!H13</f>
        <v>0</v>
      </c>
      <c r="I13" s="11">
        <f>+'10-01'!I13+'17-01'!I13+'24-01'!I13+'01-02'!I13+'08-02'!I13+'15-02'!I13+'23-02'!I13+'03-03'!I13+'08-03'!I13+'15-03'!I13+'23-03'!I13</f>
        <v>0</v>
      </c>
      <c r="J13" s="11">
        <f>+'10-01'!J13+'17-01'!J13+'24-01'!J13+'01-02'!J13+'08-02'!J13+'15-02'!J13+'23-02'!J13+'03-03'!J13+'08-03'!J13+'15-03'!J13+'23-03'!J13</f>
        <v>223520.82</v>
      </c>
      <c r="K13" s="13">
        <f t="shared" si="0"/>
        <v>4787721.8200000012</v>
      </c>
    </row>
    <row r="14" spans="1:11" x14ac:dyDescent="0.2">
      <c r="A14" s="2" t="s">
        <v>22</v>
      </c>
      <c r="B14" s="11">
        <f>+'10-01'!B14+'17-01'!B14+'24-01'!B14+'01-02'!B14+'08-02'!B14+'15-02'!B14+'23-02'!B14+'03-03'!B14+'08-03'!B14+'15-03'!B14+'23-03'!B14</f>
        <v>0</v>
      </c>
      <c r="C14" s="11">
        <f>+'10-01'!C14+'17-01'!C14+'24-01'!C14+'01-02'!C14+'08-02'!C14+'15-02'!C14+'23-02'!C14+'03-03'!C14+'08-03'!C14+'15-03'!C14+'23-03'!C14</f>
        <v>0</v>
      </c>
      <c r="D14" s="11">
        <f>+'10-01'!D14+'17-01'!D14+'24-01'!D14+'01-02'!D14+'08-02'!D14+'15-02'!D14+'23-02'!D14+'03-03'!D14+'08-03'!D14+'15-03'!D14+'23-03'!D14</f>
        <v>0</v>
      </c>
      <c r="E14" s="11">
        <f>+'10-01'!E14+'17-01'!E14+'24-01'!E14+'01-02'!E14+'08-02'!E14+'15-02'!E14+'23-02'!E14+'03-03'!E14+'08-03'!E14+'15-03'!E14+'23-03'!E14</f>
        <v>0</v>
      </c>
      <c r="F14" s="11">
        <f>+'10-01'!F14+'17-01'!F14+'24-01'!F14+'01-02'!F14+'08-02'!F14+'15-02'!F14+'23-02'!F14+'03-03'!F14+'08-03'!F14+'15-03'!F14+'23-03'!F14</f>
        <v>4240206.6500000004</v>
      </c>
      <c r="G14" s="11">
        <f>+'10-01'!G14+'17-01'!G14+'24-01'!G14+'01-02'!G14+'08-02'!G14+'15-02'!G14+'23-02'!G14+'03-03'!G14+'08-03'!G14+'15-03'!G14+'23-03'!G14</f>
        <v>142081.24</v>
      </c>
      <c r="H14" s="11">
        <f>+'10-01'!H14+'17-01'!H14+'24-01'!H14+'01-02'!H14+'08-02'!H14+'15-02'!H14+'23-02'!H14+'03-03'!H14+'08-03'!H14+'15-03'!H14+'23-03'!H14</f>
        <v>0</v>
      </c>
      <c r="I14" s="11">
        <f>+'10-01'!I14+'17-01'!I14+'24-01'!I14+'01-02'!I14+'08-02'!I14+'15-02'!I14+'23-02'!I14+'03-03'!I14+'08-03'!I14+'15-03'!I14+'23-03'!I14</f>
        <v>0</v>
      </c>
      <c r="J14" s="11">
        <f>+'10-01'!J14+'17-01'!J14+'24-01'!J14+'01-02'!J14+'08-02'!J14+'15-02'!J14+'23-02'!J14+'03-03'!J14+'08-03'!J14+'15-03'!J14+'23-03'!J14</f>
        <v>214612.07</v>
      </c>
      <c r="K14" s="13">
        <f t="shared" si="0"/>
        <v>4596899.9600000009</v>
      </c>
    </row>
    <row r="15" spans="1:11" x14ac:dyDescent="0.2">
      <c r="A15" s="2" t="s">
        <v>23</v>
      </c>
      <c r="B15" s="11">
        <f>+'10-01'!B15+'17-01'!B15+'24-01'!B15+'01-02'!B15+'08-02'!B15+'15-02'!B15+'23-02'!B15+'03-03'!B15+'08-03'!B15+'15-03'!B15+'23-03'!B15</f>
        <v>0</v>
      </c>
      <c r="C15" s="11">
        <f>+'10-01'!C15+'17-01'!C15+'24-01'!C15+'01-02'!C15+'08-02'!C15+'15-02'!C15+'23-02'!C15+'03-03'!C15+'08-03'!C15+'15-03'!C15+'23-03'!C15</f>
        <v>0</v>
      </c>
      <c r="D15" s="11">
        <f>+'10-01'!D15+'17-01'!D15+'24-01'!D15+'01-02'!D15+'08-02'!D15+'15-02'!D15+'23-02'!D15+'03-03'!D15+'08-03'!D15+'15-03'!D15+'23-03'!D15</f>
        <v>0</v>
      </c>
      <c r="E15" s="11">
        <f>+'10-01'!E15+'17-01'!E15+'24-01'!E15+'01-02'!E15+'08-02'!E15+'15-02'!E15+'23-02'!E15+'03-03'!E15+'08-03'!E15+'15-03'!E15+'23-03'!E15</f>
        <v>0</v>
      </c>
      <c r="F15" s="11">
        <f>+'10-01'!F15+'17-01'!F15+'24-01'!F15+'01-02'!F15+'08-02'!F15+'15-02'!F15+'23-02'!F15+'03-03'!F15+'08-03'!F15+'15-03'!F15+'23-03'!F15</f>
        <v>4241966.7799999993</v>
      </c>
      <c r="G15" s="11">
        <f>+'10-01'!G15+'17-01'!G15+'24-01'!G15+'01-02'!G15+'08-02'!G15+'15-02'!G15+'23-02'!G15+'03-03'!G15+'08-03'!G15+'15-03'!G15+'23-03'!G15</f>
        <v>142140.22</v>
      </c>
      <c r="H15" s="11">
        <f>+'10-01'!H15+'17-01'!H15+'24-01'!H15+'01-02'!H15+'08-02'!H15+'15-02'!H15+'23-02'!H15+'03-03'!H15+'08-03'!H15+'15-03'!H15+'23-03'!H15</f>
        <v>0</v>
      </c>
      <c r="I15" s="11">
        <f>+'10-01'!I15+'17-01'!I15+'24-01'!I15+'01-02'!I15+'08-02'!I15+'15-02'!I15+'23-02'!I15+'03-03'!I15+'08-03'!I15+'15-03'!I15+'23-03'!I15</f>
        <v>0</v>
      </c>
      <c r="J15" s="11">
        <f>+'10-01'!J15+'17-01'!J15+'24-01'!J15+'01-02'!J15+'08-02'!J15+'15-02'!J15+'23-02'!J15+'03-03'!J15+'08-03'!J15+'15-03'!J15+'23-03'!J15</f>
        <v>214701.15</v>
      </c>
      <c r="K15" s="13">
        <f t="shared" si="0"/>
        <v>4598808.1499999994</v>
      </c>
    </row>
    <row r="16" spans="1:11" x14ac:dyDescent="0.2">
      <c r="A16" s="2" t="s">
        <v>24</v>
      </c>
      <c r="B16" s="11">
        <f>+'10-01'!B16+'17-01'!B16+'24-01'!B16+'01-02'!B16+'08-02'!B16+'15-02'!B16+'23-02'!B16+'03-03'!B16+'08-03'!B16+'15-03'!B16+'23-03'!B16</f>
        <v>0</v>
      </c>
      <c r="C16" s="11">
        <f>+'10-01'!C16+'17-01'!C16+'24-01'!C16+'01-02'!C16+'08-02'!C16+'15-02'!C16+'23-02'!C16+'03-03'!C16+'08-03'!C16+'15-03'!C16+'23-03'!C16</f>
        <v>0</v>
      </c>
      <c r="D16" s="11">
        <f>+'10-01'!D16+'17-01'!D16+'24-01'!D16+'01-02'!D16+'08-02'!D16+'15-02'!D16+'23-02'!D16+'03-03'!D16+'08-03'!D16+'15-03'!D16+'23-03'!D16</f>
        <v>0</v>
      </c>
      <c r="E16" s="11">
        <f>+'10-01'!E16+'17-01'!E16+'24-01'!E16+'01-02'!E16+'08-02'!E16+'15-02'!E16+'23-02'!E16+'03-03'!E16+'08-03'!E16+'15-03'!E16+'23-03'!E16</f>
        <v>0</v>
      </c>
      <c r="F16" s="11">
        <f>+'10-01'!F16+'17-01'!F16+'24-01'!F16+'01-02'!F16+'08-02'!F16+'15-02'!F16+'23-02'!F16+'03-03'!F16+'08-03'!F16+'15-03'!F16+'23-03'!F16</f>
        <v>5905310.6299999999</v>
      </c>
      <c r="G16" s="11">
        <f>+'10-01'!G16+'17-01'!G16+'24-01'!G16+'01-02'!G16+'08-02'!G16+'15-02'!G16+'23-02'!G16+'03-03'!G16+'08-03'!G16+'15-03'!G16+'23-03'!G16</f>
        <v>197875.68</v>
      </c>
      <c r="H16" s="11">
        <f>+'10-01'!H16+'17-01'!H16+'24-01'!H16+'01-02'!H16+'08-02'!H16+'15-02'!H16+'23-02'!H16+'03-03'!H16+'08-03'!H16+'15-03'!H16+'23-03'!H16</f>
        <v>0</v>
      </c>
      <c r="I16" s="11">
        <f>+'10-01'!I16+'17-01'!I16+'24-01'!I16+'01-02'!I16+'08-02'!I16+'15-02'!I16+'23-02'!I16+'03-03'!I16+'08-03'!I16+'15-03'!I16+'23-03'!I16</f>
        <v>0</v>
      </c>
      <c r="J16" s="11">
        <f>+'10-01'!J16+'17-01'!J16+'24-01'!J16+'01-02'!J16+'08-02'!J16+'15-02'!J16+'23-02'!J16+'03-03'!J16+'08-03'!J16+'15-03'!J16+'23-03'!J16</f>
        <v>298888.94</v>
      </c>
      <c r="K16" s="13">
        <f t="shared" si="0"/>
        <v>6402075.25</v>
      </c>
    </row>
    <row r="17" spans="1:11" x14ac:dyDescent="0.2">
      <c r="A17" s="2" t="s">
        <v>25</v>
      </c>
      <c r="B17" s="11">
        <f>+'10-01'!B17+'17-01'!B17+'24-01'!B17+'01-02'!B17+'08-02'!B17+'15-02'!B17+'23-02'!B17+'03-03'!B17+'08-03'!B17+'15-03'!B17+'23-03'!B17</f>
        <v>0</v>
      </c>
      <c r="C17" s="11">
        <f>+'10-01'!C17+'17-01'!C17+'24-01'!C17+'01-02'!C17+'08-02'!C17+'15-02'!C17+'23-02'!C17+'03-03'!C17+'08-03'!C17+'15-03'!C17+'23-03'!C17</f>
        <v>0</v>
      </c>
      <c r="D17" s="11">
        <f>+'10-01'!D17+'17-01'!D17+'24-01'!D17+'01-02'!D17+'08-02'!D17+'15-02'!D17+'23-02'!D17+'03-03'!D17+'08-03'!D17+'15-03'!D17+'23-03'!D17</f>
        <v>0</v>
      </c>
      <c r="E17" s="11">
        <f>+'10-01'!E17+'17-01'!E17+'24-01'!E17+'01-02'!E17+'08-02'!E17+'15-02'!E17+'23-02'!E17+'03-03'!E17+'08-03'!E17+'15-03'!E17+'23-03'!E17</f>
        <v>0</v>
      </c>
      <c r="F17" s="11">
        <f>+'10-01'!F17+'17-01'!F17+'24-01'!F17+'01-02'!F17+'08-02'!F17+'15-02'!F17+'23-02'!F17+'03-03'!F17+'08-03'!F17+'15-03'!F17+'23-03'!F17</f>
        <v>3851213</v>
      </c>
      <c r="G17" s="11">
        <f>+'10-01'!G17+'17-01'!G17+'24-01'!G17+'01-02'!G17+'08-02'!G17+'15-02'!G17+'23-02'!G17+'03-03'!G17+'08-03'!G17+'15-03'!G17+'23-03'!G17</f>
        <v>129046.79000000001</v>
      </c>
      <c r="H17" s="11">
        <f>+'10-01'!H17+'17-01'!H17+'24-01'!H17+'01-02'!H17+'08-02'!H17+'15-02'!H17+'23-02'!H17+'03-03'!H17+'08-03'!H17+'15-03'!H17+'23-03'!H17</f>
        <v>0</v>
      </c>
      <c r="I17" s="11">
        <f>+'10-01'!I17+'17-01'!I17+'24-01'!I17+'01-02'!I17+'08-02'!I17+'15-02'!I17+'23-02'!I17+'03-03'!I17+'08-03'!I17+'15-03'!I17+'23-03'!I17</f>
        <v>0</v>
      </c>
      <c r="J17" s="11">
        <f>+'10-01'!J17+'17-01'!J17+'24-01'!J17+'01-02'!J17+'08-02'!J17+'15-02'!J17+'23-02'!J17+'03-03'!J17+'08-03'!J17+'15-03'!J17+'23-03'!J17</f>
        <v>194923.7</v>
      </c>
      <c r="K17" s="13">
        <f t="shared" si="0"/>
        <v>4175183.49</v>
      </c>
    </row>
    <row r="18" spans="1:11" x14ac:dyDescent="0.2">
      <c r="A18" s="2" t="s">
        <v>26</v>
      </c>
      <c r="B18" s="11">
        <f>+'10-01'!B18+'17-01'!B18+'24-01'!B18+'01-02'!B18+'08-02'!B18+'15-02'!B18+'23-02'!B18+'03-03'!B18+'08-03'!B18+'15-03'!B18+'23-03'!B18</f>
        <v>0</v>
      </c>
      <c r="C18" s="11">
        <f>+'10-01'!C18+'17-01'!C18+'24-01'!C18+'01-02'!C18+'08-02'!C18+'15-02'!C18+'23-02'!C18+'03-03'!C18+'08-03'!C18+'15-03'!C18+'23-03'!C18</f>
        <v>0</v>
      </c>
      <c r="D18" s="11">
        <f>+'10-01'!D18+'17-01'!D18+'24-01'!D18+'01-02'!D18+'08-02'!D18+'15-02'!D18+'23-02'!D18+'03-03'!D18+'08-03'!D18+'15-03'!D18+'23-03'!D18</f>
        <v>0</v>
      </c>
      <c r="E18" s="11">
        <f>+'10-01'!E18+'17-01'!E18+'24-01'!E18+'01-02'!E18+'08-02'!E18+'15-02'!E18+'23-02'!E18+'03-03'!E18+'08-03'!E18+'15-03'!E18+'23-03'!E18</f>
        <v>0</v>
      </c>
      <c r="F18" s="11">
        <f>+'10-01'!F18+'17-01'!F18+'24-01'!F18+'01-02'!F18+'08-02'!F18+'15-02'!F18+'23-02'!F18+'03-03'!F18+'08-03'!F18+'15-03'!F18+'23-03'!F18</f>
        <v>3455178.7600000002</v>
      </c>
      <c r="G18" s="11">
        <f>+'10-01'!G18+'17-01'!G18+'24-01'!G18+'01-02'!G18+'08-02'!G18+'15-02'!G18+'23-02'!G18+'03-03'!G18+'08-03'!G18+'15-03'!G18+'23-03'!G18</f>
        <v>115776.45</v>
      </c>
      <c r="H18" s="11">
        <f>+'10-01'!H18+'17-01'!H18+'24-01'!H18+'01-02'!H18+'08-02'!H18+'15-02'!H18+'23-02'!H18+'03-03'!H18+'08-03'!H18+'15-03'!H18+'23-03'!H18</f>
        <v>0</v>
      </c>
      <c r="I18" s="11">
        <f>+'10-01'!I18+'17-01'!I18+'24-01'!I18+'01-02'!I18+'08-02'!I18+'15-02'!I18+'23-02'!I18+'03-03'!I18+'08-03'!I18+'15-03'!I18+'23-03'!I18</f>
        <v>116927.5</v>
      </c>
      <c r="J18" s="11">
        <f>+'10-01'!J18+'17-01'!J18+'24-01'!J18+'01-02'!J18+'08-02'!J18+'15-02'!J18+'23-02'!J18+'03-03'!J18+'08-03'!J18+'15-03'!J18+'23-03'!J18</f>
        <v>174878.97999999998</v>
      </c>
      <c r="K18" s="13">
        <f t="shared" si="0"/>
        <v>3862761.6900000004</v>
      </c>
    </row>
    <row r="19" spans="1:11" x14ac:dyDescent="0.2">
      <c r="A19" s="2" t="s">
        <v>27</v>
      </c>
      <c r="B19" s="11">
        <f>+'10-01'!B19+'17-01'!B19+'24-01'!B19+'01-02'!B19+'08-02'!B19+'15-02'!B19+'23-02'!B19+'03-03'!B19+'08-03'!B19+'15-03'!B19+'23-03'!B19</f>
        <v>0</v>
      </c>
      <c r="C19" s="11">
        <f>+'10-01'!C19+'17-01'!C19+'24-01'!C19+'01-02'!C19+'08-02'!C19+'15-02'!C19+'23-02'!C19+'03-03'!C19+'08-03'!C19+'15-03'!C19+'23-03'!C19</f>
        <v>0</v>
      </c>
      <c r="D19" s="11">
        <f>+'10-01'!D19+'17-01'!D19+'24-01'!D19+'01-02'!D19+'08-02'!D19+'15-02'!D19+'23-02'!D19+'03-03'!D19+'08-03'!D19+'15-03'!D19+'23-03'!D19</f>
        <v>0</v>
      </c>
      <c r="E19" s="11">
        <f>+'10-01'!E19+'17-01'!E19+'24-01'!E19+'01-02'!E19+'08-02'!E19+'15-02'!E19+'23-02'!E19+'03-03'!E19+'08-03'!E19+'15-03'!E19+'23-03'!E19</f>
        <v>0</v>
      </c>
      <c r="F19" s="11">
        <f>+'10-01'!F19+'17-01'!F19+'24-01'!F19+'01-02'!F19+'08-02'!F19+'15-02'!F19+'23-02'!F19+'03-03'!F19+'08-03'!F19+'15-03'!F19+'23-03'!F19</f>
        <v>3951541.6799999997</v>
      </c>
      <c r="G19" s="11">
        <f>+'10-01'!G19+'17-01'!G19+'24-01'!G19+'01-02'!G19+'08-02'!G19+'15-02'!G19+'23-02'!G19+'03-03'!G19+'08-03'!G19+'15-03'!G19+'23-03'!G19</f>
        <v>132408.60999999999</v>
      </c>
      <c r="H19" s="11">
        <f>+'10-01'!H19+'17-01'!H19+'24-01'!H19+'01-02'!H19+'08-02'!H19+'15-02'!H19+'23-02'!H19+'03-03'!H19+'08-03'!H19+'15-03'!H19+'23-03'!H19</f>
        <v>0</v>
      </c>
      <c r="I19" s="11">
        <f>+'10-01'!I19+'17-01'!I19+'24-01'!I19+'01-02'!I19+'08-02'!I19+'15-02'!I19+'23-02'!I19+'03-03'!I19+'08-03'!I19+'15-03'!I19+'23-03'!I19</f>
        <v>491652.26</v>
      </c>
      <c r="J19" s="11">
        <f>+'10-01'!J19+'17-01'!J19+'24-01'!J19+'01-02'!J19+'08-02'!J19+'15-02'!J19+'23-02'!J19+'03-03'!J19+'08-03'!J19+'15-03'!J19+'23-03'!J19</f>
        <v>200001.69</v>
      </c>
      <c r="K19" s="13">
        <f t="shared" si="0"/>
        <v>4775604.24</v>
      </c>
    </row>
    <row r="20" spans="1:11" x14ac:dyDescent="0.2">
      <c r="A20" s="2" t="s">
        <v>28</v>
      </c>
      <c r="B20" s="11">
        <f>+'10-01'!B20+'17-01'!B20+'24-01'!B20+'01-02'!B20+'08-02'!B20+'15-02'!B20+'23-02'!B20+'03-03'!B20+'08-03'!B20+'15-03'!B20+'23-03'!B20</f>
        <v>0</v>
      </c>
      <c r="C20" s="11">
        <f>+'10-01'!C20+'17-01'!C20+'24-01'!C20+'01-02'!C20+'08-02'!C20+'15-02'!C20+'23-02'!C20+'03-03'!C20+'08-03'!C20+'15-03'!C20+'23-03'!C20</f>
        <v>0</v>
      </c>
      <c r="D20" s="11">
        <f>+'10-01'!D20+'17-01'!D20+'24-01'!D20+'01-02'!D20+'08-02'!D20+'15-02'!D20+'23-02'!D20+'03-03'!D20+'08-03'!D20+'15-03'!D20+'23-03'!D20</f>
        <v>0</v>
      </c>
      <c r="E20" s="11">
        <f>+'10-01'!E20+'17-01'!E20+'24-01'!E20+'01-02'!E20+'08-02'!E20+'15-02'!E20+'23-02'!E20+'03-03'!E20+'08-03'!E20+'15-03'!E20+'23-03'!E20</f>
        <v>0</v>
      </c>
      <c r="F20" s="11">
        <f>+'10-01'!F20+'17-01'!F20+'24-01'!F20+'01-02'!F20+'08-02'!F20+'15-02'!F20+'23-02'!F20+'03-03'!F20+'08-03'!F20+'15-03'!F20+'23-03'!F20</f>
        <v>5628966.7200000007</v>
      </c>
      <c r="G20" s="11">
        <f>+'10-01'!G20+'17-01'!G20+'24-01'!G20+'01-02'!G20+'08-02'!G20+'15-02'!G20+'23-02'!G20+'03-03'!G20+'08-03'!G20+'15-03'!G20+'23-03'!G20</f>
        <v>188615.93</v>
      </c>
      <c r="H20" s="11">
        <f>+'10-01'!H20+'17-01'!H20+'24-01'!H20+'01-02'!H20+'08-02'!H20+'15-02'!H20+'23-02'!H20+'03-03'!H20+'08-03'!H20+'15-03'!H20+'23-03'!H20</f>
        <v>0</v>
      </c>
      <c r="I20" s="11">
        <f>+'10-01'!I20+'17-01'!I20+'24-01'!I20+'01-02'!I20+'08-02'!I20+'15-02'!I20+'23-02'!I20+'03-03'!I20+'08-03'!I20+'15-03'!I20+'23-03'!I20</f>
        <v>0</v>
      </c>
      <c r="J20" s="11">
        <f>+'10-01'!J20+'17-01'!J20+'24-01'!J20+'01-02'!J20+'08-02'!J20+'15-02'!J20+'23-02'!J20+'03-03'!J20+'08-03'!J20+'15-03'!J20+'23-03'!J20</f>
        <v>284902.19</v>
      </c>
      <c r="K20" s="13">
        <f t="shared" si="0"/>
        <v>6102484.8400000008</v>
      </c>
    </row>
    <row r="21" spans="1:11" x14ac:dyDescent="0.2">
      <c r="A21" s="2" t="s">
        <v>29</v>
      </c>
      <c r="B21" s="11">
        <f>+'10-01'!B21+'17-01'!B21+'24-01'!B21+'01-02'!B21+'08-02'!B21+'15-02'!B21+'23-02'!B21+'03-03'!B21+'08-03'!B21+'15-03'!B21+'23-03'!B21</f>
        <v>0</v>
      </c>
      <c r="C21" s="11">
        <f>+'10-01'!C21+'17-01'!C21+'24-01'!C21+'01-02'!C21+'08-02'!C21+'15-02'!C21+'23-02'!C21+'03-03'!C21+'08-03'!C21+'15-03'!C21+'23-03'!C21</f>
        <v>0</v>
      </c>
      <c r="D21" s="11">
        <f>+'10-01'!D21+'17-01'!D21+'24-01'!D21+'01-02'!D21+'08-02'!D21+'15-02'!D21+'23-02'!D21+'03-03'!D21+'08-03'!D21+'15-03'!D21+'23-03'!D21</f>
        <v>0</v>
      </c>
      <c r="E21" s="11">
        <f>+'10-01'!E21+'17-01'!E21+'24-01'!E21+'01-02'!E21+'08-02'!E21+'15-02'!E21+'23-02'!E21+'03-03'!E21+'08-03'!E21+'15-03'!E21+'23-03'!E21</f>
        <v>0</v>
      </c>
      <c r="F21" s="11">
        <f>+'10-01'!F21+'17-01'!F21+'24-01'!F21+'01-02'!F21+'08-02'!F21+'15-02'!F21+'23-02'!F21+'03-03'!F21+'08-03'!F21+'15-03'!F21+'23-03'!F21</f>
        <v>5419508.6100000003</v>
      </c>
      <c r="G21" s="11">
        <f>+'10-01'!G21+'17-01'!G21+'24-01'!G21+'01-02'!G21+'08-02'!G21+'15-02'!G21+'23-02'!G21+'03-03'!G21+'08-03'!G21+'15-03'!G21+'23-03'!G21</f>
        <v>181597.39</v>
      </c>
      <c r="H21" s="11">
        <f>+'10-01'!H21+'17-01'!H21+'24-01'!H21+'01-02'!H21+'08-02'!H21+'15-02'!H21+'23-02'!H21+'03-03'!H21+'08-03'!H21+'15-03'!H21+'23-03'!H21</f>
        <v>0</v>
      </c>
      <c r="I21" s="11">
        <f>+'10-01'!I21+'17-01'!I21+'24-01'!I21+'01-02'!I21+'08-02'!I21+'15-02'!I21+'23-02'!I21+'03-03'!I21+'08-03'!I21+'15-03'!I21+'23-03'!I21</f>
        <v>0</v>
      </c>
      <c r="J21" s="11">
        <f>+'10-01'!J21+'17-01'!J21+'24-01'!J21+'01-02'!J21+'08-02'!J21+'15-02'!J21+'23-02'!J21+'03-03'!J21+'08-03'!J21+'15-03'!J21+'23-03'!J21</f>
        <v>274300.76</v>
      </c>
      <c r="K21" s="13">
        <f t="shared" si="0"/>
        <v>5875406.7599999998</v>
      </c>
    </row>
    <row r="22" spans="1:11" x14ac:dyDescent="0.2">
      <c r="A22" s="2" t="s">
        <v>30</v>
      </c>
      <c r="B22" s="11">
        <f>+'10-01'!B22+'17-01'!B22+'24-01'!B22+'01-02'!B22+'08-02'!B22+'15-02'!B22+'23-02'!B22+'03-03'!B22+'08-03'!B22+'15-03'!B22+'23-03'!B22</f>
        <v>0</v>
      </c>
      <c r="C22" s="11">
        <f>+'10-01'!C22+'17-01'!C22+'24-01'!C22+'01-02'!C22+'08-02'!C22+'15-02'!C22+'23-02'!C22+'03-03'!C22+'08-03'!C22+'15-03'!C22+'23-03'!C22</f>
        <v>0</v>
      </c>
      <c r="D22" s="11">
        <f>+'10-01'!D22+'17-01'!D22+'24-01'!D22+'01-02'!D22+'08-02'!D22+'15-02'!D22+'23-02'!D22+'03-03'!D22+'08-03'!D22+'15-03'!D22+'23-03'!D22</f>
        <v>0</v>
      </c>
      <c r="E22" s="11">
        <f>+'10-01'!E22+'17-01'!E22+'24-01'!E22+'01-02'!E22+'08-02'!E22+'15-02'!E22+'23-02'!E22+'03-03'!E22+'08-03'!E22+'15-03'!E22+'23-03'!E22</f>
        <v>0</v>
      </c>
      <c r="F22" s="11">
        <f>+'10-01'!F22+'17-01'!F22+'24-01'!F22+'01-02'!F22+'08-02'!F22+'15-02'!F22+'23-02'!F22+'03-03'!F22+'08-03'!F22+'15-03'!F22+'23-03'!F22</f>
        <v>3983224.4099999997</v>
      </c>
      <c r="G22" s="11">
        <f>+'10-01'!G22+'17-01'!G22+'24-01'!G22+'01-02'!G22+'08-02'!G22+'15-02'!G22+'23-02'!G22+'03-03'!G22+'08-03'!G22+'15-03'!G22+'23-03'!G22</f>
        <v>133470.25</v>
      </c>
      <c r="H22" s="11">
        <f>+'10-01'!H22+'17-01'!H22+'24-01'!H22+'01-02'!H22+'08-02'!H22+'15-02'!H22+'23-02'!H22+'03-03'!H22+'08-03'!H22+'15-03'!H22+'23-03'!H22</f>
        <v>0</v>
      </c>
      <c r="I22" s="11">
        <f>+'10-01'!I22+'17-01'!I22+'24-01'!I22+'01-02'!I22+'08-02'!I22+'15-02'!I22+'23-02'!I22+'03-03'!I22+'08-03'!I22+'15-03'!I22+'23-03'!I22</f>
        <v>515594.56000000006</v>
      </c>
      <c r="J22" s="11">
        <f>+'10-01'!J22+'17-01'!J22+'24-01'!J22+'01-02'!J22+'08-02'!J22+'15-02'!J22+'23-02'!J22+'03-03'!J22+'08-03'!J22+'15-03'!J22+'23-03'!J22</f>
        <v>201605.27000000002</v>
      </c>
      <c r="K22" s="13">
        <f t="shared" si="0"/>
        <v>4833894.49</v>
      </c>
    </row>
    <row r="23" spans="1:11" x14ac:dyDescent="0.2">
      <c r="A23" s="2" t="s">
        <v>31</v>
      </c>
      <c r="B23" s="11">
        <f>+'10-01'!B23+'17-01'!B23+'24-01'!B23+'01-02'!B23+'08-02'!B23+'15-02'!B23+'23-02'!B23+'03-03'!B23+'08-03'!B23+'15-03'!B23+'23-03'!B23</f>
        <v>0</v>
      </c>
      <c r="C23" s="11">
        <f>+'10-01'!C23+'17-01'!C23+'24-01'!C23+'01-02'!C23+'08-02'!C23+'15-02'!C23+'23-02'!C23+'03-03'!C23+'08-03'!C23+'15-03'!C23+'23-03'!C23</f>
        <v>0</v>
      </c>
      <c r="D23" s="11">
        <f>+'10-01'!D23+'17-01'!D23+'24-01'!D23+'01-02'!D23+'08-02'!D23+'15-02'!D23+'23-02'!D23+'03-03'!D23+'08-03'!D23+'15-03'!D23+'23-03'!D23</f>
        <v>0</v>
      </c>
      <c r="E23" s="11">
        <f>+'10-01'!E23+'17-01'!E23+'24-01'!E23+'01-02'!E23+'08-02'!E23+'15-02'!E23+'23-02'!E23+'03-03'!E23+'08-03'!E23+'15-03'!E23+'23-03'!E23</f>
        <v>0</v>
      </c>
      <c r="F23" s="11">
        <f>+'10-01'!F23+'17-01'!F23+'24-01'!F23+'01-02'!F23+'08-02'!F23+'15-02'!F23+'23-02'!F23+'03-03'!F23+'08-03'!F23+'15-03'!F23+'23-03'!F23</f>
        <v>3754404.62</v>
      </c>
      <c r="G23" s="11">
        <f>+'10-01'!G23+'17-01'!G23+'24-01'!G23+'01-02'!G23+'08-02'!G23+'15-02'!G23+'23-02'!G23+'03-03'!G23+'08-03'!G23+'15-03'!G23+'23-03'!G23</f>
        <v>125802.93</v>
      </c>
      <c r="H23" s="11">
        <f>+'10-01'!H23+'17-01'!H23+'24-01'!H23+'01-02'!H23+'08-02'!H23+'15-02'!H23+'23-02'!H23+'03-03'!H23+'08-03'!H23+'15-03'!H23+'23-03'!H23</f>
        <v>0</v>
      </c>
      <c r="I23" s="11">
        <f>+'10-01'!I23+'17-01'!I23+'24-01'!I23+'01-02'!I23+'08-02'!I23+'15-02'!I23+'23-02'!I23+'03-03'!I23+'08-03'!I23+'15-03'!I23+'23-03'!I23</f>
        <v>0</v>
      </c>
      <c r="J23" s="11">
        <f>+'10-01'!J23+'17-01'!J23+'24-01'!J23+'01-02'!J23+'08-02'!J23+'15-02'!J23+'23-02'!J23+'03-03'!J23+'08-03'!J23+'15-03'!J23+'23-03'!J23</f>
        <v>190023.88</v>
      </c>
      <c r="K23" s="13">
        <f t="shared" si="0"/>
        <v>4070231.43</v>
      </c>
    </row>
    <row r="24" spans="1:11" x14ac:dyDescent="0.2">
      <c r="A24" s="2" t="s">
        <v>32</v>
      </c>
      <c r="B24" s="11">
        <f>+'10-01'!B24+'17-01'!B24+'24-01'!B24+'01-02'!B24+'08-02'!B24+'15-02'!B24+'23-02'!B24+'03-03'!B24+'08-03'!B24+'15-03'!B24+'23-03'!B24</f>
        <v>0</v>
      </c>
      <c r="C24" s="11">
        <f>+'10-01'!C24+'17-01'!C24+'24-01'!C24+'01-02'!C24+'08-02'!C24+'15-02'!C24+'23-02'!C24+'03-03'!C24+'08-03'!C24+'15-03'!C24+'23-03'!C24</f>
        <v>0</v>
      </c>
      <c r="D24" s="11">
        <f>+'10-01'!D24+'17-01'!D24+'24-01'!D24+'01-02'!D24+'08-02'!D24+'15-02'!D24+'23-02'!D24+'03-03'!D24+'08-03'!D24+'15-03'!D24+'23-03'!D24</f>
        <v>0</v>
      </c>
      <c r="E24" s="11">
        <f>+'10-01'!E24+'17-01'!E24+'24-01'!E24+'01-02'!E24+'08-02'!E24+'15-02'!E24+'23-02'!E24+'03-03'!E24+'08-03'!E24+'15-03'!E24+'23-03'!E24</f>
        <v>0</v>
      </c>
      <c r="F24" s="11">
        <f>+'10-01'!F24+'17-01'!F24+'24-01'!F24+'01-02'!F24+'08-02'!F24+'15-02'!F24+'23-02'!F24+'03-03'!F24+'08-03'!F24+'15-03'!F24+'23-03'!F24</f>
        <v>4991791.63</v>
      </c>
      <c r="G24" s="11">
        <f>+'10-01'!G24+'17-01'!G24+'24-01'!G24+'01-02'!G24+'08-02'!G24+'15-02'!G24+'23-02'!G24+'03-03'!G24+'08-03'!G24+'15-03'!G24+'23-03'!G24</f>
        <v>167265.4</v>
      </c>
      <c r="H24" s="11">
        <f>+'10-01'!H24+'17-01'!H24+'24-01'!H24+'01-02'!H24+'08-02'!H24+'15-02'!H24+'23-02'!H24+'03-03'!H24+'08-03'!H24+'15-03'!H24+'23-03'!H24</f>
        <v>0</v>
      </c>
      <c r="I24" s="11">
        <f>+'10-01'!I24+'17-01'!I24+'24-01'!I24+'01-02'!I24+'08-02'!I24+'15-02'!I24+'23-02'!I24+'03-03'!I24+'08-03'!I24+'15-03'!I24+'23-03'!I24</f>
        <v>0</v>
      </c>
      <c r="J24" s="11">
        <f>+'10-01'!J24+'17-01'!J24+'24-01'!J24+'01-02'!J24+'08-02'!J24+'15-02'!J24+'23-02'!J24+'03-03'!J24+'08-03'!J24+'15-03'!J24+'23-03'!J24</f>
        <v>252652.46000000002</v>
      </c>
      <c r="K24" s="13">
        <f t="shared" si="0"/>
        <v>5411709.4900000002</v>
      </c>
    </row>
    <row r="25" spans="1:11" x14ac:dyDescent="0.2">
      <c r="A25" s="2" t="s">
        <v>33</v>
      </c>
      <c r="B25" s="11">
        <f>+'10-01'!B25+'17-01'!B25+'24-01'!B25+'01-02'!B25+'08-02'!B25+'15-02'!B25+'23-02'!B25+'03-03'!B25+'08-03'!B25+'15-03'!B25+'23-03'!B25</f>
        <v>0</v>
      </c>
      <c r="C25" s="11">
        <f>+'10-01'!C25+'17-01'!C25+'24-01'!C25+'01-02'!C25+'08-02'!C25+'15-02'!C25+'23-02'!C25+'03-03'!C25+'08-03'!C25+'15-03'!C25+'23-03'!C25</f>
        <v>0</v>
      </c>
      <c r="D25" s="11">
        <f>+'10-01'!D25+'17-01'!D25+'24-01'!D25+'01-02'!D25+'08-02'!D25+'15-02'!D25+'23-02'!D25+'03-03'!D25+'08-03'!D25+'15-03'!D25+'23-03'!D25</f>
        <v>0</v>
      </c>
      <c r="E25" s="11">
        <f>+'10-01'!E25+'17-01'!E25+'24-01'!E25+'01-02'!E25+'08-02'!E25+'15-02'!E25+'23-02'!E25+'03-03'!E25+'08-03'!E25+'15-03'!E25+'23-03'!E25</f>
        <v>0</v>
      </c>
      <c r="F25" s="11">
        <f>+'10-01'!F25+'17-01'!F25+'24-01'!F25+'01-02'!F25+'08-02'!F25+'15-02'!F25+'23-02'!F25+'03-03'!F25+'08-03'!F25+'15-03'!F25+'23-03'!F25</f>
        <v>4111715.51</v>
      </c>
      <c r="G25" s="11">
        <f>+'10-01'!G25+'17-01'!G25+'24-01'!G25+'01-02'!G25+'08-02'!G25+'15-02'!G25+'23-02'!G25+'03-03'!G25+'08-03'!G25+'15-03'!G25+'23-03'!G25</f>
        <v>137775.74000000002</v>
      </c>
      <c r="H25" s="11">
        <f>+'10-01'!H25+'17-01'!H25+'24-01'!H25+'01-02'!H25+'08-02'!H25+'15-02'!H25+'23-02'!H25+'03-03'!H25+'08-03'!H25+'15-03'!H25+'23-03'!H25</f>
        <v>0</v>
      </c>
      <c r="I25" s="11">
        <f>+'10-01'!I25+'17-01'!I25+'24-01'!I25+'01-02'!I25+'08-02'!I25+'15-02'!I25+'23-02'!I25+'03-03'!I25+'08-03'!I25+'15-03'!I25+'23-03'!I25</f>
        <v>0</v>
      </c>
      <c r="J25" s="11">
        <f>+'10-01'!J25+'17-01'!J25+'24-01'!J25+'01-02'!J25+'08-02'!J25+'15-02'!J25+'23-02'!J25+'03-03'!J25+'08-03'!J25+'15-03'!J25+'23-03'!J25</f>
        <v>208108.66</v>
      </c>
      <c r="K25" s="13">
        <f t="shared" si="0"/>
        <v>4457599.91</v>
      </c>
    </row>
    <row r="26" spans="1:11" x14ac:dyDescent="0.2">
      <c r="A26" s="2" t="s">
        <v>34</v>
      </c>
      <c r="B26" s="11">
        <f>+'10-01'!B26+'17-01'!B26+'24-01'!B26+'01-02'!B26+'08-02'!B26+'15-02'!B26+'23-02'!B26+'03-03'!B26+'08-03'!B26+'15-03'!B26+'23-03'!B26</f>
        <v>0</v>
      </c>
      <c r="C26" s="11">
        <f>+'10-01'!C26+'17-01'!C26+'24-01'!C26+'01-02'!C26+'08-02'!C26+'15-02'!C26+'23-02'!C26+'03-03'!C26+'08-03'!C26+'15-03'!C26+'23-03'!C26</f>
        <v>0</v>
      </c>
      <c r="D26" s="11">
        <f>+'10-01'!D26+'17-01'!D26+'24-01'!D26+'01-02'!D26+'08-02'!D26+'15-02'!D26+'23-02'!D26+'03-03'!D26+'08-03'!D26+'15-03'!D26+'23-03'!D26</f>
        <v>0</v>
      </c>
      <c r="E26" s="11">
        <f>+'10-01'!E26+'17-01'!E26+'24-01'!E26+'01-02'!E26+'08-02'!E26+'15-02'!E26+'23-02'!E26+'03-03'!E26+'08-03'!E26+'15-03'!E26+'23-03'!E26</f>
        <v>0</v>
      </c>
      <c r="F26" s="11">
        <f>+'10-01'!F26+'17-01'!F26+'24-01'!F26+'01-02'!F26+'08-02'!F26+'15-02'!F26+'23-02'!F26+'03-03'!F26+'08-03'!F26+'15-03'!F26+'23-03'!F26</f>
        <v>4961869.04</v>
      </c>
      <c r="G26" s="11">
        <f>+'10-01'!G26+'17-01'!G26+'24-01'!G26+'01-02'!G26+'08-02'!G26+'15-02'!G26+'23-02'!G26+'03-03'!G26+'08-03'!G26+'15-03'!G26+'23-03'!G26</f>
        <v>166262.75</v>
      </c>
      <c r="H26" s="11">
        <f>+'10-01'!H26+'17-01'!H26+'24-01'!H26+'01-02'!H26+'08-02'!H26+'15-02'!H26+'23-02'!H26+'03-03'!H26+'08-03'!H26+'15-03'!H26+'23-03'!H26</f>
        <v>0</v>
      </c>
      <c r="I26" s="11">
        <f>+'10-01'!I26+'17-01'!I26+'24-01'!I26+'01-02'!I26+'08-02'!I26+'15-02'!I26+'23-02'!I26+'03-03'!I26+'08-03'!I26+'15-03'!I26+'23-03'!I26</f>
        <v>0</v>
      </c>
      <c r="J26" s="11">
        <f>+'10-01'!J26+'17-01'!J26+'24-01'!J26+'01-02'!J26+'08-02'!J26+'15-02'!J26+'23-02'!J26+'03-03'!J26+'08-03'!J26+'15-03'!J26+'23-03'!J26</f>
        <v>251137.98</v>
      </c>
      <c r="K26" s="13">
        <f t="shared" si="0"/>
        <v>5379269.7700000005</v>
      </c>
    </row>
    <row r="27" spans="1:11" x14ac:dyDescent="0.2">
      <c r="A27" s="2" t="s">
        <v>35</v>
      </c>
      <c r="B27" s="11">
        <f>+'10-01'!B27+'17-01'!B27+'24-01'!B27+'01-02'!B27+'08-02'!B27+'15-02'!B27+'23-02'!B27+'03-03'!B27+'08-03'!B27+'15-03'!B27+'23-03'!B27</f>
        <v>0</v>
      </c>
      <c r="C27" s="11">
        <f>+'10-01'!C27+'17-01'!C27+'24-01'!C27+'01-02'!C27+'08-02'!C27+'15-02'!C27+'23-02'!C27+'03-03'!C27+'08-03'!C27+'15-03'!C27+'23-03'!C27</f>
        <v>0</v>
      </c>
      <c r="D27" s="11">
        <f>+'10-01'!D27+'17-01'!D27+'24-01'!D27+'01-02'!D27+'08-02'!D27+'15-02'!D27+'23-02'!D27+'03-03'!D27+'08-03'!D27+'15-03'!D27+'23-03'!D27</f>
        <v>0</v>
      </c>
      <c r="E27" s="11">
        <f>+'10-01'!E27+'17-01'!E27+'24-01'!E27+'01-02'!E27+'08-02'!E27+'15-02'!E27+'23-02'!E27+'03-03'!E27+'08-03'!E27+'15-03'!E27+'23-03'!E27</f>
        <v>0</v>
      </c>
      <c r="F27" s="11">
        <f>+'10-01'!F27+'17-01'!F27+'24-01'!F27+'01-02'!F27+'08-02'!F27+'15-02'!F27+'23-02'!F27+'03-03'!F27+'08-03'!F27+'15-03'!F27+'23-03'!F27</f>
        <v>4072992.18</v>
      </c>
      <c r="G27" s="11">
        <f>+'10-01'!G27+'17-01'!G27+'24-01'!G27+'01-02'!G27+'08-02'!G27+'15-02'!G27+'23-02'!G27+'03-03'!G27+'08-03'!G27+'15-03'!G27+'23-03'!G27</f>
        <v>136478.19999999998</v>
      </c>
      <c r="H27" s="11">
        <f>+'10-01'!H27+'17-01'!H27+'24-01'!H27+'01-02'!H27+'08-02'!H27+'15-02'!H27+'23-02'!H27+'03-03'!H27+'08-03'!H27+'15-03'!H27+'23-03'!H27</f>
        <v>0</v>
      </c>
      <c r="I27" s="11">
        <f>+'10-01'!I27+'17-01'!I27+'24-01'!I27+'01-02'!I27+'08-02'!I27+'15-02'!I27+'23-02'!I27+'03-03'!I27+'08-03'!I27+'15-03'!I27+'23-03'!I27</f>
        <v>582410.27</v>
      </c>
      <c r="J27" s="11">
        <f>+'10-01'!J27+'17-01'!J27+'24-01'!J27+'01-02'!J27+'08-02'!J27+'15-02'!J27+'23-02'!J27+'03-03'!J27+'08-03'!J27+'15-03'!J27+'23-03'!J27</f>
        <v>206148.74</v>
      </c>
      <c r="K27" s="13">
        <f t="shared" si="0"/>
        <v>4998029.3900000006</v>
      </c>
    </row>
    <row r="28" spans="1:11" x14ac:dyDescent="0.2">
      <c r="A28" s="2" t="s">
        <v>36</v>
      </c>
      <c r="B28" s="11">
        <f>+'10-01'!B28+'17-01'!B28+'24-01'!B28+'01-02'!B28+'08-02'!B28+'15-02'!B28+'23-02'!B28+'03-03'!B28+'08-03'!B28+'15-03'!B28+'23-03'!B28</f>
        <v>0</v>
      </c>
      <c r="C28" s="11">
        <f>+'10-01'!C28+'17-01'!C28+'24-01'!C28+'01-02'!C28+'08-02'!C28+'15-02'!C28+'23-02'!C28+'03-03'!C28+'08-03'!C28+'15-03'!C28+'23-03'!C28</f>
        <v>0</v>
      </c>
      <c r="D28" s="11">
        <f>+'10-01'!D28+'17-01'!D28+'24-01'!D28+'01-02'!D28+'08-02'!D28+'15-02'!D28+'23-02'!D28+'03-03'!D28+'08-03'!D28+'15-03'!D28+'23-03'!D28</f>
        <v>0</v>
      </c>
      <c r="E28" s="11">
        <f>+'10-01'!E28+'17-01'!E28+'24-01'!E28+'01-02'!E28+'08-02'!E28+'15-02'!E28+'23-02'!E28+'03-03'!E28+'08-03'!E28+'15-03'!E28+'23-03'!E28</f>
        <v>0</v>
      </c>
      <c r="F28" s="11">
        <f>+'10-01'!F28+'17-01'!F28+'24-01'!F28+'01-02'!F28+'08-02'!F28+'15-02'!F28+'23-02'!F28+'03-03'!F28+'08-03'!F28+'15-03'!F28+'23-03'!F28</f>
        <v>5215330.95</v>
      </c>
      <c r="G28" s="11">
        <f>+'10-01'!G28+'17-01'!G28+'24-01'!G28+'01-02'!G28+'08-02'!G28+'15-02'!G28+'23-02'!G28+'03-03'!G28+'08-03'!G28+'15-03'!G28+'23-03'!G28</f>
        <v>174755.78</v>
      </c>
      <c r="H28" s="11">
        <f>+'10-01'!H28+'17-01'!H28+'24-01'!H28+'01-02'!H28+'08-02'!H28+'15-02'!H28+'23-02'!H28+'03-03'!H28+'08-03'!H28+'15-03'!H28+'23-03'!H28</f>
        <v>0</v>
      </c>
      <c r="I28" s="11">
        <f>+'10-01'!I28+'17-01'!I28+'24-01'!I28+'01-02'!I28+'08-02'!I28+'15-02'!I28+'23-02'!I28+'03-03'!I28+'08-03'!I28+'15-03'!I28+'23-03'!I28</f>
        <v>0</v>
      </c>
      <c r="J28" s="11">
        <f>+'10-01'!J28+'17-01'!J28+'24-01'!J28+'01-02'!J28+'08-02'!J28+'15-02'!J28+'23-02'!J28+'03-03'!J28+'08-03'!J28+'15-03'!J28+'23-03'!J28</f>
        <v>263966.59999999998</v>
      </c>
      <c r="K28" s="13">
        <f t="shared" si="0"/>
        <v>5654053.3300000001</v>
      </c>
    </row>
    <row r="29" spans="1:11" x14ac:dyDescent="0.2">
      <c r="A29" s="2" t="s">
        <v>37</v>
      </c>
      <c r="B29" s="11">
        <f>+'10-01'!B29+'17-01'!B29+'24-01'!B29+'01-02'!B29+'08-02'!B29+'15-02'!B29+'23-02'!B29+'03-03'!B29+'08-03'!B29+'15-03'!B29+'23-03'!B29</f>
        <v>10819912.329999998</v>
      </c>
      <c r="C29" s="11">
        <f>+'10-01'!C29+'17-01'!C29+'24-01'!C29+'01-02'!C29+'08-02'!C29+'15-02'!C29+'23-02'!C29+'03-03'!C29+'08-03'!C29+'15-03'!C29+'23-03'!C29</f>
        <v>1531200.57</v>
      </c>
      <c r="D29" s="11">
        <f>+'10-01'!D29+'17-01'!D29+'24-01'!D29+'01-02'!D29+'08-02'!D29+'15-02'!D29+'23-02'!D29+'03-03'!D29+'08-03'!D29+'15-03'!D29+'23-03'!D29</f>
        <v>385733.13</v>
      </c>
      <c r="E29" s="11">
        <f>+'10-01'!E29+'17-01'!E29+'24-01'!E29+'01-02'!E29+'08-02'!E29+'15-02'!E29+'23-02'!E29+'03-03'!E29+'08-03'!E29+'15-03'!E29+'23-03'!E29</f>
        <v>57066.03</v>
      </c>
      <c r="F29" s="11">
        <f>+'10-01'!F29+'17-01'!F29+'24-01'!F29+'01-02'!F29+'08-02'!F29+'15-02'!F29+'23-02'!F29+'03-03'!F29+'08-03'!F29+'15-03'!F29+'23-03'!F29</f>
        <v>10858378.889999999</v>
      </c>
      <c r="G29" s="11">
        <f>+'10-01'!G29+'17-01'!G29+'24-01'!G29+'01-02'!G29+'08-02'!G29+'15-02'!G29+'23-02'!G29+'03-03'!G29+'08-03'!G29+'15-03'!G29+'23-03'!G29</f>
        <v>363843.53999999992</v>
      </c>
      <c r="H29" s="11">
        <f>+'10-01'!H29+'17-01'!H29+'24-01'!H29+'01-02'!H29+'08-02'!H29+'15-02'!H29+'23-02'!H29+'03-03'!H29+'08-03'!H29+'15-03'!H29+'23-03'!H29</f>
        <v>837215.15999999992</v>
      </c>
      <c r="I29" s="11">
        <f>+'10-01'!I29+'17-01'!I29+'24-01'!I29+'01-02'!I29+'08-02'!I29+'15-02'!I29+'23-02'!I29+'03-03'!I29+'08-03'!I29+'15-03'!I29+'23-03'!I29</f>
        <v>3444906.62</v>
      </c>
      <c r="J29" s="11">
        <f>+'10-01'!J29+'17-01'!J29+'24-01'!J29+'01-02'!J29+'08-02'!J29+'15-02'!J29+'23-02'!J29+'03-03'!J29+'08-03'!J29+'15-03'!J29+'23-03'!J29</f>
        <v>549581.49</v>
      </c>
      <c r="K29" s="13">
        <f t="shared" si="0"/>
        <v>28847837.759999994</v>
      </c>
    </row>
    <row r="30" spans="1:11" x14ac:dyDescent="0.2">
      <c r="A30" s="2" t="s">
        <v>38</v>
      </c>
      <c r="B30" s="11">
        <f>+'10-01'!B30+'17-01'!B30+'24-01'!B30+'01-02'!B30+'08-02'!B30+'15-02'!B30+'23-02'!B30+'03-03'!B30+'08-03'!B30+'15-03'!B30+'23-03'!B30</f>
        <v>13701388.470000001</v>
      </c>
      <c r="C30" s="11">
        <f>+'10-01'!C30+'17-01'!C30+'24-01'!C30+'01-02'!C30+'08-02'!C30+'15-02'!C30+'23-02'!C30+'03-03'!C30+'08-03'!C30+'15-03'!C30+'23-03'!C30</f>
        <v>1938978.17</v>
      </c>
      <c r="D30" s="11">
        <f>+'10-01'!D30+'17-01'!D30+'24-01'!D30+'01-02'!D30+'08-02'!D30+'15-02'!D30+'23-02'!D30+'03-03'!D30+'08-03'!D30+'15-03'!D30+'23-03'!D30</f>
        <v>488458.65</v>
      </c>
      <c r="E30" s="11">
        <f>+'10-01'!E30+'17-01'!E30+'24-01'!E30+'01-02'!E30+'08-02'!E30+'15-02'!E30+'23-02'!E30+'03-03'!E30+'08-03'!E30+'15-03'!E30+'23-03'!E30</f>
        <v>69191.740000000005</v>
      </c>
      <c r="F30" s="11">
        <f>+'10-01'!F30+'17-01'!F30+'24-01'!F30+'01-02'!F30+'08-02'!F30+'15-02'!F30+'23-02'!F30+'03-03'!F30+'08-03'!F30+'15-03'!F30+'23-03'!F30</f>
        <v>16137075.329999998</v>
      </c>
      <c r="G30" s="11">
        <f>+'10-01'!G30+'17-01'!G30+'24-01'!G30+'01-02'!G30+'08-02'!G30+'15-02'!G30+'23-02'!G30+'03-03'!G30+'08-03'!G30+'15-03'!G30+'23-03'!G30</f>
        <v>540722.56999999995</v>
      </c>
      <c r="H30" s="11">
        <f>+'10-01'!H30+'17-01'!H30+'24-01'!H30+'01-02'!H30+'08-02'!H30+'15-02'!H30+'23-02'!H30+'03-03'!H30+'08-03'!H30+'15-03'!H30+'23-03'!H30</f>
        <v>1174161.71</v>
      </c>
      <c r="I30" s="11">
        <f>+'10-01'!I30+'17-01'!I30+'24-01'!I30+'01-02'!I30+'08-02'!I30+'15-02'!I30+'23-02'!I30+'03-03'!I30+'08-03'!I30+'15-03'!I30+'23-03'!I30</f>
        <v>0</v>
      </c>
      <c r="J30" s="11">
        <f>+'10-01'!J30+'17-01'!J30+'24-01'!J30+'01-02'!J30+'08-02'!J30+'15-02'!J30+'23-02'!J30+'03-03'!J30+'08-03'!J30+'15-03'!J30+'23-03'!J30</f>
        <v>816755.23</v>
      </c>
      <c r="K30" s="13">
        <f t="shared" si="0"/>
        <v>34866731.869999997</v>
      </c>
    </row>
    <row r="31" spans="1:11" x14ac:dyDescent="0.2">
      <c r="A31" s="2" t="s">
        <v>39</v>
      </c>
      <c r="B31" s="11">
        <f>+'10-01'!B31+'17-01'!B31+'24-01'!B31+'01-02'!B31+'08-02'!B31+'15-02'!B31+'23-02'!B31+'03-03'!B31+'08-03'!B31+'15-03'!B31+'23-03'!B31</f>
        <v>372395614.29999995</v>
      </c>
      <c r="C31" s="11">
        <f>+'10-01'!C31+'17-01'!C31+'24-01'!C31+'01-02'!C31+'08-02'!C31+'15-02'!C31+'23-02'!C31+'03-03'!C31+'08-03'!C31+'15-03'!C31+'23-03'!C31</f>
        <v>52700276.820000008</v>
      </c>
      <c r="D31" s="11">
        <f>+'10-01'!D31+'17-01'!D31+'24-01'!D31+'01-02'!D31+'08-02'!D31+'15-02'!D31+'23-02'!D31+'03-03'!D31+'08-03'!D31+'15-03'!D31+'23-03'!D31</f>
        <v>13276017.02</v>
      </c>
      <c r="E31" s="11">
        <f>+'10-01'!E31+'17-01'!E31+'24-01'!E31+'01-02'!E31+'08-02'!E31+'15-02'!E31+'23-02'!E31+'03-03'!E31+'08-03'!E31+'15-03'!E31+'23-03'!E31</f>
        <v>1870054.81</v>
      </c>
      <c r="F31" s="11">
        <f>+'10-01'!F31+'17-01'!F31+'24-01'!F31+'01-02'!F31+'08-02'!F31+'15-02'!F31+'23-02'!F31+'03-03'!F31+'08-03'!F31+'15-03'!F31+'23-03'!F31</f>
        <v>704060877.91999996</v>
      </c>
      <c r="G31" s="11">
        <f>+'10-01'!G31+'17-01'!G31+'24-01'!G31+'01-02'!G31+'08-02'!G31+'15-02'!G31+'23-02'!G31+'03-03'!G31+'08-03'!G31+'15-03'!G31+'23-03'!G31</f>
        <v>23591735.48</v>
      </c>
      <c r="H31" s="11">
        <f>+'10-01'!H31+'17-01'!H31+'24-01'!H31+'01-02'!H31+'08-02'!H31+'15-02'!H31+'23-02'!H31+'03-03'!H31+'08-03'!H31+'15-03'!H31+'23-03'!H31</f>
        <v>14002148.620000001</v>
      </c>
      <c r="I31" s="11">
        <f>+'10-01'!I31+'17-01'!I31+'24-01'!I31+'01-02'!I31+'08-02'!I31+'15-02'!I31+'23-02'!I31+'03-03'!I31+'08-03'!I31+'15-03'!I31+'23-03'!I31</f>
        <v>470616450.84000003</v>
      </c>
      <c r="J31" s="11">
        <f>+'10-01'!J31+'17-01'!J31+'24-01'!J31+'01-02'!J31+'08-02'!J31+'15-02'!J31+'23-02'!J31+'03-03'!J31+'08-03'!J31+'15-03'!J31+'23-03'!J31</f>
        <v>35635045.119999997</v>
      </c>
      <c r="K31" s="13">
        <f t="shared" si="0"/>
        <v>1688148220.9299998</v>
      </c>
    </row>
    <row r="32" spans="1:11" x14ac:dyDescent="0.2">
      <c r="A32" s="2" t="s">
        <v>40</v>
      </c>
      <c r="B32" s="11">
        <f>+'10-01'!B32+'17-01'!B32+'24-01'!B32+'01-02'!B32+'08-02'!B32+'15-02'!B32+'23-02'!B32+'03-03'!B32+'08-03'!B32+'15-03'!B32+'23-03'!B32</f>
        <v>11649483.800000003</v>
      </c>
      <c r="C32" s="11">
        <f>+'10-01'!C32+'17-01'!C32+'24-01'!C32+'01-02'!C32+'08-02'!C32+'15-02'!C32+'23-02'!C32+'03-03'!C32+'08-03'!C32+'15-03'!C32+'23-03'!C32</f>
        <v>1648598.96</v>
      </c>
      <c r="D32" s="11">
        <f>+'10-01'!D32+'17-01'!D32+'24-01'!D32+'01-02'!D32+'08-02'!D32+'15-02'!D32+'23-02'!D32+'03-03'!D32+'08-03'!D32+'15-03'!D32+'23-03'!D32</f>
        <v>415307.63</v>
      </c>
      <c r="E32" s="11">
        <f>+'10-01'!E32+'17-01'!E32+'24-01'!E32+'01-02'!E32+'08-02'!E32+'15-02'!E32+'23-02'!E32+'03-03'!E32+'08-03'!E32+'15-03'!E32+'23-03'!E32</f>
        <v>62103.14</v>
      </c>
      <c r="F32" s="11">
        <f>+'10-01'!F32+'17-01'!F32+'24-01'!F32+'01-02'!F32+'08-02'!F32+'15-02'!F32+'23-02'!F32+'03-03'!F32+'08-03'!F32+'15-03'!F32+'23-03'!F32</f>
        <v>13825995.5</v>
      </c>
      <c r="G32" s="11">
        <f>+'10-01'!G32+'17-01'!G32+'24-01'!G32+'01-02'!G32+'08-02'!G32+'15-02'!G32+'23-02'!G32+'03-03'!G32+'08-03'!G32+'15-03'!G32+'23-03'!G32</f>
        <v>463282.70999999996</v>
      </c>
      <c r="H32" s="11">
        <f>+'10-01'!H32+'17-01'!H32+'24-01'!H32+'01-02'!H32+'08-02'!H32+'15-02'!H32+'23-02'!H32+'03-03'!H32+'08-03'!H32+'15-03'!H32+'23-03'!H32</f>
        <v>1067345.04</v>
      </c>
      <c r="I32" s="11">
        <f>+'10-01'!I32+'17-01'!I32+'24-01'!I32+'01-02'!I32+'08-02'!I32+'15-02'!I32+'23-02'!I32+'03-03'!I32+'08-03'!I32+'15-03'!I32+'23-03'!I32</f>
        <v>0</v>
      </c>
      <c r="J32" s="11">
        <f>+'10-01'!J32+'17-01'!J32+'24-01'!J32+'01-02'!J32+'08-02'!J32+'15-02'!J32+'23-02'!J32+'03-03'!J32+'08-03'!J32+'15-03'!J32+'23-03'!J32</f>
        <v>699783.21</v>
      </c>
      <c r="K32" s="13">
        <f t="shared" si="0"/>
        <v>29831899.990000002</v>
      </c>
    </row>
    <row r="33" spans="1:11" x14ac:dyDescent="0.2">
      <c r="A33" s="2" t="s">
        <v>41</v>
      </c>
      <c r="B33" s="11">
        <f>+'10-01'!B33+'17-01'!B33+'24-01'!B33+'01-02'!B33+'08-02'!B33+'15-02'!B33+'23-02'!B33+'03-03'!B33+'08-03'!B33+'15-03'!B33+'23-03'!B33</f>
        <v>18667805.309999999</v>
      </c>
      <c r="C33" s="11">
        <f>+'10-01'!C33+'17-01'!C33+'24-01'!C33+'01-02'!C33+'08-02'!C33+'15-02'!C33+'23-02'!C33+'03-03'!C33+'08-03'!C33+'15-03'!C33+'23-03'!C33</f>
        <v>2641810.1399999997</v>
      </c>
      <c r="D33" s="11">
        <f>+'10-01'!D33+'17-01'!D33+'24-01'!D33+'01-02'!D33+'08-02'!D33+'15-02'!D33+'23-02'!D33+'03-03'!D33+'08-03'!D33+'15-03'!D33+'23-03'!D33</f>
        <v>665512.92999999993</v>
      </c>
      <c r="E33" s="11">
        <f>+'10-01'!E33+'17-01'!E33+'24-01'!E33+'01-02'!E33+'08-02'!E33+'15-02'!E33+'23-02'!E33+'03-03'!E33+'08-03'!E33+'15-03'!E33+'23-03'!E33</f>
        <v>89743.22</v>
      </c>
      <c r="F33" s="11">
        <f>+'10-01'!F33+'17-01'!F33+'24-01'!F33+'01-02'!F33+'08-02'!F33+'15-02'!F33+'23-02'!F33+'03-03'!F33+'08-03'!F33+'15-03'!F33+'23-03'!F33</f>
        <v>22250083.91</v>
      </c>
      <c r="G33" s="11">
        <f>+'10-01'!G33+'17-01'!G33+'24-01'!G33+'01-02'!G33+'08-02'!G33+'15-02'!G33+'23-02'!G33+'03-03'!G33+'08-03'!G33+'15-03'!G33+'23-03'!G33</f>
        <v>745557.83</v>
      </c>
      <c r="H33" s="11">
        <f>+'10-01'!H33+'17-01'!H33+'24-01'!H33+'01-02'!H33+'08-02'!H33+'15-02'!H33+'23-02'!H33+'03-03'!H33+'08-03'!H33+'15-03'!H33+'23-03'!H33</f>
        <v>1099074.02</v>
      </c>
      <c r="I33" s="11">
        <f>+'10-01'!I33+'17-01'!I33+'24-01'!I33+'01-02'!I33+'08-02'!I33+'15-02'!I33+'23-02'!I33+'03-03'!I33+'08-03'!I33+'15-03'!I33+'23-03'!I33</f>
        <v>0</v>
      </c>
      <c r="J33" s="11">
        <f>+'10-01'!J33+'17-01'!J33+'24-01'!J33+'01-02'!J33+'08-02'!J33+'15-02'!J33+'23-02'!J33+'03-03'!J33+'08-03'!J33+'15-03'!J33+'23-03'!J33</f>
        <v>1126156.52</v>
      </c>
      <c r="K33" s="13">
        <f t="shared" si="0"/>
        <v>47285743.880000003</v>
      </c>
    </row>
    <row r="34" spans="1:11" x14ac:dyDescent="0.2">
      <c r="A34" s="2" t="s">
        <v>42</v>
      </c>
      <c r="B34" s="11">
        <f>+'10-01'!B34+'17-01'!B34+'24-01'!B34+'01-02'!B34+'08-02'!B34+'15-02'!B34+'23-02'!B34+'03-03'!B34+'08-03'!B34+'15-03'!B34+'23-03'!B34</f>
        <v>13630422.169999998</v>
      </c>
      <c r="C34" s="11">
        <f>+'10-01'!C34+'17-01'!C34+'24-01'!C34+'01-02'!C34+'08-02'!C34+'15-02'!C34+'23-02'!C34+'03-03'!C34+'08-03'!C34+'15-03'!C34+'23-03'!C34</f>
        <v>1928935.2299999995</v>
      </c>
      <c r="D34" s="11">
        <f>+'10-01'!D34+'17-01'!D34+'24-01'!D34+'01-02'!D34+'08-02'!D34+'15-02'!D34+'23-02'!D34+'03-03'!D34+'08-03'!D34+'15-03'!D34+'23-03'!D34</f>
        <v>485928.7</v>
      </c>
      <c r="E34" s="11">
        <f>+'10-01'!E34+'17-01'!E34+'24-01'!E34+'01-02'!E34+'08-02'!E34+'15-02'!E34+'23-02'!E34+'03-03'!E34+'08-03'!E34+'15-03'!E34+'23-03'!E34</f>
        <v>71627.88</v>
      </c>
      <c r="F34" s="11">
        <f>+'10-01'!F34+'17-01'!F34+'24-01'!F34+'01-02'!F34+'08-02'!F34+'15-02'!F34+'23-02'!F34+'03-03'!F34+'08-03'!F34+'15-03'!F34+'23-03'!F34</f>
        <v>20208307.359999999</v>
      </c>
      <c r="G34" s="11">
        <f>+'10-01'!G34+'17-01'!G34+'24-01'!G34+'01-02'!G34+'08-02'!G34+'15-02'!G34+'23-02'!G34+'03-03'!G34+'08-03'!G34+'15-03'!G34+'23-03'!G34</f>
        <v>677141.79</v>
      </c>
      <c r="H34" s="11">
        <f>+'10-01'!H34+'17-01'!H34+'24-01'!H34+'01-02'!H34+'08-02'!H34+'15-02'!H34+'23-02'!H34+'03-03'!H34+'08-03'!H34+'15-03'!H34+'23-03'!H34</f>
        <v>1081629.3900000001</v>
      </c>
      <c r="I34" s="11">
        <f>+'10-01'!I34+'17-01'!I34+'24-01'!I34+'01-02'!I34+'08-02'!I34+'15-02'!I34+'23-02'!I34+'03-03'!I34+'08-03'!I34+'15-03'!I34+'23-03'!I34</f>
        <v>0</v>
      </c>
      <c r="J34" s="11">
        <f>+'10-01'!J34+'17-01'!J34+'24-01'!J34+'01-02'!J34+'08-02'!J34+'15-02'!J34+'23-02'!J34+'03-03'!J34+'08-03'!J34+'15-03'!J34+'23-03'!J34</f>
        <v>1022814.8799999999</v>
      </c>
      <c r="K34" s="13">
        <f t="shared" si="0"/>
        <v>39106807.399999999</v>
      </c>
    </row>
    <row r="35" spans="1:11" x14ac:dyDescent="0.2">
      <c r="A35" s="2" t="s">
        <v>43</v>
      </c>
      <c r="B35" s="11">
        <f>+'10-01'!B35+'17-01'!B35+'24-01'!B35+'01-02'!B35+'08-02'!B35+'15-02'!B35+'23-02'!B35+'03-03'!B35+'08-03'!B35+'15-03'!B35+'23-03'!B35</f>
        <v>19329749.510000002</v>
      </c>
      <c r="C35" s="11">
        <f>+'10-01'!C35+'17-01'!C35+'24-01'!C35+'01-02'!C35+'08-02'!C35+'15-02'!C35+'23-02'!C35+'03-03'!C35+'08-03'!C35+'15-03'!C35+'23-03'!C35</f>
        <v>2735486.43</v>
      </c>
      <c r="D35" s="11">
        <f>+'10-01'!D35+'17-01'!D35+'24-01'!D35+'01-02'!D35+'08-02'!D35+'15-02'!D35+'23-02'!D35+'03-03'!D35+'08-03'!D35+'15-03'!D35+'23-03'!D35</f>
        <v>689111.44000000006</v>
      </c>
      <c r="E35" s="11">
        <f>+'10-01'!E35+'17-01'!E35+'24-01'!E35+'01-02'!E35+'08-02'!E35+'15-02'!E35+'23-02'!E35+'03-03'!E35+'08-03'!E35+'15-03'!E35+'23-03'!E35</f>
        <v>94752.86</v>
      </c>
      <c r="F35" s="11">
        <f>+'10-01'!F35+'17-01'!F35+'24-01'!F35+'01-02'!F35+'08-02'!F35+'15-02'!F35+'23-02'!F35+'03-03'!F35+'08-03'!F35+'15-03'!F35+'23-03'!F35</f>
        <v>28560229.510000002</v>
      </c>
      <c r="G35" s="11">
        <f>+'10-01'!G35+'17-01'!G35+'24-01'!G35+'01-02'!G35+'08-02'!G35+'15-02'!G35+'23-02'!G35+'03-03'!G35+'08-03'!G35+'15-03'!G35+'23-03'!G35</f>
        <v>956998.74</v>
      </c>
      <c r="H35" s="11">
        <f>+'10-01'!H35+'17-01'!H35+'24-01'!H35+'01-02'!H35+'08-02'!H35+'15-02'!H35+'23-02'!H35+'03-03'!H35+'08-03'!H35+'15-03'!H35+'23-03'!H35</f>
        <v>1469076.85</v>
      </c>
      <c r="I35" s="11">
        <f>+'10-01'!I35+'17-01'!I35+'24-01'!I35+'01-02'!I35+'08-02'!I35+'15-02'!I35+'23-02'!I35+'03-03'!I35+'08-03'!I35+'15-03'!I35+'23-03'!I35</f>
        <v>0</v>
      </c>
      <c r="J35" s="11">
        <f>+'10-01'!J35+'17-01'!J35+'24-01'!J35+'01-02'!J35+'08-02'!J35+'15-02'!J35+'23-02'!J35+'03-03'!J35+'08-03'!J35+'15-03'!J35+'23-03'!J35</f>
        <v>1445535.6099999999</v>
      </c>
      <c r="K35" s="13">
        <f t="shared" si="0"/>
        <v>55280940.950000003</v>
      </c>
    </row>
    <row r="36" spans="1:11" x14ac:dyDescent="0.2">
      <c r="A36" s="2" t="s">
        <v>44</v>
      </c>
      <c r="B36" s="11">
        <f>+'10-01'!B36+'17-01'!B36+'24-01'!B36+'01-02'!B36+'08-02'!B36+'15-02'!B36+'23-02'!B36+'03-03'!B36+'08-03'!B36+'15-03'!B36+'23-03'!B36</f>
        <v>11465950.299999999</v>
      </c>
      <c r="C36" s="11">
        <f>+'10-01'!C36+'17-01'!C36+'24-01'!C36+'01-02'!C36+'08-02'!C36+'15-02'!C36+'23-02'!C36+'03-03'!C36+'08-03'!C36+'15-03'!C36+'23-03'!C36</f>
        <v>1622625.86</v>
      </c>
      <c r="D36" s="11">
        <f>+'10-01'!D36+'17-01'!D36+'24-01'!D36+'01-02'!D36+'08-02'!D36+'15-02'!D36+'23-02'!D36+'03-03'!D36+'08-03'!D36+'15-03'!D36+'23-03'!D36</f>
        <v>408764.60000000003</v>
      </c>
      <c r="E36" s="11">
        <f>+'10-01'!E36+'17-01'!E36+'24-01'!E36+'01-02'!E36+'08-02'!E36+'15-02'!E36+'23-02'!E36+'03-03'!E36+'08-03'!E36+'15-03'!E36+'23-03'!E36</f>
        <v>60253.149999999994</v>
      </c>
      <c r="F36" s="11">
        <f>+'10-01'!F36+'17-01'!F36+'24-01'!F36+'01-02'!F36+'08-02'!F36+'15-02'!F36+'23-02'!F36+'03-03'!F36+'08-03'!F36+'15-03'!F36+'23-03'!F36</f>
        <v>13424680.790000001</v>
      </c>
      <c r="G36" s="11">
        <f>+'10-01'!G36+'17-01'!G36+'24-01'!G36+'01-02'!G36+'08-02'!G36+'15-02'!G36+'23-02'!G36+'03-03'!G36+'08-03'!G36+'15-03'!G36+'23-03'!G36</f>
        <v>449835.42999999993</v>
      </c>
      <c r="H36" s="11">
        <f>+'10-01'!H36+'17-01'!H36+'24-01'!H36+'01-02'!H36+'08-02'!H36+'15-02'!H36+'23-02'!H36+'03-03'!H36+'08-03'!H36+'15-03'!H36+'23-03'!H36</f>
        <v>973422.22</v>
      </c>
      <c r="I36" s="11">
        <f>+'10-01'!I36+'17-01'!I36+'24-01'!I36+'01-02'!I36+'08-02'!I36+'15-02'!I36+'23-02'!I36+'03-03'!I36+'08-03'!I36+'15-03'!I36+'23-03'!I36</f>
        <v>0</v>
      </c>
      <c r="J36" s="11">
        <f>+'10-01'!J36+'17-01'!J36+'24-01'!J36+'01-02'!J36+'08-02'!J36+'15-02'!J36+'23-02'!J36+'03-03'!J36+'08-03'!J36+'15-03'!J36+'23-03'!J36</f>
        <v>679471.23</v>
      </c>
      <c r="K36" s="13">
        <f t="shared" si="0"/>
        <v>29085003.579999998</v>
      </c>
    </row>
    <row r="37" spans="1:11" x14ac:dyDescent="0.2">
      <c r="A37" s="2" t="s">
        <v>45</v>
      </c>
      <c r="B37" s="11">
        <f>+'10-01'!B37+'17-01'!B37+'24-01'!B37+'01-02'!B37+'08-02'!B37+'15-02'!B37+'23-02'!B37+'03-03'!B37+'08-03'!B37+'15-03'!B37+'23-03'!B37</f>
        <v>73483147.650000006</v>
      </c>
      <c r="C37" s="11">
        <f>+'10-01'!C37+'17-01'!C37+'24-01'!C37+'01-02'!C37+'08-02'!C37+'15-02'!C37+'23-02'!C37+'03-03'!C37+'08-03'!C37+'15-03'!C37+'23-03'!C37</f>
        <v>10399108.030000001</v>
      </c>
      <c r="D37" s="11">
        <f>+'10-01'!D37+'17-01'!D37+'24-01'!D37+'01-02'!D37+'08-02'!D37+'15-02'!D37+'23-02'!D37+'03-03'!D37+'08-03'!D37+'15-03'!D37+'23-03'!D37</f>
        <v>2619696.5499999998</v>
      </c>
      <c r="E37" s="11">
        <f>+'10-01'!E37+'17-01'!E37+'24-01'!E37+'01-02'!E37+'08-02'!E37+'15-02'!E37+'23-02'!E37+'03-03'!E37+'08-03'!E37+'15-03'!E37+'23-03'!E37</f>
        <v>377527.79000000004</v>
      </c>
      <c r="F37" s="11">
        <f>+'10-01'!F37+'17-01'!F37+'24-01'!F37+'01-02'!F37+'08-02'!F37+'15-02'!F37+'23-02'!F37+'03-03'!F37+'08-03'!F37+'15-03'!F37+'23-03'!F37</f>
        <v>78119074.710000008</v>
      </c>
      <c r="G37" s="11">
        <f>+'10-01'!G37+'17-01'!G37+'24-01'!G37+'01-02'!G37+'08-02'!G37+'15-02'!G37+'23-02'!G37+'03-03'!G37+'08-03'!G37+'15-03'!G37+'23-03'!G37</f>
        <v>2617621.0299999998</v>
      </c>
      <c r="H37" s="11">
        <f>+'10-01'!H37+'17-01'!H37+'24-01'!H37+'01-02'!H37+'08-02'!H37+'15-02'!H37+'23-02'!H37+'03-03'!H37+'08-03'!H37+'15-03'!H37+'23-03'!H37</f>
        <v>4501911.84</v>
      </c>
      <c r="I37" s="11">
        <f>+'10-01'!I37+'17-01'!I37+'24-01'!I37+'01-02'!I37+'08-02'!I37+'15-02'!I37+'23-02'!I37+'03-03'!I37+'08-03'!I37+'15-03'!I37+'23-03'!I37</f>
        <v>0</v>
      </c>
      <c r="J37" s="11">
        <f>+'10-01'!J37+'17-01'!J37+'24-01'!J37+'01-02'!J37+'08-02'!J37+'15-02'!J37+'23-02'!J37+'03-03'!J37+'08-03'!J37+'15-03'!J37+'23-03'!J37</f>
        <v>3953886.43</v>
      </c>
      <c r="K37" s="13">
        <f t="shared" si="0"/>
        <v>176071974.03000003</v>
      </c>
    </row>
    <row r="38" spans="1:11" x14ac:dyDescent="0.2">
      <c r="A38" s="2" t="s">
        <v>46</v>
      </c>
      <c r="B38" s="11">
        <f>+'10-01'!B38+'17-01'!B38+'24-01'!B38+'01-02'!B38+'08-02'!B38+'15-02'!B38+'23-02'!B38+'03-03'!B38+'08-03'!B38+'15-03'!B38+'23-03'!B38</f>
        <v>24004959.84</v>
      </c>
      <c r="C38" s="11">
        <f>+'10-01'!C38+'17-01'!C38+'24-01'!C38+'01-02'!C38+'08-02'!C38+'15-02'!C38+'23-02'!C38+'03-03'!C38+'08-03'!C38+'15-03'!C38+'23-03'!C38</f>
        <v>3397107.75</v>
      </c>
      <c r="D38" s="11">
        <f>+'10-01'!D38+'17-01'!D38+'24-01'!D38+'01-02'!D38+'08-02'!D38+'15-02'!D38+'23-02'!D38+'03-03'!D38+'08-03'!D38+'15-03'!D38+'23-03'!D38</f>
        <v>855784.10999999987</v>
      </c>
      <c r="E38" s="11">
        <f>+'10-01'!E38+'17-01'!E38+'24-01'!E38+'01-02'!E38+'08-02'!E38+'15-02'!E38+'23-02'!E38+'03-03'!E38+'08-03'!E38+'15-03'!E38+'23-03'!E38</f>
        <v>117786.25</v>
      </c>
      <c r="F38" s="11">
        <f>+'10-01'!F38+'17-01'!F38+'24-01'!F38+'01-02'!F38+'08-02'!F38+'15-02'!F38+'23-02'!F38+'03-03'!F38+'08-03'!F38+'15-03'!F38+'23-03'!F38</f>
        <v>28965064.509999998</v>
      </c>
      <c r="G38" s="11">
        <f>+'10-01'!G38+'17-01'!G38+'24-01'!G38+'01-02'!G38+'08-02'!G38+'15-02'!G38+'23-02'!G38+'03-03'!G38+'08-03'!G38+'15-03'!G38+'23-03'!G38</f>
        <v>970564</v>
      </c>
      <c r="H38" s="11">
        <f>+'10-01'!H38+'17-01'!H38+'24-01'!H38+'01-02'!H38+'08-02'!H38+'15-02'!H38+'23-02'!H38+'03-03'!H38+'08-03'!H38+'15-03'!H38+'23-03'!H38</f>
        <v>1480769.8</v>
      </c>
      <c r="I38" s="11">
        <f>+'10-01'!I38+'17-01'!I38+'24-01'!I38+'01-02'!I38+'08-02'!I38+'15-02'!I38+'23-02'!I38+'03-03'!I38+'08-03'!I38+'15-03'!I38+'23-03'!I38</f>
        <v>0</v>
      </c>
      <c r="J38" s="11">
        <f>+'10-01'!J38+'17-01'!J38+'24-01'!J38+'01-02'!J38+'08-02'!J38+'15-02'!J38+'23-02'!J38+'03-03'!J38+'08-03'!J38+'15-03'!J38+'23-03'!J38</f>
        <v>1466025.75</v>
      </c>
      <c r="K38" s="13">
        <f t="shared" si="0"/>
        <v>61258062.00999999</v>
      </c>
    </row>
    <row r="39" spans="1:11" x14ac:dyDescent="0.2">
      <c r="A39" s="2" t="s">
        <v>47</v>
      </c>
      <c r="B39" s="11">
        <f>+'10-01'!B39+'17-01'!B39+'24-01'!B39+'01-02'!B39+'08-02'!B39+'15-02'!B39+'23-02'!B39+'03-03'!B39+'08-03'!B39+'15-03'!B39+'23-03'!B39</f>
        <v>14789130.43</v>
      </c>
      <c r="C39" s="11">
        <f>+'10-01'!C39+'17-01'!C39+'24-01'!C39+'01-02'!C39+'08-02'!C39+'15-02'!C39+'23-02'!C39+'03-03'!C39+'08-03'!C39+'15-03'!C39+'23-03'!C39</f>
        <v>2092912.0399999998</v>
      </c>
      <c r="D39" s="11">
        <f>+'10-01'!D39+'17-01'!D39+'24-01'!D39+'01-02'!D39+'08-02'!D39+'15-02'!D39+'23-02'!D39+'03-03'!D39+'08-03'!D39+'15-03'!D39+'23-03'!D39</f>
        <v>527236.99999999988</v>
      </c>
      <c r="E39" s="11">
        <f>+'10-01'!E39+'17-01'!E39+'24-01'!E39+'01-02'!E39+'08-02'!E39+'15-02'!E39+'23-02'!E39+'03-03'!E39+'08-03'!E39+'15-03'!E39+'23-03'!E39</f>
        <v>74714.26999999999</v>
      </c>
      <c r="F39" s="11">
        <f>+'10-01'!F39+'17-01'!F39+'24-01'!F39+'01-02'!F39+'08-02'!F39+'15-02'!F39+'23-02'!F39+'03-03'!F39+'08-03'!F39+'15-03'!F39+'23-03'!F39</f>
        <v>16964346.850000001</v>
      </c>
      <c r="G39" s="11">
        <f>+'10-01'!G39+'17-01'!G39+'24-01'!G39+'01-02'!G39+'08-02'!G39+'15-02'!G39+'23-02'!G39+'03-03'!G39+'08-03'!G39+'15-03'!G39+'23-03'!G39</f>
        <v>568442.87</v>
      </c>
      <c r="H39" s="11">
        <f>+'10-01'!H39+'17-01'!H39+'24-01'!H39+'01-02'!H39+'08-02'!H39+'15-02'!H39+'23-02'!H39+'03-03'!H39+'08-03'!H39+'15-03'!H39+'23-03'!H39</f>
        <v>1056600.17</v>
      </c>
      <c r="I39" s="11">
        <f>+'10-01'!I39+'17-01'!I39+'24-01'!I39+'01-02'!I39+'08-02'!I39+'15-02'!I39+'23-02'!I39+'03-03'!I39+'08-03'!I39+'15-03'!I39+'23-03'!I39</f>
        <v>6310743.7799999993</v>
      </c>
      <c r="J39" s="11">
        <f>+'10-01'!J39+'17-01'!J39+'24-01'!J39+'01-02'!J39+'08-02'!J39+'15-02'!J39+'23-02'!J39+'03-03'!J39+'08-03'!J39+'15-03'!J39+'23-03'!J39</f>
        <v>858626.40999999992</v>
      </c>
      <c r="K39" s="13">
        <f t="shared" si="0"/>
        <v>43242753.82</v>
      </c>
    </row>
    <row r="40" spans="1:11" x14ac:dyDescent="0.2">
      <c r="A40" s="2" t="s">
        <v>48</v>
      </c>
      <c r="B40" s="11">
        <f>+'10-01'!B40+'17-01'!B40+'24-01'!B40+'01-02'!B40+'08-02'!B40+'15-02'!B40+'23-02'!B40+'03-03'!B40+'08-03'!B40+'15-03'!B40+'23-03'!B40</f>
        <v>10441833.290000001</v>
      </c>
      <c r="C40" s="11">
        <f>+'10-01'!C40+'17-01'!C40+'24-01'!C40+'01-02'!C40+'08-02'!C40+'15-02'!C40+'23-02'!C40+'03-03'!C40+'08-03'!C40+'15-03'!C40+'23-03'!C40</f>
        <v>1477695.98</v>
      </c>
      <c r="D40" s="11">
        <f>+'10-01'!D40+'17-01'!D40+'24-01'!D40+'01-02'!D40+'08-02'!D40+'15-02'!D40+'23-02'!D40+'03-03'!D40+'08-03'!D40+'15-03'!D40+'23-03'!D40</f>
        <v>372254.52</v>
      </c>
      <c r="E40" s="11">
        <f>+'10-01'!E40+'17-01'!E40+'24-01'!E40+'01-02'!E40+'08-02'!E40+'15-02'!E40+'23-02'!E40+'03-03'!E40+'08-03'!E40+'15-03'!E40+'23-03'!E40</f>
        <v>54877.17</v>
      </c>
      <c r="F40" s="11">
        <f>+'10-01'!F40+'17-01'!F40+'24-01'!F40+'01-02'!F40+'08-02'!F40+'15-02'!F40+'23-02'!F40+'03-03'!F40+'08-03'!F40+'15-03'!F40+'23-03'!F40</f>
        <v>18759702.100000001</v>
      </c>
      <c r="G40" s="11">
        <f>+'10-01'!G40+'17-01'!G40+'24-01'!G40+'01-02'!G40+'08-02'!G40+'15-02'!G40+'23-02'!G40+'03-03'!G40+'08-03'!G40+'15-03'!G40+'23-03'!G40</f>
        <v>628601.79</v>
      </c>
      <c r="H40" s="11">
        <f>+'10-01'!H40+'17-01'!H40+'24-01'!H40+'01-02'!H40+'08-02'!H40+'15-02'!H40+'23-02'!H40+'03-03'!H40+'08-03'!H40+'15-03'!H40+'23-03'!H40</f>
        <v>918812.98</v>
      </c>
      <c r="I40" s="11">
        <f>+'10-01'!I40+'17-01'!I40+'24-01'!I40+'01-02'!I40+'08-02'!I40+'15-02'!I40+'23-02'!I40+'03-03'!I40+'08-03'!I40+'15-03'!I40+'23-03'!I40</f>
        <v>0</v>
      </c>
      <c r="J40" s="11">
        <f>+'10-01'!J40+'17-01'!J40+'24-01'!J40+'01-02'!J40+'08-02'!J40+'15-02'!J40+'23-02'!J40+'03-03'!J40+'08-03'!J40+'15-03'!J40+'23-03'!J40</f>
        <v>949495.77999999991</v>
      </c>
      <c r="K40" s="13">
        <f t="shared" si="0"/>
        <v>33603273.609999999</v>
      </c>
    </row>
    <row r="41" spans="1:11" x14ac:dyDescent="0.2">
      <c r="A41" s="2" t="s">
        <v>49</v>
      </c>
      <c r="B41" s="11">
        <f>+'10-01'!B41+'17-01'!B41+'24-01'!B41+'01-02'!B41+'08-02'!B41+'15-02'!B41+'23-02'!B41+'03-03'!B41+'08-03'!B41+'15-03'!B41+'23-03'!B41</f>
        <v>13488489.600000001</v>
      </c>
      <c r="C41" s="11">
        <f>+'10-01'!C41+'17-01'!C41+'24-01'!C41+'01-02'!C41+'08-02'!C41+'15-02'!C41+'23-02'!C41+'03-03'!C41+'08-03'!C41+'15-03'!C41+'23-03'!C41</f>
        <v>1908849.3599999999</v>
      </c>
      <c r="D41" s="11">
        <f>+'10-01'!D41+'17-01'!D41+'24-01'!D41+'01-02'!D41+'08-02'!D41+'15-02'!D41+'23-02'!D41+'03-03'!D41+'08-03'!D41+'15-03'!D41+'23-03'!D41</f>
        <v>480868.76</v>
      </c>
      <c r="E41" s="11">
        <f>+'10-01'!E41+'17-01'!E41+'24-01'!E41+'01-02'!E41+'08-02'!E41+'15-02'!E41+'23-02'!E41+'03-03'!E41+'08-03'!E41+'15-03'!E41+'23-03'!E41</f>
        <v>67772.22</v>
      </c>
      <c r="F41" s="11">
        <f>+'10-01'!F41+'17-01'!F41+'24-01'!F41+'01-02'!F41+'08-02'!F41+'15-02'!F41+'23-02'!F41+'03-03'!F41+'08-03'!F41+'15-03'!F41+'23-03'!F41</f>
        <v>12648453.67</v>
      </c>
      <c r="G41" s="11">
        <f>+'10-01'!G41+'17-01'!G41+'24-01'!G41+'01-02'!G41+'08-02'!G41+'15-02'!G41+'23-02'!G41+'03-03'!G41+'08-03'!G41+'15-03'!G41+'23-03'!G41</f>
        <v>423825.53</v>
      </c>
      <c r="H41" s="11">
        <f>+'10-01'!H41+'17-01'!H41+'24-01'!H41+'01-02'!H41+'08-02'!H41+'15-02'!H41+'23-02'!H41+'03-03'!H41+'08-03'!H41+'15-03'!H41+'23-03'!H41</f>
        <v>1020952.48</v>
      </c>
      <c r="I41" s="11">
        <f>+'10-01'!I41+'17-01'!I41+'24-01'!I41+'01-02'!I41+'08-02'!I41+'15-02'!I41+'23-02'!I41+'03-03'!I41+'08-03'!I41+'15-03'!I41+'23-03'!I41</f>
        <v>4285114.18</v>
      </c>
      <c r="J41" s="11">
        <f>+'10-01'!J41+'17-01'!J41+'24-01'!J41+'01-02'!J41+'08-02'!J41+'15-02'!J41+'23-02'!J41+'03-03'!J41+'08-03'!J41+'15-03'!J41+'23-03'!J41</f>
        <v>640183.57999999996</v>
      </c>
      <c r="K41" s="13">
        <f t="shared" si="0"/>
        <v>34964509.379999995</v>
      </c>
    </row>
    <row r="42" spans="1:11" x14ac:dyDescent="0.2">
      <c r="A42" s="2" t="s">
        <v>50</v>
      </c>
      <c r="B42" s="11">
        <f>+'10-01'!B42+'17-01'!B42+'24-01'!B42+'01-02'!B42+'08-02'!B42+'15-02'!B42+'23-02'!B42+'03-03'!B42+'08-03'!B42+'15-03'!B42+'23-03'!B42</f>
        <v>19215958.729999997</v>
      </c>
      <c r="C42" s="11">
        <f>+'10-01'!C42+'17-01'!C42+'24-01'!C42+'01-02'!C42+'08-02'!C42+'15-02'!C42+'23-02'!C42+'03-03'!C42+'08-03'!C42+'15-03'!C42+'23-03'!C42</f>
        <v>2719383.09</v>
      </c>
      <c r="D42" s="11">
        <f>+'10-01'!D42+'17-01'!D42+'24-01'!D42+'01-02'!D42+'08-02'!D42+'15-02'!D42+'23-02'!D42+'03-03'!D42+'08-03'!D42+'15-03'!D42+'23-03'!D42</f>
        <v>685054.78</v>
      </c>
      <c r="E42" s="11">
        <f>+'10-01'!E42+'17-01'!E42+'24-01'!E42+'01-02'!E42+'08-02'!E42+'15-02'!E42+'23-02'!E42+'03-03'!E42+'08-03'!E42+'15-03'!E42+'23-03'!E42</f>
        <v>100980.57</v>
      </c>
      <c r="F42" s="11">
        <f>+'10-01'!F42+'17-01'!F42+'24-01'!F42+'01-02'!F42+'08-02'!F42+'15-02'!F42+'23-02'!F42+'03-03'!F42+'08-03'!F42+'15-03'!F42+'23-03'!F42</f>
        <v>37711260.780000001</v>
      </c>
      <c r="G42" s="11">
        <f>+'10-01'!G42+'17-01'!G42+'24-01'!G42+'01-02'!G42+'08-02'!G42+'15-02'!G42+'23-02'!G42+'03-03'!G42+'08-03'!G42+'15-03'!G42+'23-03'!G42</f>
        <v>1263632.3399999999</v>
      </c>
      <c r="H42" s="11">
        <f>+'10-01'!H42+'17-01'!H42+'24-01'!H42+'01-02'!H42+'08-02'!H42+'15-02'!H42+'23-02'!H42+'03-03'!H42+'08-03'!H42+'15-03'!H42+'23-03'!H42</f>
        <v>1247732.48</v>
      </c>
      <c r="I42" s="11">
        <f>+'10-01'!I42+'17-01'!I42+'24-01'!I42+'01-02'!I42+'08-02'!I42+'15-02'!I42+'23-02'!I42+'03-03'!I42+'08-03'!I42+'15-03'!I42+'23-03'!I42</f>
        <v>0</v>
      </c>
      <c r="J42" s="11">
        <f>+'10-01'!J42+'17-01'!J42+'24-01'!J42+'01-02'!J42+'08-02'!J42+'15-02'!J42+'23-02'!J42+'03-03'!J42+'08-03'!J42+'15-03'!J42+'23-03'!J42</f>
        <v>1908702.1</v>
      </c>
      <c r="K42" s="13">
        <f t="shared" si="0"/>
        <v>64852704.870000005</v>
      </c>
    </row>
    <row r="43" spans="1:11" x14ac:dyDescent="0.2">
      <c r="A43" s="2" t="s">
        <v>51</v>
      </c>
      <c r="B43" s="11">
        <f>+'10-01'!B43+'17-01'!B43+'24-01'!B43+'01-02'!B43+'08-02'!B43+'15-02'!B43+'23-02'!B43+'03-03'!B43+'08-03'!B43+'15-03'!B43+'23-03'!B43</f>
        <v>10774640.720000001</v>
      </c>
      <c r="C43" s="11">
        <f>+'10-01'!C43+'17-01'!C43+'24-01'!C43+'01-02'!C43+'08-02'!C43+'15-02'!C43+'23-02'!C43+'03-03'!C43+'08-03'!C43+'15-03'!C43+'23-03'!C43</f>
        <v>1524793.86</v>
      </c>
      <c r="D43" s="11">
        <f>+'10-01'!D43+'17-01'!D43+'24-01'!D43+'01-02'!D43+'08-02'!D43+'15-02'!D43+'23-02'!D43+'03-03'!D43+'08-03'!D43+'15-03'!D43+'23-03'!D43</f>
        <v>384119.23</v>
      </c>
      <c r="E43" s="11">
        <f>+'10-01'!E43+'17-01'!E43+'24-01'!E43+'01-02'!E43+'08-02'!E43+'15-02'!E43+'23-02'!E43+'03-03'!E43+'08-03'!E43+'15-03'!E43+'23-03'!E43</f>
        <v>56928.639999999999</v>
      </c>
      <c r="F43" s="11">
        <f>+'10-01'!F43+'17-01'!F43+'24-01'!F43+'01-02'!F43+'08-02'!F43+'15-02'!F43+'23-02'!F43+'03-03'!F43+'08-03'!F43+'15-03'!F43+'23-03'!F43</f>
        <v>19939004.07</v>
      </c>
      <c r="G43" s="11">
        <f>+'10-01'!G43+'17-01'!G43+'24-01'!G43+'01-02'!G43+'08-02'!G43+'15-02'!G43+'23-02'!G43+'03-03'!G43+'08-03'!G43+'15-03'!G43+'23-03'!G43</f>
        <v>668117.96</v>
      </c>
      <c r="H43" s="11">
        <f>+'10-01'!H43+'17-01'!H43+'24-01'!H43+'01-02'!H43+'08-02'!H43+'15-02'!H43+'23-02'!H43+'03-03'!H43+'08-03'!H43+'15-03'!H43+'23-03'!H43</f>
        <v>865467.86</v>
      </c>
      <c r="I43" s="11">
        <f>+'10-01'!I43+'17-01'!I43+'24-01'!I43+'01-02'!I43+'08-02'!I43+'15-02'!I43+'23-02'!I43+'03-03'!I43+'08-03'!I43+'15-03'!I43+'23-03'!I43</f>
        <v>0</v>
      </c>
      <c r="J43" s="11">
        <f>+'10-01'!J43+'17-01'!J43+'24-01'!J43+'01-02'!J43+'08-02'!J43+'15-02'!J43+'23-02'!J43+'03-03'!J43+'08-03'!J43+'15-03'!J43+'23-03'!J43</f>
        <v>1009184.4800000001</v>
      </c>
      <c r="K43" s="13">
        <f t="shared" si="0"/>
        <v>35222256.82</v>
      </c>
    </row>
    <row r="44" spans="1:11" x14ac:dyDescent="0.2">
      <c r="A44" s="2" t="s">
        <v>52</v>
      </c>
      <c r="B44" s="11">
        <f>+'10-01'!B44+'17-01'!B44+'24-01'!B44+'01-02'!B44+'08-02'!B44+'15-02'!B44+'23-02'!B44+'03-03'!B44+'08-03'!B44+'15-03'!B44+'23-03'!B44</f>
        <v>156468437.01999998</v>
      </c>
      <c r="C44" s="11">
        <f>+'10-01'!C44+'17-01'!C44+'24-01'!C44+'01-02'!C44+'08-02'!C44+'15-02'!C44+'23-02'!C44+'03-03'!C44+'08-03'!C44+'15-03'!C44+'23-03'!C44</f>
        <v>22142929.779999997</v>
      </c>
      <c r="D44" s="11">
        <f>+'10-01'!D44+'17-01'!D44+'24-01'!D44+'01-02'!D44+'08-02'!D44+'15-02'!D44+'23-02'!D44+'03-03'!D44+'08-03'!D44+'15-03'!D44+'23-03'!D44</f>
        <v>5578147.3600000003</v>
      </c>
      <c r="E44" s="11">
        <f>+'10-01'!E44+'17-01'!E44+'24-01'!E44+'01-02'!E44+'08-02'!E44+'15-02'!E44+'23-02'!E44+'03-03'!E44+'08-03'!E44+'15-03'!E44+'23-03'!E44</f>
        <v>822241.6399999999</v>
      </c>
      <c r="F44" s="11">
        <f>+'10-01'!F44+'17-01'!F44+'24-01'!F44+'01-02'!F44+'08-02'!F44+'15-02'!F44+'23-02'!F44+'03-03'!F44+'08-03'!F44+'15-03'!F44+'23-03'!F44</f>
        <v>170733002.75</v>
      </c>
      <c r="G44" s="11">
        <f>+'10-01'!G44+'17-01'!G44+'24-01'!G44+'01-02'!G44+'08-02'!G44+'15-02'!G44+'23-02'!G44+'03-03'!G44+'08-03'!G44+'15-03'!G44+'23-03'!G44</f>
        <v>5720936.8900000006</v>
      </c>
      <c r="H44" s="11">
        <f>+'10-01'!H44+'17-01'!H44+'24-01'!H44+'01-02'!H44+'08-02'!H44+'15-02'!H44+'23-02'!H44+'03-03'!H44+'08-03'!H44+'15-03'!H44+'23-03'!H44</f>
        <v>5633157.2599999998</v>
      </c>
      <c r="I44" s="11">
        <f>+'10-01'!I44+'17-01'!I44+'24-01'!I44+'01-02'!I44+'08-02'!I44+'15-02'!I44+'23-02'!I44+'03-03'!I44+'08-03'!I44+'15-03'!I44+'23-03'!I44</f>
        <v>0</v>
      </c>
      <c r="J44" s="11">
        <f>+'10-01'!J44+'17-01'!J44+'24-01'!J44+'01-02'!J44+'08-02'!J44+'15-02'!J44+'23-02'!J44+'03-03'!J44+'08-03'!J44+'15-03'!J44+'23-03'!J44</f>
        <v>8641409.3499999996</v>
      </c>
      <c r="K44" s="13">
        <f t="shared" si="0"/>
        <v>375740262.04999995</v>
      </c>
    </row>
    <row r="45" spans="1:11" x14ac:dyDescent="0.2">
      <c r="A45" s="2" t="s">
        <v>53</v>
      </c>
      <c r="B45" s="11">
        <f>+'10-01'!B45+'17-01'!B45+'24-01'!B45+'01-02'!B45+'08-02'!B45+'15-02'!B45+'23-02'!B45+'03-03'!B45+'08-03'!B45+'15-03'!B45+'23-03'!B45</f>
        <v>24748882.359999999</v>
      </c>
      <c r="C45" s="11">
        <f>+'10-01'!C45+'17-01'!C45+'24-01'!C45+'01-02'!C45+'08-02'!C45+'15-02'!C45+'23-02'!C45+'03-03'!C45+'08-03'!C45+'15-03'!C45+'23-03'!C45</f>
        <v>3502385.3699999996</v>
      </c>
      <c r="D45" s="11">
        <f>+'10-01'!D45+'17-01'!D45+'24-01'!D45+'01-02'!D45+'08-02'!D45+'15-02'!D45+'23-02'!D45+'03-03'!D45+'08-03'!D45+'15-03'!D45+'23-03'!D45</f>
        <v>882305.19</v>
      </c>
      <c r="E45" s="11">
        <f>+'10-01'!E45+'17-01'!E45+'24-01'!E45+'01-02'!E45+'08-02'!E45+'15-02'!E45+'23-02'!E45+'03-03'!E45+'08-03'!E45+'15-03'!E45+'23-03'!E45</f>
        <v>130049.36000000002</v>
      </c>
      <c r="F45" s="11">
        <f>+'10-01'!F45+'17-01'!F45+'24-01'!F45+'01-02'!F45+'08-02'!F45+'15-02'!F45+'23-02'!F45+'03-03'!F45+'08-03'!F45+'15-03'!F45+'23-03'!F45</f>
        <v>33618906.910000004</v>
      </c>
      <c r="G45" s="11">
        <f>+'10-01'!G45+'17-01'!G45+'24-01'!G45+'01-02'!G45+'08-02'!G45+'15-02'!G45+'23-02'!G45+'03-03'!G45+'08-03'!G45+'15-03'!G45+'23-03'!G45</f>
        <v>1126505.3599999999</v>
      </c>
      <c r="H45" s="11">
        <f>+'10-01'!H45+'17-01'!H45+'24-01'!H45+'01-02'!H45+'08-02'!H45+'15-02'!H45+'23-02'!H45+'03-03'!H45+'08-03'!H45+'15-03'!H45+'23-03'!H45</f>
        <v>799924.14</v>
      </c>
      <c r="I45" s="11">
        <f>+'10-01'!I45+'17-01'!I45+'24-01'!I45+'01-02'!I45+'08-02'!I45+'15-02'!I45+'23-02'!I45+'03-03'!I45+'08-03'!I45+'15-03'!I45+'23-03'!I45</f>
        <v>24190070.880000003</v>
      </c>
      <c r="J45" s="11">
        <f>+'10-01'!J45+'17-01'!J45+'24-01'!J45+'01-02'!J45+'08-02'!J45+'15-02'!J45+'23-02'!J45+'03-03'!J45+'08-03'!J45+'15-03'!J45+'23-03'!J45</f>
        <v>1701573.4100000001</v>
      </c>
      <c r="K45" s="13">
        <f t="shared" si="0"/>
        <v>90700602.980000004</v>
      </c>
    </row>
    <row r="46" spans="1:11" x14ac:dyDescent="0.2">
      <c r="A46" s="2" t="s">
        <v>54</v>
      </c>
      <c r="B46" s="11">
        <f>+'10-01'!B46+'17-01'!B46+'24-01'!B46+'01-02'!B46+'08-02'!B46+'15-02'!B46+'23-02'!B46+'03-03'!B46+'08-03'!B46+'15-03'!B46+'23-03'!B46</f>
        <v>65742927.670000002</v>
      </c>
      <c r="C46" s="11">
        <f>+'10-01'!C46+'17-01'!C46+'24-01'!C46+'01-02'!C46+'08-02'!C46+'15-02'!C46+'23-02'!C46+'03-03'!C46+'08-03'!C46+'15-03'!C46+'23-03'!C46</f>
        <v>9303735.9899999984</v>
      </c>
      <c r="D46" s="11">
        <f>+'10-01'!D46+'17-01'!D46+'24-01'!D46+'01-02'!D46+'08-02'!D46+'15-02'!D46+'23-02'!D46+'03-03'!D46+'08-03'!D46+'15-03'!D46+'23-03'!D46</f>
        <v>2343755.36</v>
      </c>
      <c r="E46" s="11">
        <f>+'10-01'!E46+'17-01'!E46+'24-01'!E46+'01-02'!E46+'08-02'!E46+'15-02'!E46+'23-02'!E46+'03-03'!E46+'08-03'!E46+'15-03'!E46+'23-03'!E46</f>
        <v>345482.53</v>
      </c>
      <c r="F46" s="11">
        <f>+'10-01'!F46+'17-01'!F46+'24-01'!F46+'01-02'!F46+'08-02'!F46+'15-02'!F46+'23-02'!F46+'03-03'!F46+'08-03'!F46+'15-03'!F46+'23-03'!F46</f>
        <v>76292036.719999999</v>
      </c>
      <c r="G46" s="11">
        <f>+'10-01'!G46+'17-01'!G46+'24-01'!G46+'01-02'!G46+'08-02'!G46+'15-02'!G46+'23-02'!G46+'03-03'!G46+'08-03'!G46+'15-03'!G46+'23-03'!G46</f>
        <v>2556400.46</v>
      </c>
      <c r="H46" s="11">
        <f>+'10-01'!H46+'17-01'!H46+'24-01'!H46+'01-02'!H46+'08-02'!H46+'15-02'!H46+'23-02'!H46+'03-03'!H46+'08-03'!H46+'15-03'!H46+'23-03'!H46</f>
        <v>4424359.1399999997</v>
      </c>
      <c r="I46" s="11">
        <f>+'10-01'!I46+'17-01'!I46+'24-01'!I46+'01-02'!I46+'08-02'!I46+'15-02'!I46+'23-02'!I46+'03-03'!I46+'08-03'!I46+'15-03'!I46+'23-03'!I46</f>
        <v>0</v>
      </c>
      <c r="J46" s="11">
        <f>+'10-01'!J46+'17-01'!J46+'24-01'!J46+'01-02'!J46+'08-02'!J46+'15-02'!J46+'23-02'!J46+'03-03'!J46+'08-03'!J46+'15-03'!J46+'23-03'!J46</f>
        <v>3861413.4899999998</v>
      </c>
      <c r="K46" s="13">
        <f t="shared" si="0"/>
        <v>164870111.35999998</v>
      </c>
    </row>
    <row r="47" spans="1:11" x14ac:dyDescent="0.2">
      <c r="A47" s="2" t="s">
        <v>55</v>
      </c>
      <c r="B47" s="11">
        <f>+'10-01'!B47+'17-01'!B47+'24-01'!B47+'01-02'!B47+'08-02'!B47+'15-02'!B47+'23-02'!B47+'03-03'!B47+'08-03'!B47+'15-03'!B47+'23-03'!B47</f>
        <v>15125608.530000001</v>
      </c>
      <c r="C47" s="11">
        <f>+'10-01'!C47+'17-01'!C47+'24-01'!C47+'01-02'!C47+'08-02'!C47+'15-02'!C47+'23-02'!C47+'03-03'!C47+'08-03'!C47+'15-03'!C47+'23-03'!C47</f>
        <v>2140529.3899999997</v>
      </c>
      <c r="D47" s="11">
        <f>+'10-01'!D47+'17-01'!D47+'24-01'!D47+'01-02'!D47+'08-02'!D47+'15-02'!D47+'23-02'!D47+'03-03'!D47+'08-03'!D47+'15-03'!D47+'23-03'!D47</f>
        <v>539232.55000000005</v>
      </c>
      <c r="E47" s="11">
        <f>+'10-01'!E47+'17-01'!E47+'24-01'!E47+'01-02'!E47+'08-02'!E47+'15-02'!E47+'23-02'!E47+'03-03'!E47+'08-03'!E47+'15-03'!E47+'23-03'!E47</f>
        <v>80703.87</v>
      </c>
      <c r="F47" s="11">
        <f>+'10-01'!F47+'17-01'!F47+'24-01'!F47+'01-02'!F47+'08-02'!F47+'15-02'!F47+'23-02'!F47+'03-03'!F47+'08-03'!F47+'15-03'!F47+'23-03'!F47</f>
        <v>19322950.800000001</v>
      </c>
      <c r="G47" s="11">
        <f>+'10-01'!G47+'17-01'!G47+'24-01'!G47+'01-02'!G47+'08-02'!G47+'15-02'!G47+'23-02'!G47+'03-03'!G47+'08-03'!G47+'15-03'!G47+'23-03'!G47</f>
        <v>647475.17999999993</v>
      </c>
      <c r="H47" s="11">
        <f>+'10-01'!H47+'17-01'!H47+'24-01'!H47+'01-02'!H47+'08-02'!H47+'15-02'!H47+'23-02'!H47+'03-03'!H47+'08-03'!H47+'15-03'!H47+'23-03'!H47</f>
        <v>1017349.78</v>
      </c>
      <c r="I47" s="11">
        <f>+'10-01'!I47+'17-01'!I47+'24-01'!I47+'01-02'!I47+'08-02'!I47+'15-02'!I47+'23-02'!I47+'03-03'!I47+'08-03'!I47+'15-03'!I47+'23-03'!I47</f>
        <v>7419327.7699999996</v>
      </c>
      <c r="J47" s="11">
        <f>+'10-01'!J47+'17-01'!J47+'24-01'!J47+'01-02'!J47+'08-02'!J47+'15-02'!J47+'23-02'!J47+'03-03'!J47+'08-03'!J47+'15-03'!J47+'23-03'!J47</f>
        <v>978003.81</v>
      </c>
      <c r="K47" s="13">
        <f t="shared" si="0"/>
        <v>47271181.680000007</v>
      </c>
    </row>
    <row r="48" spans="1:11" x14ac:dyDescent="0.2">
      <c r="A48" s="2" t="s">
        <v>56</v>
      </c>
      <c r="B48" s="11">
        <f>+'10-01'!B48+'17-01'!B48+'24-01'!B48+'01-02'!B48+'08-02'!B48+'15-02'!B48+'23-02'!B48+'03-03'!B48+'08-03'!B48+'15-03'!B48+'23-03'!B48</f>
        <v>11784075.060000001</v>
      </c>
      <c r="C48" s="11">
        <f>+'10-01'!C48+'17-01'!C48+'24-01'!C48+'01-02'!C48+'08-02'!C48+'15-02'!C48+'23-02'!C48+'03-03'!C48+'08-03'!C48+'15-03'!C48+'23-03'!C48</f>
        <v>1667645.89</v>
      </c>
      <c r="D48" s="11">
        <f>+'10-01'!D48+'17-01'!D48+'24-01'!D48+'01-02'!D48+'08-02'!D48+'15-02'!D48+'23-02'!D48+'03-03'!D48+'08-03'!D48+'15-03'!D48+'23-03'!D48</f>
        <v>420105.83999999997</v>
      </c>
      <c r="E48" s="11">
        <f>+'10-01'!E48+'17-01'!E48+'24-01'!E48+'01-02'!E48+'08-02'!E48+'15-02'!E48+'23-02'!E48+'03-03'!E48+'08-03'!E48+'15-03'!E48+'23-03'!E48</f>
        <v>62112.310000000005</v>
      </c>
      <c r="F48" s="11">
        <f>+'10-01'!F48+'17-01'!F48+'24-01'!F48+'01-02'!F48+'08-02'!F48+'15-02'!F48+'23-02'!F48+'03-03'!F48+'08-03'!F48+'15-03'!F48+'23-03'!F48</f>
        <v>10875980.42</v>
      </c>
      <c r="G48" s="11">
        <f>+'10-01'!G48+'17-01'!G48+'24-01'!G48+'01-02'!G48+'08-02'!G48+'15-02'!G48+'23-02'!G48+'03-03'!G48+'08-03'!G48+'15-03'!G48+'23-03'!G48</f>
        <v>364433.32999999996</v>
      </c>
      <c r="H48" s="11">
        <f>+'10-01'!H48+'17-01'!H48+'24-01'!H48+'01-02'!H48+'08-02'!H48+'15-02'!H48+'23-02'!H48+'03-03'!H48+'08-03'!H48+'15-03'!H48+'23-03'!H48</f>
        <v>970577.99</v>
      </c>
      <c r="I48" s="11">
        <f>+'10-01'!I48+'17-01'!I48+'24-01'!I48+'01-02'!I48+'08-02'!I48+'15-02'!I48+'23-02'!I48+'03-03'!I48+'08-03'!I48+'15-03'!I48+'23-03'!I48</f>
        <v>3453258.59</v>
      </c>
      <c r="J48" s="11">
        <f>+'10-01'!J48+'17-01'!J48+'24-01'!J48+'01-02'!J48+'08-02'!J48+'15-02'!J48+'23-02'!J48+'03-03'!J48+'08-03'!J48+'15-03'!J48+'23-03'!J48</f>
        <v>550472.35</v>
      </c>
      <c r="K48" s="13">
        <f t="shared" si="0"/>
        <v>30148661.780000001</v>
      </c>
    </row>
    <row r="49" spans="1:11" x14ac:dyDescent="0.2">
      <c r="A49" s="2" t="s">
        <v>57</v>
      </c>
      <c r="B49" s="11">
        <f>+'10-01'!B49+'17-01'!B49+'24-01'!B49+'01-02'!B49+'08-02'!B49+'15-02'!B49+'23-02'!B49+'03-03'!B49+'08-03'!B49+'15-03'!B49+'23-03'!B49</f>
        <v>13745436.509999998</v>
      </c>
      <c r="C49" s="11">
        <f>+'10-01'!C49+'17-01'!C49+'24-01'!C49+'01-02'!C49+'08-02'!C49+'15-02'!C49+'23-02'!C49+'03-03'!C49+'08-03'!C49+'15-03'!C49+'23-03'!C49</f>
        <v>1945211.7199999997</v>
      </c>
      <c r="D49" s="11">
        <f>+'10-01'!D49+'17-01'!D49+'24-01'!D49+'01-02'!D49+'08-02'!D49+'15-02'!D49+'23-02'!D49+'03-03'!D49+'08-03'!D49+'15-03'!D49+'23-03'!D49</f>
        <v>490028.97000000003</v>
      </c>
      <c r="E49" s="11">
        <f>+'10-01'!E49+'17-01'!E49+'24-01'!E49+'01-02'!E49+'08-02'!E49+'15-02'!E49+'23-02'!E49+'03-03'!E49+'08-03'!E49+'15-03'!E49+'23-03'!E49</f>
        <v>70785.320000000007</v>
      </c>
      <c r="F49" s="11">
        <f>+'10-01'!F49+'17-01'!F49+'24-01'!F49+'01-02'!F49+'08-02'!F49+'15-02'!F49+'23-02'!F49+'03-03'!F49+'08-03'!F49+'15-03'!F49+'23-03'!F49</f>
        <v>13107853.399999999</v>
      </c>
      <c r="G49" s="11">
        <f>+'10-01'!G49+'17-01'!G49+'24-01'!G49+'01-02'!G49+'08-02'!G49+'15-02'!G49+'23-02'!G49+'03-03'!G49+'08-03'!G49+'15-03'!G49+'23-03'!G49</f>
        <v>439219.13000000006</v>
      </c>
      <c r="H49" s="11">
        <f>+'10-01'!H49+'17-01'!H49+'24-01'!H49+'01-02'!H49+'08-02'!H49+'15-02'!H49+'23-02'!H49+'03-03'!H49+'08-03'!H49+'15-03'!H49+'23-03'!H49</f>
        <v>924754.26</v>
      </c>
      <c r="I49" s="11">
        <f>+'10-01'!I49+'17-01'!I49+'24-01'!I49+'01-02'!I49+'08-02'!I49+'15-02'!I49+'23-02'!I49+'03-03'!I49+'08-03'!I49+'15-03'!I49+'23-03'!I49</f>
        <v>4500594.8499999996</v>
      </c>
      <c r="J49" s="11">
        <f>+'10-01'!J49+'17-01'!J49+'24-01'!J49+'01-02'!J49+'08-02'!J49+'15-02'!J49+'23-02'!J49+'03-03'!J49+'08-03'!J49+'15-03'!J49+'23-03'!J49</f>
        <v>663435.44999999995</v>
      </c>
      <c r="K49" s="13">
        <f t="shared" si="0"/>
        <v>35887319.609999999</v>
      </c>
    </row>
    <row r="50" spans="1:11" x14ac:dyDescent="0.2">
      <c r="A50" s="2" t="s">
        <v>58</v>
      </c>
      <c r="B50" s="11">
        <f>+'10-01'!B50+'17-01'!B50+'24-01'!B50+'01-02'!B50+'08-02'!B50+'15-02'!B50+'23-02'!B50+'03-03'!B50+'08-03'!B50+'15-03'!B50+'23-03'!B50</f>
        <v>34555689.699999996</v>
      </c>
      <c r="C50" s="11">
        <f>+'10-01'!C50+'17-01'!C50+'24-01'!C50+'01-02'!C50+'08-02'!C50+'15-02'!C50+'23-02'!C50+'03-03'!C50+'08-03'!C50+'15-03'!C50+'23-03'!C50</f>
        <v>4890214.42</v>
      </c>
      <c r="D50" s="11">
        <f>+'10-01'!D50+'17-01'!D50+'24-01'!D50+'01-02'!D50+'08-02'!D50+'15-02'!D50+'23-02'!D50+'03-03'!D50+'08-03'!D50+'15-03'!D50+'23-03'!D50</f>
        <v>1231920.8799999999</v>
      </c>
      <c r="E50" s="11">
        <f>+'10-01'!E50+'17-01'!E50+'24-01'!E50+'01-02'!E50+'08-02'!E50+'15-02'!E50+'23-02'!E50+'03-03'!E50+'08-03'!E50+'15-03'!E50+'23-03'!E50</f>
        <v>163248.58000000002</v>
      </c>
      <c r="F50" s="11">
        <f>+'10-01'!F50+'17-01'!F50+'24-01'!F50+'01-02'!F50+'08-02'!F50+'15-02'!F50+'23-02'!F50+'03-03'!F50+'08-03'!F50+'15-03'!F50+'23-03'!F50</f>
        <v>37426116.130000003</v>
      </c>
      <c r="G50" s="11">
        <f>+'10-01'!G50+'17-01'!G50+'24-01'!G50+'01-02'!G50+'08-02'!G50+'15-02'!G50+'23-02'!G50+'03-03'!G50+'08-03'!G50+'15-03'!G50+'23-03'!G50</f>
        <v>1254077.6700000002</v>
      </c>
      <c r="H50" s="11">
        <f>+'10-01'!H50+'17-01'!H50+'24-01'!H50+'01-02'!H50+'08-02'!H50+'15-02'!H50+'23-02'!H50+'03-03'!H50+'08-03'!H50+'15-03'!H50+'23-03'!H50</f>
        <v>2528205.2200000002</v>
      </c>
      <c r="I50" s="11">
        <f>+'10-01'!I50+'17-01'!I50+'24-01'!I50+'01-02'!I50+'08-02'!I50+'15-02'!I50+'23-02'!I50+'03-03'!I50+'08-03'!I50+'15-03'!I50+'23-03'!I50</f>
        <v>29570405.899999999</v>
      </c>
      <c r="J50" s="11">
        <f>+'10-01'!J50+'17-01'!J50+'24-01'!J50+'01-02'!J50+'08-02'!J50+'15-02'!J50+'23-02'!J50+'03-03'!J50+'08-03'!J50+'15-03'!J50+'23-03'!J50</f>
        <v>1894269.9100000001</v>
      </c>
      <c r="K50" s="13">
        <f t="shared" si="0"/>
        <v>113514148.41</v>
      </c>
    </row>
    <row r="51" spans="1:11" x14ac:dyDescent="0.2">
      <c r="A51" s="2" t="s">
        <v>59</v>
      </c>
      <c r="B51" s="11">
        <f>+'10-01'!B51+'17-01'!B51+'24-01'!B51+'01-02'!B51+'08-02'!B51+'15-02'!B51+'23-02'!B51+'03-03'!B51+'08-03'!B51+'15-03'!B51+'23-03'!B51</f>
        <v>12164601.189999999</v>
      </c>
      <c r="C51" s="11">
        <f>+'10-01'!C51+'17-01'!C51+'24-01'!C51+'01-02'!C51+'08-02'!C51+'15-02'!C51+'23-02'!C51+'03-03'!C51+'08-03'!C51+'15-03'!C51+'23-03'!C51</f>
        <v>1721496.78</v>
      </c>
      <c r="D51" s="11">
        <f>+'10-01'!D51+'17-01'!D51+'24-01'!D51+'01-02'!D51+'08-02'!D51+'15-02'!D51+'23-02'!D51+'03-03'!D51+'08-03'!D51+'15-03'!D51+'23-03'!D51</f>
        <v>433671.72</v>
      </c>
      <c r="E51" s="11">
        <f>+'10-01'!E51+'17-01'!E51+'24-01'!E51+'01-02'!E51+'08-02'!E51+'15-02'!E51+'23-02'!E51+'03-03'!E51+'08-03'!E51+'15-03'!E51+'23-03'!E51</f>
        <v>61636.070000000007</v>
      </c>
      <c r="F51" s="11">
        <f>+'10-01'!F51+'17-01'!F51+'24-01'!F51+'01-02'!F51+'08-02'!F51+'15-02'!F51+'23-02'!F51+'03-03'!F51+'08-03'!F51+'15-03'!F51+'23-03'!F51</f>
        <v>10525710.109999999</v>
      </c>
      <c r="G51" s="11">
        <f>+'10-01'!G51+'17-01'!G51+'24-01'!G51+'01-02'!G51+'08-02'!G51+'15-02'!G51+'23-02'!G51+'03-03'!G51+'08-03'!G51+'15-03'!G51+'23-03'!G51</f>
        <v>352696.43999999994</v>
      </c>
      <c r="H51" s="11">
        <f>+'10-01'!H51+'17-01'!H51+'24-01'!H51+'01-02'!H51+'08-02'!H51+'15-02'!H51+'23-02'!H51+'03-03'!H51+'08-03'!H51+'15-03'!H51+'23-03'!H51</f>
        <v>890560.28</v>
      </c>
      <c r="I51" s="11">
        <f>+'10-01'!I51+'17-01'!I51+'24-01'!I51+'01-02'!I51+'08-02'!I51+'15-02'!I51+'23-02'!I51+'03-03'!I51+'08-03'!I51+'15-03'!I51+'23-03'!I51</f>
        <v>0</v>
      </c>
      <c r="J51" s="11">
        <f>+'10-01'!J51+'17-01'!J51+'24-01'!J51+'01-02'!J51+'08-02'!J51+'15-02'!J51+'23-02'!J51+'03-03'!J51+'08-03'!J51+'15-03'!J51+'23-03'!J51</f>
        <v>532743.92999999993</v>
      </c>
      <c r="K51" s="13">
        <f t="shared" si="0"/>
        <v>26683116.52</v>
      </c>
    </row>
    <row r="52" spans="1:11" x14ac:dyDescent="0.2">
      <c r="A52" s="2" t="s">
        <v>60</v>
      </c>
      <c r="B52" s="11">
        <f>+'10-01'!B52+'17-01'!B52+'24-01'!B52+'01-02'!B52+'08-02'!B52+'15-02'!B52+'23-02'!B52+'03-03'!B52+'08-03'!B52+'15-03'!B52+'23-03'!B52</f>
        <v>209575694.16</v>
      </c>
      <c r="C52" s="11">
        <f>+'10-01'!C52+'17-01'!C52+'24-01'!C52+'01-02'!C52+'08-02'!C52+'15-02'!C52+'23-02'!C52+'03-03'!C52+'08-03'!C52+'15-03'!C52+'23-03'!C52</f>
        <v>29658504.719999999</v>
      </c>
      <c r="D52" s="11">
        <f>+'10-01'!D52+'17-01'!D52+'24-01'!D52+'01-02'!D52+'08-02'!D52+'15-02'!D52+'23-02'!D52+'03-03'!D52+'08-03'!D52+'15-03'!D52+'23-03'!D52</f>
        <v>7471437.3099999996</v>
      </c>
      <c r="E52" s="11">
        <f>+'10-01'!E52+'17-01'!E52+'24-01'!E52+'01-02'!E52+'08-02'!E52+'15-02'!E52+'23-02'!E52+'03-03'!E52+'08-03'!E52+'15-03'!E52+'23-03'!E52</f>
        <v>1121684.8799999999</v>
      </c>
      <c r="F52" s="11">
        <f>+'10-01'!F52+'17-01'!F52+'24-01'!F52+'01-02'!F52+'08-02'!F52+'15-02'!F52+'23-02'!F52+'03-03'!F52+'08-03'!F52+'15-03'!F52+'23-03'!F52</f>
        <v>203526398.28</v>
      </c>
      <c r="G52" s="11">
        <f>+'10-01'!G52+'17-01'!G52+'24-01'!G52+'01-02'!G52+'08-02'!G52+'15-02'!G52+'23-02'!G52+'03-03'!G52+'08-03'!G52+'15-03'!G52+'23-03'!G52</f>
        <v>6819780.9299999988</v>
      </c>
      <c r="H52" s="11">
        <f>+'10-01'!H52+'17-01'!H52+'24-01'!H52+'01-02'!H52+'08-02'!H52+'15-02'!H52+'23-02'!H52+'03-03'!H52+'08-03'!H52+'15-03'!H52+'23-03'!H52</f>
        <v>9842176.5300000012</v>
      </c>
      <c r="I52" s="11">
        <f>+'10-01'!I52+'17-01'!I52+'24-01'!I52+'01-02'!I52+'08-02'!I52+'15-02'!I52+'23-02'!I52+'03-03'!I52+'08-03'!I52+'15-03'!I52+'23-03'!I52</f>
        <v>0</v>
      </c>
      <c r="J52" s="11">
        <f>+'10-01'!J52+'17-01'!J52+'24-01'!J52+'01-02'!J52+'08-02'!J52+'15-02'!J52+'23-02'!J52+'03-03'!J52+'08-03'!J52+'15-03'!J52+'23-03'!J52</f>
        <v>10301200.66</v>
      </c>
      <c r="K52" s="13">
        <f t="shared" si="0"/>
        <v>478316877.47000009</v>
      </c>
    </row>
    <row r="53" spans="1:11" ht="13.5" thickBot="1" x14ac:dyDescent="0.25">
      <c r="A53" s="4" t="s">
        <v>61</v>
      </c>
      <c r="B53" s="11">
        <f>+'10-01'!B53+'17-01'!B53+'24-01'!B53+'01-02'!B53+'08-02'!B53+'15-02'!B53+'23-02'!B53+'03-03'!B53+'08-03'!B53+'15-03'!B53+'23-03'!B53</f>
        <v>22594198.930000003</v>
      </c>
      <c r="C53" s="11">
        <f>+'10-01'!C53+'17-01'!C53+'24-01'!C53+'01-02'!C53+'08-02'!C53+'15-02'!C53+'23-02'!C53+'03-03'!C53+'08-03'!C53+'15-03'!C53+'23-03'!C53</f>
        <v>3197461.22</v>
      </c>
      <c r="D53" s="11">
        <f>+'10-01'!D53+'17-01'!D53+'24-01'!D53+'01-02'!D53+'08-02'!D53+'15-02'!D53+'23-02'!D53+'03-03'!D53+'08-03'!D53+'15-03'!D53+'23-03'!D53</f>
        <v>805490.06999999983</v>
      </c>
      <c r="E53" s="11">
        <f>+'10-01'!E53+'17-01'!E53+'24-01'!E53+'01-02'!E53+'08-02'!E53+'15-02'!E53+'23-02'!E53+'03-03'!E53+'08-03'!E53+'15-03'!E53+'23-03'!E53</f>
        <v>2974054.8</v>
      </c>
      <c r="F53" s="11">
        <f>+'10-01'!F53+'17-01'!F53+'24-01'!F53+'01-02'!F53+'08-02'!F53+'15-02'!F53+'23-02'!F53+'03-03'!F53+'08-03'!F53+'15-03'!F53+'23-03'!F53</f>
        <v>31376473.029999997</v>
      </c>
      <c r="G53" s="11">
        <f>+'10-01'!G53+'17-01'!G53+'24-01'!G53+'01-02'!G53+'08-02'!G53+'15-02'!G53+'23-02'!G53+'03-03'!G53+'08-03'!G53+'15-03'!G53+'23-03'!G53</f>
        <v>1051365.69</v>
      </c>
      <c r="H53" s="11">
        <f>+'10-01'!H53+'17-01'!H53+'24-01'!H53+'01-02'!H53+'08-02'!H53+'15-02'!H53+'23-02'!H53+'03-03'!H53+'08-03'!H53+'15-03'!H53+'23-03'!H53</f>
        <v>1863540.0599999998</v>
      </c>
      <c r="I53" s="11">
        <f>+'10-01'!I53+'17-01'!I53+'24-01'!I53+'01-02'!I53+'08-02'!I53+'15-02'!I53+'23-02'!I53+'03-03'!I53+'08-03'!I53+'15-03'!I53+'23-03'!I53</f>
        <v>0</v>
      </c>
      <c r="J53" s="11">
        <f>+'10-01'!J53+'17-01'!J53+'24-01'!J53+'01-02'!J53+'08-02'!J53+'15-02'!J53+'23-02'!J53+'03-03'!J53+'08-03'!J53+'15-03'!J53+'23-03'!J53</f>
        <v>1588075.79</v>
      </c>
      <c r="K53" s="13">
        <f t="shared" si="0"/>
        <v>65450659.589999996</v>
      </c>
    </row>
    <row r="54" spans="1:11" s="17" customFormat="1" ht="13.5" thickBot="1" x14ac:dyDescent="0.25">
      <c r="A54" s="5" t="s">
        <v>13</v>
      </c>
      <c r="B54" s="16">
        <f t="shared" ref="B54:K54" si="1">SUM(B7:B53)</f>
        <v>1223556748.74</v>
      </c>
      <c r="C54" s="16">
        <f t="shared" si="1"/>
        <v>173153970.75000003</v>
      </c>
      <c r="D54" s="16">
        <f t="shared" si="1"/>
        <v>43620170.280000009</v>
      </c>
      <c r="E54" s="16">
        <f t="shared" si="1"/>
        <v>9158405.4800000004</v>
      </c>
      <c r="F54" s="16">
        <f t="shared" si="1"/>
        <v>1760152194.8400002</v>
      </c>
      <c r="G54" s="16">
        <f t="shared" si="1"/>
        <v>58979338.79999999</v>
      </c>
      <c r="H54" s="16">
        <f t="shared" si="1"/>
        <v>63205130.600000009</v>
      </c>
      <c r="I54" s="16">
        <f t="shared" si="1"/>
        <v>556797580.34000003</v>
      </c>
      <c r="J54" s="16">
        <f t="shared" si="1"/>
        <v>89087612.839999989</v>
      </c>
      <c r="K54" s="16">
        <f t="shared" si="1"/>
        <v>3977711152.670001</v>
      </c>
    </row>
    <row r="55" spans="1:11" x14ac:dyDescent="0.2">
      <c r="F55" s="8"/>
      <c r="G55" s="8"/>
      <c r="H55" s="8"/>
      <c r="I55" s="8"/>
      <c r="J55" s="8"/>
    </row>
    <row r="56" spans="1:11" hidden="1" x14ac:dyDescent="0.2">
      <c r="B56" s="8">
        <f>+'10-01'!B54+'17-01'!B54+'24-01'!B54+'01-02'!B54+'08-02'!B54+'15-02'!B54+'23-02'!B54+'03-03'!B54+'08-03'!B54+'15-03'!B54+'23-03'!B54</f>
        <v>1223556748.7399998</v>
      </c>
      <c r="C56" s="8">
        <f>+'10-01'!C54+'17-01'!C54+'24-01'!C54+'01-02'!C54+'08-02'!C54+'15-02'!C54+'23-02'!C54+'03-03'!C54+'08-03'!C54+'15-03'!C54+'23-03'!C54</f>
        <v>173153970.75</v>
      </c>
      <c r="D56" s="8">
        <f>+'10-01'!D54+'17-01'!D54+'24-01'!D54+'01-02'!D54+'08-02'!D54+'15-02'!D54+'23-02'!D54+'03-03'!D54+'08-03'!D54+'15-03'!D54+'23-03'!D54</f>
        <v>43620170.280000001</v>
      </c>
      <c r="E56" s="8">
        <f>+'10-01'!E54+'17-01'!E54+'24-01'!E54+'01-02'!E54+'08-02'!E54+'15-02'!E54+'23-02'!E54+'03-03'!E54+'08-03'!E54+'15-03'!E54+'23-03'!E54</f>
        <v>9158405.4800000004</v>
      </c>
      <c r="F56" s="8">
        <f>+'10-01'!F54+'17-01'!F54+'24-01'!F54+'01-02'!F54+'08-02'!F54+'15-02'!F54+'23-02'!F54+'03-03'!F54+'08-03'!F54+'15-03'!F54+'23-03'!F54</f>
        <v>1760152194.8400002</v>
      </c>
      <c r="G56" s="8">
        <f>+'10-01'!G54+'17-01'!G54+'24-01'!G54+'01-02'!G54+'08-02'!G54+'15-02'!G54+'23-02'!G54+'03-03'!G54+'08-03'!G54+'15-03'!G54+'23-03'!G54</f>
        <v>58979338.799999997</v>
      </c>
      <c r="H56" s="8">
        <f>+'10-01'!H54+'17-01'!H54+'24-01'!H54+'01-02'!H54+'08-02'!H54+'15-02'!H54+'23-02'!H54+'03-03'!H54+'08-03'!H54+'15-03'!H54+'23-03'!H54</f>
        <v>63205130.600000009</v>
      </c>
      <c r="I56" s="8">
        <f>+'10-01'!I54+'17-01'!I54+'24-01'!I54+'01-02'!I54+'08-02'!I54+'15-02'!I54+'23-02'!I54+'03-03'!I54+'08-03'!I54+'15-03'!I54+'23-03'!I54</f>
        <v>556797580.33999991</v>
      </c>
      <c r="J56" s="8">
        <f>+'10-01'!J54+'17-01'!J54+'24-01'!J54+'01-02'!J54+'08-02'!J54+'15-02'!J54+'23-02'!J54+'03-03'!J54+'08-03'!J54+'15-03'!J54+'23-03'!J54</f>
        <v>89087612.840000004</v>
      </c>
      <c r="K56" s="8">
        <f>+'10-01'!K54+'17-01'!K54+'24-01'!K54+'01-02'!K54+'08-02'!K54+'15-02'!K54+'23-02'!K54+'03-03'!K54+'08-03'!K54+'15-03'!K54+'23-03'!K54</f>
        <v>3977711152.6700001</v>
      </c>
    </row>
    <row r="57" spans="1:11" hidden="1" x14ac:dyDescent="0.2">
      <c r="B57" s="8">
        <f>+B54-B56</f>
        <v>0</v>
      </c>
      <c r="C57" s="8">
        <f t="shared" ref="C57:K57" si="2">+C54-C56</f>
        <v>0</v>
      </c>
      <c r="D57" s="8">
        <f t="shared" si="2"/>
        <v>0</v>
      </c>
      <c r="E57" s="8">
        <f t="shared" si="2"/>
        <v>0</v>
      </c>
      <c r="F57" s="8">
        <f t="shared" si="2"/>
        <v>0</v>
      </c>
      <c r="G57" s="8">
        <f t="shared" si="2"/>
        <v>0</v>
      </c>
      <c r="H57" s="8">
        <f t="shared" si="2"/>
        <v>0</v>
      </c>
      <c r="I57" s="8">
        <f t="shared" si="2"/>
        <v>0</v>
      </c>
      <c r="J57" s="8">
        <f t="shared" si="2"/>
        <v>0</v>
      </c>
      <c r="K57" s="8">
        <f t="shared" si="2"/>
        <v>0</v>
      </c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66"/>
  <sheetViews>
    <sheetView tabSelected="1" workbookViewId="0">
      <pane xSplit="1" ySplit="6" topLeftCell="D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4.28515625" style="6" bestFit="1" customWidth="1"/>
    <col min="7" max="7" width="18" style="6" bestFit="1" customWidth="1"/>
    <col min="8" max="8" width="12.7109375" style="6" customWidth="1"/>
    <col min="9" max="10" width="17.140625" style="6" customWidth="1"/>
    <col min="11" max="11" width="15.28515625" style="6" bestFit="1" customWidth="1"/>
    <col min="12" max="16384" width="11.42578125" style="6"/>
  </cols>
  <sheetData>
    <row r="1" spans="1:11" x14ac:dyDescent="0.2">
      <c r="A1" s="147" t="s">
        <v>14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x14ac:dyDescent="0.2">
      <c r="A2" s="149" t="s">
        <v>63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150"/>
      <c r="C4" s="150"/>
      <c r="D4" s="150"/>
      <c r="E4" s="150"/>
      <c r="F4" s="150"/>
      <c r="G4" s="150"/>
      <c r="H4" s="150"/>
      <c r="I4" s="150"/>
      <c r="J4" s="150"/>
      <c r="K4" s="150"/>
    </row>
    <row r="5" spans="1:11" ht="12.75" customHeight="1" x14ac:dyDescent="0.2">
      <c r="A5" s="151" t="s">
        <v>0</v>
      </c>
      <c r="B5" s="153" t="s">
        <v>9</v>
      </c>
      <c r="C5" s="9" t="s">
        <v>10</v>
      </c>
      <c r="D5" s="9" t="s">
        <v>10</v>
      </c>
      <c r="E5" s="153" t="s">
        <v>1</v>
      </c>
      <c r="F5" s="145" t="s">
        <v>7</v>
      </c>
      <c r="G5" s="145" t="s">
        <v>8</v>
      </c>
      <c r="H5" s="145" t="s">
        <v>2</v>
      </c>
      <c r="I5" s="145" t="s">
        <v>3</v>
      </c>
      <c r="J5" s="145" t="s">
        <v>4</v>
      </c>
      <c r="K5" s="145" t="s">
        <v>5</v>
      </c>
    </row>
    <row r="6" spans="1:11" ht="23.25" customHeight="1" thickBot="1" x14ac:dyDescent="0.25">
      <c r="A6" s="152"/>
      <c r="B6" s="154"/>
      <c r="C6" s="10" t="s">
        <v>11</v>
      </c>
      <c r="D6" s="10" t="s">
        <v>12</v>
      </c>
      <c r="E6" s="154" t="s">
        <v>6</v>
      </c>
      <c r="F6" s="146" t="s">
        <v>6</v>
      </c>
      <c r="G6" s="146" t="s">
        <v>6</v>
      </c>
      <c r="H6" s="146"/>
      <c r="I6" s="146"/>
      <c r="J6" s="146"/>
      <c r="K6" s="146" t="s">
        <v>6</v>
      </c>
    </row>
    <row r="7" spans="1:11" x14ac:dyDescent="0.2">
      <c r="A7" s="1" t="s">
        <v>15</v>
      </c>
      <c r="B7" s="11">
        <f>+'Total Trimestre'!B7</f>
        <v>9866761.620000001</v>
      </c>
      <c r="C7" s="11">
        <f>+'Total Trimestre'!C7</f>
        <v>1396313.62</v>
      </c>
      <c r="D7" s="11">
        <f>+'Total Trimestre'!D7</f>
        <v>351753.04000000004</v>
      </c>
      <c r="E7" s="11">
        <f>+'Total Trimestre'!E7</f>
        <v>52019.75</v>
      </c>
      <c r="F7" s="11">
        <f>+'Total Trimestre'!F7</f>
        <v>13141296.280000001</v>
      </c>
      <c r="G7" s="11">
        <f>+'Total Trimestre'!G7</f>
        <v>440339.75</v>
      </c>
      <c r="H7" s="11">
        <f>+'Total Trimestre'!H7</f>
        <v>766172.60000000009</v>
      </c>
      <c r="I7" s="11">
        <f>+'Total Trimestre'!I7</f>
        <v>0</v>
      </c>
      <c r="J7" s="11">
        <f>+'Total Trimestre'!J7</f>
        <v>665128.12</v>
      </c>
      <c r="K7" s="13">
        <f>SUM(B7:J7)</f>
        <v>26679784.780000005</v>
      </c>
    </row>
    <row r="8" spans="1:11" x14ac:dyDescent="0.2">
      <c r="A8" s="2" t="s">
        <v>16</v>
      </c>
      <c r="B8" s="11">
        <f>+'Total Trimestre'!B8</f>
        <v>9325949.5399999991</v>
      </c>
      <c r="C8" s="11">
        <f>+'Total Trimestre'!C8</f>
        <v>1319779.56</v>
      </c>
      <c r="D8" s="11">
        <f>+'Total Trimestre'!D8</f>
        <v>332472.93999999994</v>
      </c>
      <c r="E8" s="11">
        <f>+'Total Trimestre'!E8</f>
        <v>49006.63</v>
      </c>
      <c r="F8" s="11">
        <f>+'Total Trimestre'!F8</f>
        <v>9765324.3800000008</v>
      </c>
      <c r="G8" s="11">
        <f>+'Total Trimestre'!G8</f>
        <v>327217.39</v>
      </c>
      <c r="H8" s="11">
        <f>+'Total Trimestre'!H8</f>
        <v>748032.72</v>
      </c>
      <c r="I8" s="11">
        <f>+'Total Trimestre'!I8</f>
        <v>0</v>
      </c>
      <c r="J8" s="11">
        <f>+'Total Trimestre'!J8</f>
        <v>494258.07999999996</v>
      </c>
      <c r="K8" s="13">
        <f t="shared" ref="K8:K53" si="0">SUM(B8:J8)</f>
        <v>22362041.239999998</v>
      </c>
    </row>
    <row r="9" spans="1:11" x14ac:dyDescent="0.2">
      <c r="A9" s="2" t="s">
        <v>17</v>
      </c>
      <c r="B9" s="11">
        <f>+'Total Trimestre'!B9</f>
        <v>0</v>
      </c>
      <c r="C9" s="11">
        <f>+'Total Trimestre'!C9</f>
        <v>0</v>
      </c>
      <c r="D9" s="11">
        <f>+'Total Trimestre'!D9</f>
        <v>0</v>
      </c>
      <c r="E9" s="11">
        <f>+'Total Trimestre'!E9</f>
        <v>0</v>
      </c>
      <c r="F9" s="11">
        <f>+'Total Trimestre'!F9</f>
        <v>3743843.7199999997</v>
      </c>
      <c r="G9" s="11">
        <f>+'Total Trimestre'!G9</f>
        <v>125449.04999999999</v>
      </c>
      <c r="H9" s="11">
        <f>+'Total Trimestre'!H9</f>
        <v>0</v>
      </c>
      <c r="I9" s="11">
        <f>+'Total Trimestre'!I9</f>
        <v>335192.15000000002</v>
      </c>
      <c r="J9" s="11">
        <f>+'Total Trimestre'!J9</f>
        <v>189489.36</v>
      </c>
      <c r="K9" s="13">
        <f t="shared" si="0"/>
        <v>4393974.28</v>
      </c>
    </row>
    <row r="10" spans="1:11" x14ac:dyDescent="0.2">
      <c r="A10" s="2" t="s">
        <v>18</v>
      </c>
      <c r="B10" s="11">
        <f>+'Total Trimestre'!B10</f>
        <v>0</v>
      </c>
      <c r="C10" s="11">
        <f>+'Total Trimestre'!C10</f>
        <v>0</v>
      </c>
      <c r="D10" s="11">
        <f>+'Total Trimestre'!D10</f>
        <v>0</v>
      </c>
      <c r="E10" s="11">
        <f>+'Total Trimestre'!E10</f>
        <v>0</v>
      </c>
      <c r="F10" s="11">
        <f>+'Total Trimestre'!F10</f>
        <v>4208523.9000000004</v>
      </c>
      <c r="G10" s="11">
        <f>+'Total Trimestre'!G10</f>
        <v>141019.6</v>
      </c>
      <c r="H10" s="11">
        <f>+'Total Trimestre'!H10</f>
        <v>0</v>
      </c>
      <c r="I10" s="11">
        <f>+'Total Trimestre'!I10</f>
        <v>685974.6100000001</v>
      </c>
      <c r="J10" s="11">
        <f>+'Total Trimestre'!J10</f>
        <v>213008.49</v>
      </c>
      <c r="K10" s="13">
        <f t="shared" si="0"/>
        <v>5248526.6000000006</v>
      </c>
    </row>
    <row r="11" spans="1:11" x14ac:dyDescent="0.2">
      <c r="A11" s="2" t="s">
        <v>19</v>
      </c>
      <c r="B11" s="11">
        <f>+'Total Trimestre'!B11</f>
        <v>0</v>
      </c>
      <c r="C11" s="11">
        <f>+'Total Trimestre'!C11</f>
        <v>0</v>
      </c>
      <c r="D11" s="11">
        <f>+'Total Trimestre'!D11</f>
        <v>0</v>
      </c>
      <c r="E11" s="11">
        <f>+'Total Trimestre'!E11</f>
        <v>0</v>
      </c>
      <c r="F11" s="11">
        <f>+'Total Trimestre'!F11</f>
        <v>4183881.76</v>
      </c>
      <c r="G11" s="11">
        <f>+'Total Trimestre'!G11</f>
        <v>140193.88</v>
      </c>
      <c r="H11" s="11">
        <f>+'Total Trimestre'!H11</f>
        <v>0</v>
      </c>
      <c r="I11" s="11">
        <f>+'Total Trimestre'!I11</f>
        <v>0</v>
      </c>
      <c r="J11" s="11">
        <f>+'Total Trimestre'!J11</f>
        <v>211761.26</v>
      </c>
      <c r="K11" s="13">
        <f t="shared" si="0"/>
        <v>4535836.8999999994</v>
      </c>
    </row>
    <row r="12" spans="1:11" x14ac:dyDescent="0.2">
      <c r="A12" s="2" t="s">
        <v>20</v>
      </c>
      <c r="B12" s="11">
        <f>+'Total Trimestre'!B12</f>
        <v>0</v>
      </c>
      <c r="C12" s="11">
        <f>+'Total Trimestre'!C12</f>
        <v>0</v>
      </c>
      <c r="D12" s="11">
        <f>+'Total Trimestre'!D12</f>
        <v>0</v>
      </c>
      <c r="E12" s="11">
        <f>+'Total Trimestre'!E12</f>
        <v>0</v>
      </c>
      <c r="F12" s="11">
        <f>+'Total Trimestre'!F12</f>
        <v>3669917.33</v>
      </c>
      <c r="G12" s="11">
        <f>+'Total Trimestre'!G12</f>
        <v>122971.93</v>
      </c>
      <c r="H12" s="11">
        <f>+'Total Trimestre'!H12</f>
        <v>0</v>
      </c>
      <c r="I12" s="11">
        <f>+'Total Trimestre'!I12</f>
        <v>278955.58</v>
      </c>
      <c r="J12" s="11">
        <f>+'Total Trimestre'!J12</f>
        <v>185747.66999999998</v>
      </c>
      <c r="K12" s="13">
        <f t="shared" si="0"/>
        <v>4257592.5100000007</v>
      </c>
    </row>
    <row r="13" spans="1:11" x14ac:dyDescent="0.2">
      <c r="A13" s="2" t="s">
        <v>21</v>
      </c>
      <c r="B13" s="11">
        <f>+'Total Trimestre'!B13</f>
        <v>0</v>
      </c>
      <c r="C13" s="11">
        <f>+'Total Trimestre'!C13</f>
        <v>0</v>
      </c>
      <c r="D13" s="11">
        <f>+'Total Trimestre'!D13</f>
        <v>0</v>
      </c>
      <c r="E13" s="11">
        <f>+'Total Trimestre'!E13</f>
        <v>0</v>
      </c>
      <c r="F13" s="11">
        <f>+'Total Trimestre'!F13</f>
        <v>4416221.8500000006</v>
      </c>
      <c r="G13" s="11">
        <f>+'Total Trimestre'!G13</f>
        <v>147979.15</v>
      </c>
      <c r="H13" s="11">
        <f>+'Total Trimestre'!H13</f>
        <v>0</v>
      </c>
      <c r="I13" s="11">
        <f>+'Total Trimestre'!I13</f>
        <v>0</v>
      </c>
      <c r="J13" s="11">
        <f>+'Total Trimestre'!J13</f>
        <v>223520.82</v>
      </c>
      <c r="K13" s="13">
        <f t="shared" si="0"/>
        <v>4787721.8200000012</v>
      </c>
    </row>
    <row r="14" spans="1:11" x14ac:dyDescent="0.2">
      <c r="A14" s="2" t="s">
        <v>22</v>
      </c>
      <c r="B14" s="11">
        <f>+'Total Trimestre'!B14</f>
        <v>0</v>
      </c>
      <c r="C14" s="11">
        <f>+'Total Trimestre'!C14</f>
        <v>0</v>
      </c>
      <c r="D14" s="11">
        <f>+'Total Trimestre'!D14</f>
        <v>0</v>
      </c>
      <c r="E14" s="11">
        <f>+'Total Trimestre'!E14</f>
        <v>0</v>
      </c>
      <c r="F14" s="11">
        <f>+'Total Trimestre'!F14</f>
        <v>4240206.6500000004</v>
      </c>
      <c r="G14" s="11">
        <f>+'Total Trimestre'!G14</f>
        <v>142081.24</v>
      </c>
      <c r="H14" s="11">
        <f>+'Total Trimestre'!H14</f>
        <v>0</v>
      </c>
      <c r="I14" s="11">
        <f>+'Total Trimestre'!I14</f>
        <v>0</v>
      </c>
      <c r="J14" s="11">
        <f>+'Total Trimestre'!J14</f>
        <v>214612.07</v>
      </c>
      <c r="K14" s="13">
        <f t="shared" si="0"/>
        <v>4596899.9600000009</v>
      </c>
    </row>
    <row r="15" spans="1:11" x14ac:dyDescent="0.2">
      <c r="A15" s="2" t="s">
        <v>23</v>
      </c>
      <c r="B15" s="11">
        <f>+'Total Trimestre'!B15</f>
        <v>0</v>
      </c>
      <c r="C15" s="11">
        <f>+'Total Trimestre'!C15</f>
        <v>0</v>
      </c>
      <c r="D15" s="11">
        <f>+'Total Trimestre'!D15</f>
        <v>0</v>
      </c>
      <c r="E15" s="11">
        <f>+'Total Trimestre'!E15</f>
        <v>0</v>
      </c>
      <c r="F15" s="11">
        <f>+'Total Trimestre'!F15</f>
        <v>4241966.7799999993</v>
      </c>
      <c r="G15" s="11">
        <f>+'Total Trimestre'!G15</f>
        <v>142140.22</v>
      </c>
      <c r="H15" s="11">
        <f>+'Total Trimestre'!H15</f>
        <v>0</v>
      </c>
      <c r="I15" s="11">
        <f>+'Total Trimestre'!I15</f>
        <v>0</v>
      </c>
      <c r="J15" s="11">
        <f>+'Total Trimestre'!J15</f>
        <v>214701.15</v>
      </c>
      <c r="K15" s="13">
        <f t="shared" si="0"/>
        <v>4598808.1499999994</v>
      </c>
    </row>
    <row r="16" spans="1:11" x14ac:dyDescent="0.2">
      <c r="A16" s="2" t="s">
        <v>24</v>
      </c>
      <c r="B16" s="11">
        <f>+'Total Trimestre'!B16</f>
        <v>0</v>
      </c>
      <c r="C16" s="11">
        <f>+'Total Trimestre'!C16</f>
        <v>0</v>
      </c>
      <c r="D16" s="11">
        <f>+'Total Trimestre'!D16</f>
        <v>0</v>
      </c>
      <c r="E16" s="11">
        <f>+'Total Trimestre'!E16</f>
        <v>0</v>
      </c>
      <c r="F16" s="11">
        <f>+'Total Trimestre'!F16</f>
        <v>5905310.6299999999</v>
      </c>
      <c r="G16" s="11">
        <f>+'Total Trimestre'!G16</f>
        <v>197875.68</v>
      </c>
      <c r="H16" s="11">
        <f>+'Total Trimestre'!H16</f>
        <v>0</v>
      </c>
      <c r="I16" s="11">
        <f>+'Total Trimestre'!I16</f>
        <v>0</v>
      </c>
      <c r="J16" s="11">
        <f>+'Total Trimestre'!J16</f>
        <v>298888.94</v>
      </c>
      <c r="K16" s="13">
        <f t="shared" si="0"/>
        <v>6402075.25</v>
      </c>
    </row>
    <row r="17" spans="1:11" x14ac:dyDescent="0.2">
      <c r="A17" s="2" t="s">
        <v>25</v>
      </c>
      <c r="B17" s="11">
        <f>+'Total Trimestre'!B17</f>
        <v>0</v>
      </c>
      <c r="C17" s="11">
        <f>+'Total Trimestre'!C17</f>
        <v>0</v>
      </c>
      <c r="D17" s="11">
        <f>+'Total Trimestre'!D17</f>
        <v>0</v>
      </c>
      <c r="E17" s="11">
        <f>+'Total Trimestre'!E17</f>
        <v>0</v>
      </c>
      <c r="F17" s="11">
        <f>+'Total Trimestre'!F17</f>
        <v>3851213</v>
      </c>
      <c r="G17" s="11">
        <f>+'Total Trimestre'!G17</f>
        <v>129046.79000000001</v>
      </c>
      <c r="H17" s="11">
        <f>+'Total Trimestre'!H17</f>
        <v>0</v>
      </c>
      <c r="I17" s="11">
        <f>+'Total Trimestre'!I17</f>
        <v>0</v>
      </c>
      <c r="J17" s="11">
        <f>+'Total Trimestre'!J17</f>
        <v>194923.7</v>
      </c>
      <c r="K17" s="13">
        <f t="shared" si="0"/>
        <v>4175183.49</v>
      </c>
    </row>
    <row r="18" spans="1:11" x14ac:dyDescent="0.2">
      <c r="A18" s="2" t="s">
        <v>26</v>
      </c>
      <c r="B18" s="11">
        <f>+'Total Trimestre'!B18</f>
        <v>0</v>
      </c>
      <c r="C18" s="11">
        <f>+'Total Trimestre'!C18</f>
        <v>0</v>
      </c>
      <c r="D18" s="11">
        <f>+'Total Trimestre'!D18</f>
        <v>0</v>
      </c>
      <c r="E18" s="11">
        <f>+'Total Trimestre'!E18</f>
        <v>0</v>
      </c>
      <c r="F18" s="11">
        <f>+'Total Trimestre'!F18</f>
        <v>3455178.7600000002</v>
      </c>
      <c r="G18" s="11">
        <f>+'Total Trimestre'!G18</f>
        <v>115776.45</v>
      </c>
      <c r="H18" s="11">
        <f>+'Total Trimestre'!H18</f>
        <v>0</v>
      </c>
      <c r="I18" s="11">
        <f>+'Total Trimestre'!I18</f>
        <v>116927.5</v>
      </c>
      <c r="J18" s="11">
        <f>+'Total Trimestre'!J18</f>
        <v>174878.97999999998</v>
      </c>
      <c r="K18" s="13">
        <f t="shared" si="0"/>
        <v>3862761.6900000004</v>
      </c>
    </row>
    <row r="19" spans="1:11" x14ac:dyDescent="0.2">
      <c r="A19" s="2" t="s">
        <v>27</v>
      </c>
      <c r="B19" s="11">
        <f>+'Total Trimestre'!B19</f>
        <v>0</v>
      </c>
      <c r="C19" s="11">
        <f>+'Total Trimestre'!C19</f>
        <v>0</v>
      </c>
      <c r="D19" s="11">
        <f>+'Total Trimestre'!D19</f>
        <v>0</v>
      </c>
      <c r="E19" s="11">
        <f>+'Total Trimestre'!E19</f>
        <v>0</v>
      </c>
      <c r="F19" s="11">
        <f>+'Total Trimestre'!F19</f>
        <v>3951541.6799999997</v>
      </c>
      <c r="G19" s="11">
        <f>+'Total Trimestre'!G19</f>
        <v>132408.60999999999</v>
      </c>
      <c r="H19" s="11">
        <f>+'Total Trimestre'!H19</f>
        <v>0</v>
      </c>
      <c r="I19" s="11">
        <f>+'Total Trimestre'!I19</f>
        <v>491652.26</v>
      </c>
      <c r="J19" s="11">
        <f>+'Total Trimestre'!J19</f>
        <v>200001.69</v>
      </c>
      <c r="K19" s="13">
        <f t="shared" si="0"/>
        <v>4775604.24</v>
      </c>
    </row>
    <row r="20" spans="1:11" x14ac:dyDescent="0.2">
      <c r="A20" s="2" t="s">
        <v>28</v>
      </c>
      <c r="B20" s="11">
        <f>+'Total Trimestre'!B20</f>
        <v>0</v>
      </c>
      <c r="C20" s="11">
        <f>+'Total Trimestre'!C20</f>
        <v>0</v>
      </c>
      <c r="D20" s="11">
        <f>+'Total Trimestre'!D20</f>
        <v>0</v>
      </c>
      <c r="E20" s="11">
        <f>+'Total Trimestre'!E20</f>
        <v>0</v>
      </c>
      <c r="F20" s="11">
        <f>+'Total Trimestre'!F20</f>
        <v>5628966.7200000007</v>
      </c>
      <c r="G20" s="11">
        <f>+'Total Trimestre'!G20</f>
        <v>188615.93</v>
      </c>
      <c r="H20" s="11">
        <f>+'Total Trimestre'!H20</f>
        <v>0</v>
      </c>
      <c r="I20" s="11">
        <f>+'Total Trimestre'!I20</f>
        <v>0</v>
      </c>
      <c r="J20" s="11">
        <f>+'Total Trimestre'!J20</f>
        <v>284902.19</v>
      </c>
      <c r="K20" s="13">
        <f t="shared" si="0"/>
        <v>6102484.8400000008</v>
      </c>
    </row>
    <row r="21" spans="1:11" x14ac:dyDescent="0.2">
      <c r="A21" s="2" t="s">
        <v>29</v>
      </c>
      <c r="B21" s="11">
        <f>+'Total Trimestre'!B21</f>
        <v>0</v>
      </c>
      <c r="C21" s="11">
        <f>+'Total Trimestre'!C21</f>
        <v>0</v>
      </c>
      <c r="D21" s="11">
        <f>+'Total Trimestre'!D21</f>
        <v>0</v>
      </c>
      <c r="E21" s="11">
        <f>+'Total Trimestre'!E21</f>
        <v>0</v>
      </c>
      <c r="F21" s="11">
        <f>+'Total Trimestre'!F21</f>
        <v>5419508.6100000003</v>
      </c>
      <c r="G21" s="11">
        <f>+'Total Trimestre'!G21</f>
        <v>181597.39</v>
      </c>
      <c r="H21" s="11">
        <f>+'Total Trimestre'!H21</f>
        <v>0</v>
      </c>
      <c r="I21" s="11">
        <f>+'Total Trimestre'!I21</f>
        <v>0</v>
      </c>
      <c r="J21" s="11">
        <f>+'Total Trimestre'!J21</f>
        <v>274300.76</v>
      </c>
      <c r="K21" s="13">
        <f t="shared" si="0"/>
        <v>5875406.7599999998</v>
      </c>
    </row>
    <row r="22" spans="1:11" x14ac:dyDescent="0.2">
      <c r="A22" s="2" t="s">
        <v>30</v>
      </c>
      <c r="B22" s="11">
        <f>+'Total Trimestre'!B22</f>
        <v>0</v>
      </c>
      <c r="C22" s="11">
        <f>+'Total Trimestre'!C22</f>
        <v>0</v>
      </c>
      <c r="D22" s="11">
        <f>+'Total Trimestre'!D22</f>
        <v>0</v>
      </c>
      <c r="E22" s="11">
        <f>+'Total Trimestre'!E22</f>
        <v>0</v>
      </c>
      <c r="F22" s="11">
        <f>+'Total Trimestre'!F22</f>
        <v>3983224.4099999997</v>
      </c>
      <c r="G22" s="11">
        <f>+'Total Trimestre'!G22</f>
        <v>133470.25</v>
      </c>
      <c r="H22" s="11">
        <f>+'Total Trimestre'!H22</f>
        <v>0</v>
      </c>
      <c r="I22" s="11">
        <f>+'Total Trimestre'!I22</f>
        <v>515594.56000000006</v>
      </c>
      <c r="J22" s="11">
        <f>+'Total Trimestre'!J22</f>
        <v>201605.27000000002</v>
      </c>
      <c r="K22" s="13">
        <f t="shared" si="0"/>
        <v>4833894.49</v>
      </c>
    </row>
    <row r="23" spans="1:11" x14ac:dyDescent="0.2">
      <c r="A23" s="2" t="s">
        <v>31</v>
      </c>
      <c r="B23" s="11">
        <f>+'Total Trimestre'!B23</f>
        <v>0</v>
      </c>
      <c r="C23" s="11">
        <f>+'Total Trimestre'!C23</f>
        <v>0</v>
      </c>
      <c r="D23" s="11">
        <f>+'Total Trimestre'!D23</f>
        <v>0</v>
      </c>
      <c r="E23" s="11">
        <f>+'Total Trimestre'!E23</f>
        <v>0</v>
      </c>
      <c r="F23" s="11">
        <f>+'Total Trimestre'!F23</f>
        <v>3754404.62</v>
      </c>
      <c r="G23" s="11">
        <f>+'Total Trimestre'!G23</f>
        <v>125802.93</v>
      </c>
      <c r="H23" s="11">
        <f>+'Total Trimestre'!H23</f>
        <v>0</v>
      </c>
      <c r="I23" s="11">
        <f>+'Total Trimestre'!I23</f>
        <v>0</v>
      </c>
      <c r="J23" s="11">
        <f>+'Total Trimestre'!J23</f>
        <v>190023.88</v>
      </c>
      <c r="K23" s="13">
        <f t="shared" si="0"/>
        <v>4070231.43</v>
      </c>
    </row>
    <row r="24" spans="1:11" x14ac:dyDescent="0.2">
      <c r="A24" s="2" t="s">
        <v>32</v>
      </c>
      <c r="B24" s="11">
        <f>+'Total Trimestre'!B24</f>
        <v>0</v>
      </c>
      <c r="C24" s="11">
        <f>+'Total Trimestre'!C24</f>
        <v>0</v>
      </c>
      <c r="D24" s="11">
        <f>+'Total Trimestre'!D24</f>
        <v>0</v>
      </c>
      <c r="E24" s="11">
        <f>+'Total Trimestre'!E24</f>
        <v>0</v>
      </c>
      <c r="F24" s="11">
        <f>+'Total Trimestre'!F24</f>
        <v>4991791.63</v>
      </c>
      <c r="G24" s="11">
        <f>+'Total Trimestre'!G24</f>
        <v>167265.4</v>
      </c>
      <c r="H24" s="11">
        <f>+'Total Trimestre'!H24</f>
        <v>0</v>
      </c>
      <c r="I24" s="11">
        <f>+'Total Trimestre'!I24</f>
        <v>0</v>
      </c>
      <c r="J24" s="11">
        <f>+'Total Trimestre'!J24</f>
        <v>252652.46000000002</v>
      </c>
      <c r="K24" s="13">
        <f t="shared" si="0"/>
        <v>5411709.4900000002</v>
      </c>
    </row>
    <row r="25" spans="1:11" x14ac:dyDescent="0.2">
      <c r="A25" s="2" t="s">
        <v>33</v>
      </c>
      <c r="B25" s="11">
        <f>+'Total Trimestre'!B25</f>
        <v>0</v>
      </c>
      <c r="C25" s="11">
        <f>+'Total Trimestre'!C25</f>
        <v>0</v>
      </c>
      <c r="D25" s="11">
        <f>+'Total Trimestre'!D25</f>
        <v>0</v>
      </c>
      <c r="E25" s="11">
        <f>+'Total Trimestre'!E25</f>
        <v>0</v>
      </c>
      <c r="F25" s="11">
        <f>+'Total Trimestre'!F25</f>
        <v>4111715.51</v>
      </c>
      <c r="G25" s="11">
        <f>+'Total Trimestre'!G25</f>
        <v>137775.74000000002</v>
      </c>
      <c r="H25" s="11">
        <f>+'Total Trimestre'!H25</f>
        <v>0</v>
      </c>
      <c r="I25" s="11">
        <f>+'Total Trimestre'!I25</f>
        <v>0</v>
      </c>
      <c r="J25" s="11">
        <f>+'Total Trimestre'!J25</f>
        <v>208108.66</v>
      </c>
      <c r="K25" s="13">
        <f t="shared" si="0"/>
        <v>4457599.91</v>
      </c>
    </row>
    <row r="26" spans="1:11" x14ac:dyDescent="0.2">
      <c r="A26" s="2" t="s">
        <v>34</v>
      </c>
      <c r="B26" s="11">
        <f>+'Total Trimestre'!B26</f>
        <v>0</v>
      </c>
      <c r="C26" s="11">
        <f>+'Total Trimestre'!C26</f>
        <v>0</v>
      </c>
      <c r="D26" s="11">
        <f>+'Total Trimestre'!D26</f>
        <v>0</v>
      </c>
      <c r="E26" s="11">
        <f>+'Total Trimestre'!E26</f>
        <v>0</v>
      </c>
      <c r="F26" s="11">
        <f>+'Total Trimestre'!F26</f>
        <v>4961869.04</v>
      </c>
      <c r="G26" s="11">
        <f>+'Total Trimestre'!G26</f>
        <v>166262.75</v>
      </c>
      <c r="H26" s="11">
        <f>+'Total Trimestre'!H26</f>
        <v>0</v>
      </c>
      <c r="I26" s="11">
        <f>+'Total Trimestre'!I26</f>
        <v>0</v>
      </c>
      <c r="J26" s="11">
        <f>+'Total Trimestre'!J26</f>
        <v>251137.98</v>
      </c>
      <c r="K26" s="13">
        <f t="shared" si="0"/>
        <v>5379269.7700000005</v>
      </c>
    </row>
    <row r="27" spans="1:11" x14ac:dyDescent="0.2">
      <c r="A27" s="2" t="s">
        <v>35</v>
      </c>
      <c r="B27" s="11">
        <f>+'Total Trimestre'!B27</f>
        <v>0</v>
      </c>
      <c r="C27" s="11">
        <f>+'Total Trimestre'!C27</f>
        <v>0</v>
      </c>
      <c r="D27" s="11">
        <f>+'Total Trimestre'!D27</f>
        <v>0</v>
      </c>
      <c r="E27" s="11">
        <f>+'Total Trimestre'!E27</f>
        <v>0</v>
      </c>
      <c r="F27" s="11">
        <f>+'Total Trimestre'!F27</f>
        <v>4072992.18</v>
      </c>
      <c r="G27" s="11">
        <f>+'Total Trimestre'!G27</f>
        <v>136478.19999999998</v>
      </c>
      <c r="H27" s="11">
        <f>+'Total Trimestre'!H27</f>
        <v>0</v>
      </c>
      <c r="I27" s="11">
        <f>+'Total Trimestre'!I27</f>
        <v>582410.27</v>
      </c>
      <c r="J27" s="11">
        <f>+'Total Trimestre'!J27</f>
        <v>206148.74</v>
      </c>
      <c r="K27" s="13">
        <f t="shared" si="0"/>
        <v>4998029.3900000006</v>
      </c>
    </row>
    <row r="28" spans="1:11" x14ac:dyDescent="0.2">
      <c r="A28" s="2" t="s">
        <v>36</v>
      </c>
      <c r="B28" s="11">
        <f>+'Total Trimestre'!B28</f>
        <v>0</v>
      </c>
      <c r="C28" s="11">
        <f>+'Total Trimestre'!C28</f>
        <v>0</v>
      </c>
      <c r="D28" s="11">
        <f>+'Total Trimestre'!D28</f>
        <v>0</v>
      </c>
      <c r="E28" s="11">
        <f>+'Total Trimestre'!E28</f>
        <v>0</v>
      </c>
      <c r="F28" s="11">
        <f>+'Total Trimestre'!F28</f>
        <v>5215330.95</v>
      </c>
      <c r="G28" s="11">
        <f>+'Total Trimestre'!G28</f>
        <v>174755.78</v>
      </c>
      <c r="H28" s="11">
        <f>+'Total Trimestre'!H28</f>
        <v>0</v>
      </c>
      <c r="I28" s="11">
        <f>+'Total Trimestre'!I28</f>
        <v>0</v>
      </c>
      <c r="J28" s="11">
        <f>+'Total Trimestre'!J28</f>
        <v>263966.59999999998</v>
      </c>
      <c r="K28" s="13">
        <f t="shared" si="0"/>
        <v>5654053.3300000001</v>
      </c>
    </row>
    <row r="29" spans="1:11" x14ac:dyDescent="0.2">
      <c r="A29" s="2" t="s">
        <v>37</v>
      </c>
      <c r="B29" s="11">
        <f>+'Total Trimestre'!B29</f>
        <v>10819912.329999998</v>
      </c>
      <c r="C29" s="11">
        <f>+'Total Trimestre'!C29</f>
        <v>1531200.57</v>
      </c>
      <c r="D29" s="11">
        <f>+'Total Trimestre'!D29</f>
        <v>385733.13</v>
      </c>
      <c r="E29" s="11">
        <f>+'Total Trimestre'!E29</f>
        <v>57066.03</v>
      </c>
      <c r="F29" s="11">
        <f>+'Total Trimestre'!F29</f>
        <v>10858378.889999999</v>
      </c>
      <c r="G29" s="11">
        <f>+'Total Trimestre'!G29</f>
        <v>363843.53999999992</v>
      </c>
      <c r="H29" s="11">
        <f>+'Total Trimestre'!H29</f>
        <v>837215.15999999992</v>
      </c>
      <c r="I29" s="11">
        <f>+'Total Trimestre'!I29</f>
        <v>3444906.62</v>
      </c>
      <c r="J29" s="11">
        <f>+'Total Trimestre'!J29</f>
        <v>549581.49</v>
      </c>
      <c r="K29" s="13">
        <f t="shared" si="0"/>
        <v>28847837.759999994</v>
      </c>
    </row>
    <row r="30" spans="1:11" x14ac:dyDescent="0.2">
      <c r="A30" s="2" t="s">
        <v>38</v>
      </c>
      <c r="B30" s="11">
        <f>+'Total Trimestre'!B30</f>
        <v>13701388.470000001</v>
      </c>
      <c r="C30" s="11">
        <f>+'Total Trimestre'!C30</f>
        <v>1938978.17</v>
      </c>
      <c r="D30" s="11">
        <f>+'Total Trimestre'!D30</f>
        <v>488458.65</v>
      </c>
      <c r="E30" s="11">
        <f>+'Total Trimestre'!E30</f>
        <v>69191.740000000005</v>
      </c>
      <c r="F30" s="11">
        <f>+'Total Trimestre'!F30</f>
        <v>16137075.329999998</v>
      </c>
      <c r="G30" s="11">
        <f>+'Total Trimestre'!G30</f>
        <v>540722.56999999995</v>
      </c>
      <c r="H30" s="11">
        <f>+'Total Trimestre'!H30</f>
        <v>1174161.71</v>
      </c>
      <c r="I30" s="11">
        <f>+'Total Trimestre'!I30</f>
        <v>0</v>
      </c>
      <c r="J30" s="11">
        <f>+'Total Trimestre'!J30</f>
        <v>816755.23</v>
      </c>
      <c r="K30" s="13">
        <f t="shared" si="0"/>
        <v>34866731.869999997</v>
      </c>
    </row>
    <row r="31" spans="1:11" x14ac:dyDescent="0.2">
      <c r="A31" s="2" t="s">
        <v>39</v>
      </c>
      <c r="B31" s="11">
        <f>+'Total Trimestre'!B31</f>
        <v>372395614.29999995</v>
      </c>
      <c r="C31" s="11">
        <f>+'Total Trimestre'!C31</f>
        <v>52700276.820000008</v>
      </c>
      <c r="D31" s="11">
        <f>+'Total Trimestre'!D31</f>
        <v>13276017.02</v>
      </c>
      <c r="E31" s="11">
        <f>+'Total Trimestre'!E31</f>
        <v>1870054.81</v>
      </c>
      <c r="F31" s="11">
        <f>+'Total Trimestre'!F31</f>
        <v>704060877.91999996</v>
      </c>
      <c r="G31" s="11">
        <f>+'Total Trimestre'!G31</f>
        <v>23591735.48</v>
      </c>
      <c r="H31" s="11">
        <f>+'Total Trimestre'!H31</f>
        <v>14002148.620000001</v>
      </c>
      <c r="I31" s="11">
        <f>+'Total Trimestre'!I31</f>
        <v>470616450.84000003</v>
      </c>
      <c r="J31" s="11">
        <f>+'Total Trimestre'!J31</f>
        <v>35635045.119999997</v>
      </c>
      <c r="K31" s="13">
        <f t="shared" si="0"/>
        <v>1688148220.9299998</v>
      </c>
    </row>
    <row r="32" spans="1:11" x14ac:dyDescent="0.2">
      <c r="A32" s="2" t="s">
        <v>40</v>
      </c>
      <c r="B32" s="11">
        <f>+'Total Trimestre'!B32</f>
        <v>11649483.800000003</v>
      </c>
      <c r="C32" s="11">
        <f>+'Total Trimestre'!C32</f>
        <v>1648598.96</v>
      </c>
      <c r="D32" s="11">
        <f>+'Total Trimestre'!D32</f>
        <v>415307.63</v>
      </c>
      <c r="E32" s="11">
        <f>+'Total Trimestre'!E32</f>
        <v>62103.14</v>
      </c>
      <c r="F32" s="11">
        <f>+'Total Trimestre'!F32</f>
        <v>13825995.5</v>
      </c>
      <c r="G32" s="11">
        <f>+'Total Trimestre'!G32</f>
        <v>463282.70999999996</v>
      </c>
      <c r="H32" s="11">
        <f>+'Total Trimestre'!H32</f>
        <v>1067345.04</v>
      </c>
      <c r="I32" s="11">
        <f>+'Total Trimestre'!I32</f>
        <v>0</v>
      </c>
      <c r="J32" s="11">
        <f>+'Total Trimestre'!J32</f>
        <v>699783.21</v>
      </c>
      <c r="K32" s="13">
        <f t="shared" si="0"/>
        <v>29831899.990000002</v>
      </c>
    </row>
    <row r="33" spans="1:11" x14ac:dyDescent="0.2">
      <c r="A33" s="2" t="s">
        <v>41</v>
      </c>
      <c r="B33" s="11">
        <f>+'Total Trimestre'!B33</f>
        <v>18667805.309999999</v>
      </c>
      <c r="C33" s="11">
        <f>+'Total Trimestre'!C33</f>
        <v>2641810.1399999997</v>
      </c>
      <c r="D33" s="11">
        <f>+'Total Trimestre'!D33</f>
        <v>665512.92999999993</v>
      </c>
      <c r="E33" s="11">
        <f>+'Total Trimestre'!E33</f>
        <v>89743.22</v>
      </c>
      <c r="F33" s="11">
        <f>+'Total Trimestre'!F33</f>
        <v>22250083.91</v>
      </c>
      <c r="G33" s="11">
        <f>+'Total Trimestre'!G33</f>
        <v>745557.83</v>
      </c>
      <c r="H33" s="11">
        <f>+'Total Trimestre'!H33</f>
        <v>1099074.02</v>
      </c>
      <c r="I33" s="11">
        <f>+'Total Trimestre'!I33</f>
        <v>0</v>
      </c>
      <c r="J33" s="11">
        <f>+'Total Trimestre'!J33</f>
        <v>1126156.52</v>
      </c>
      <c r="K33" s="13">
        <f t="shared" si="0"/>
        <v>47285743.880000003</v>
      </c>
    </row>
    <row r="34" spans="1:11" x14ac:dyDescent="0.2">
      <c r="A34" s="2" t="s">
        <v>42</v>
      </c>
      <c r="B34" s="11">
        <f>+'Total Trimestre'!B34</f>
        <v>13630422.169999998</v>
      </c>
      <c r="C34" s="11">
        <f>+'Total Trimestre'!C34</f>
        <v>1928935.2299999995</v>
      </c>
      <c r="D34" s="11">
        <f>+'Total Trimestre'!D34</f>
        <v>485928.7</v>
      </c>
      <c r="E34" s="11">
        <f>+'Total Trimestre'!E34</f>
        <v>71627.88</v>
      </c>
      <c r="F34" s="11">
        <f>+'Total Trimestre'!F34</f>
        <v>20208307.359999999</v>
      </c>
      <c r="G34" s="11">
        <f>+'Total Trimestre'!G34</f>
        <v>677141.79</v>
      </c>
      <c r="H34" s="11">
        <f>+'Total Trimestre'!H34</f>
        <v>1081629.3900000001</v>
      </c>
      <c r="I34" s="11">
        <f>+'Total Trimestre'!I34</f>
        <v>0</v>
      </c>
      <c r="J34" s="11">
        <f>+'Total Trimestre'!J34</f>
        <v>1022814.8799999999</v>
      </c>
      <c r="K34" s="13">
        <f t="shared" si="0"/>
        <v>39106807.399999999</v>
      </c>
    </row>
    <row r="35" spans="1:11" x14ac:dyDescent="0.2">
      <c r="A35" s="2" t="s">
        <v>43</v>
      </c>
      <c r="B35" s="11">
        <f>+'Total Trimestre'!B35</f>
        <v>19329749.510000002</v>
      </c>
      <c r="C35" s="11">
        <f>+'Total Trimestre'!C35</f>
        <v>2735486.43</v>
      </c>
      <c r="D35" s="11">
        <f>+'Total Trimestre'!D35</f>
        <v>689111.44000000006</v>
      </c>
      <c r="E35" s="11">
        <f>+'Total Trimestre'!E35</f>
        <v>94752.86</v>
      </c>
      <c r="F35" s="11">
        <f>+'Total Trimestre'!F35</f>
        <v>28560229.510000002</v>
      </c>
      <c r="G35" s="11">
        <f>+'Total Trimestre'!G35</f>
        <v>956998.74</v>
      </c>
      <c r="H35" s="11">
        <f>+'Total Trimestre'!H35</f>
        <v>1469076.85</v>
      </c>
      <c r="I35" s="11">
        <f>+'Total Trimestre'!I35</f>
        <v>0</v>
      </c>
      <c r="J35" s="11">
        <f>+'Total Trimestre'!J35</f>
        <v>1445535.6099999999</v>
      </c>
      <c r="K35" s="13">
        <f t="shared" si="0"/>
        <v>55280940.950000003</v>
      </c>
    </row>
    <row r="36" spans="1:11" x14ac:dyDescent="0.2">
      <c r="A36" s="2" t="s">
        <v>44</v>
      </c>
      <c r="B36" s="11">
        <f>+'Total Trimestre'!B36</f>
        <v>11465950.299999999</v>
      </c>
      <c r="C36" s="11">
        <f>+'Total Trimestre'!C36</f>
        <v>1622625.86</v>
      </c>
      <c r="D36" s="11">
        <f>+'Total Trimestre'!D36</f>
        <v>408764.60000000003</v>
      </c>
      <c r="E36" s="11">
        <f>+'Total Trimestre'!E36</f>
        <v>60253.149999999994</v>
      </c>
      <c r="F36" s="11">
        <f>+'Total Trimestre'!F36</f>
        <v>13424680.790000001</v>
      </c>
      <c r="G36" s="11">
        <f>+'Total Trimestre'!G36</f>
        <v>449835.42999999993</v>
      </c>
      <c r="H36" s="11">
        <f>+'Total Trimestre'!H36</f>
        <v>973422.22</v>
      </c>
      <c r="I36" s="11">
        <f>+'Total Trimestre'!I36</f>
        <v>0</v>
      </c>
      <c r="J36" s="11">
        <f>+'Total Trimestre'!J36</f>
        <v>679471.23</v>
      </c>
      <c r="K36" s="13">
        <f t="shared" si="0"/>
        <v>29085003.579999998</v>
      </c>
    </row>
    <row r="37" spans="1:11" x14ac:dyDescent="0.2">
      <c r="A37" s="2" t="s">
        <v>45</v>
      </c>
      <c r="B37" s="11">
        <f>+'Total Trimestre'!B37</f>
        <v>73483147.650000006</v>
      </c>
      <c r="C37" s="11">
        <f>+'Total Trimestre'!C37</f>
        <v>10399108.030000001</v>
      </c>
      <c r="D37" s="11">
        <f>+'Total Trimestre'!D37</f>
        <v>2619696.5499999998</v>
      </c>
      <c r="E37" s="11">
        <f>+'Total Trimestre'!E37</f>
        <v>377527.79000000004</v>
      </c>
      <c r="F37" s="11">
        <f>+'Total Trimestre'!F37</f>
        <v>78119074.710000008</v>
      </c>
      <c r="G37" s="11">
        <f>+'Total Trimestre'!G37</f>
        <v>2617621.0299999998</v>
      </c>
      <c r="H37" s="11">
        <f>+'Total Trimestre'!H37</f>
        <v>4501911.84</v>
      </c>
      <c r="I37" s="11">
        <f>+'Total Trimestre'!I37</f>
        <v>0</v>
      </c>
      <c r="J37" s="11">
        <f>+'Total Trimestre'!J37</f>
        <v>3953886.43</v>
      </c>
      <c r="K37" s="13">
        <f t="shared" si="0"/>
        <v>176071974.03000003</v>
      </c>
    </row>
    <row r="38" spans="1:11" x14ac:dyDescent="0.2">
      <c r="A38" s="2" t="s">
        <v>46</v>
      </c>
      <c r="B38" s="11">
        <f>+'Total Trimestre'!B38</f>
        <v>24004959.84</v>
      </c>
      <c r="C38" s="11">
        <f>+'Total Trimestre'!C38</f>
        <v>3397107.75</v>
      </c>
      <c r="D38" s="11">
        <f>+'Total Trimestre'!D38</f>
        <v>855784.10999999987</v>
      </c>
      <c r="E38" s="11">
        <f>+'Total Trimestre'!E38</f>
        <v>117786.25</v>
      </c>
      <c r="F38" s="11">
        <f>+'Total Trimestre'!F38</f>
        <v>28965064.509999998</v>
      </c>
      <c r="G38" s="11">
        <f>+'Total Trimestre'!G38</f>
        <v>970564</v>
      </c>
      <c r="H38" s="11">
        <f>+'Total Trimestre'!H38</f>
        <v>1480769.8</v>
      </c>
      <c r="I38" s="11">
        <f>+'Total Trimestre'!I38</f>
        <v>0</v>
      </c>
      <c r="J38" s="11">
        <f>+'Total Trimestre'!J38</f>
        <v>1466025.75</v>
      </c>
      <c r="K38" s="13">
        <f t="shared" si="0"/>
        <v>61258062.00999999</v>
      </c>
    </row>
    <row r="39" spans="1:11" x14ac:dyDescent="0.2">
      <c r="A39" s="2" t="s">
        <v>47</v>
      </c>
      <c r="B39" s="11">
        <f>+'Total Trimestre'!B39</f>
        <v>14789130.43</v>
      </c>
      <c r="C39" s="11">
        <f>+'Total Trimestre'!C39</f>
        <v>2092912.0399999998</v>
      </c>
      <c r="D39" s="11">
        <f>+'Total Trimestre'!D39</f>
        <v>527236.99999999988</v>
      </c>
      <c r="E39" s="11">
        <f>+'Total Trimestre'!E39</f>
        <v>74714.26999999999</v>
      </c>
      <c r="F39" s="11">
        <f>+'Total Trimestre'!F39</f>
        <v>16964346.850000001</v>
      </c>
      <c r="G39" s="11">
        <f>+'Total Trimestre'!G39</f>
        <v>568442.87</v>
      </c>
      <c r="H39" s="11">
        <f>+'Total Trimestre'!H39</f>
        <v>1056600.17</v>
      </c>
      <c r="I39" s="11">
        <f>+'Total Trimestre'!I39</f>
        <v>6310743.7799999993</v>
      </c>
      <c r="J39" s="11">
        <f>+'Total Trimestre'!J39</f>
        <v>858626.40999999992</v>
      </c>
      <c r="K39" s="13">
        <f t="shared" si="0"/>
        <v>43242753.82</v>
      </c>
    </row>
    <row r="40" spans="1:11" x14ac:dyDescent="0.2">
      <c r="A40" s="2" t="s">
        <v>48</v>
      </c>
      <c r="B40" s="11">
        <f>+'Total Trimestre'!B40</f>
        <v>10441833.290000001</v>
      </c>
      <c r="C40" s="11">
        <f>+'Total Trimestre'!C40</f>
        <v>1477695.98</v>
      </c>
      <c r="D40" s="11">
        <f>+'Total Trimestre'!D40</f>
        <v>372254.52</v>
      </c>
      <c r="E40" s="11">
        <f>+'Total Trimestre'!E40</f>
        <v>54877.17</v>
      </c>
      <c r="F40" s="11">
        <f>+'Total Trimestre'!F40</f>
        <v>18759702.100000001</v>
      </c>
      <c r="G40" s="11">
        <f>+'Total Trimestre'!G40</f>
        <v>628601.79</v>
      </c>
      <c r="H40" s="11">
        <f>+'Total Trimestre'!H40</f>
        <v>918812.98</v>
      </c>
      <c r="I40" s="11">
        <f>+'Total Trimestre'!I40</f>
        <v>0</v>
      </c>
      <c r="J40" s="11">
        <f>+'Total Trimestre'!J40</f>
        <v>949495.77999999991</v>
      </c>
      <c r="K40" s="13">
        <f t="shared" si="0"/>
        <v>33603273.609999999</v>
      </c>
    </row>
    <row r="41" spans="1:11" x14ac:dyDescent="0.2">
      <c r="A41" s="2" t="s">
        <v>49</v>
      </c>
      <c r="B41" s="11">
        <f>+'Total Trimestre'!B41</f>
        <v>13488489.600000001</v>
      </c>
      <c r="C41" s="11">
        <f>+'Total Trimestre'!C41</f>
        <v>1908849.3599999999</v>
      </c>
      <c r="D41" s="11">
        <f>+'Total Trimestre'!D41</f>
        <v>480868.76</v>
      </c>
      <c r="E41" s="11">
        <f>+'Total Trimestre'!E41</f>
        <v>67772.22</v>
      </c>
      <c r="F41" s="11">
        <f>+'Total Trimestre'!F41</f>
        <v>12648453.67</v>
      </c>
      <c r="G41" s="11">
        <f>+'Total Trimestre'!G41</f>
        <v>423825.53</v>
      </c>
      <c r="H41" s="11">
        <f>+'Total Trimestre'!H41</f>
        <v>1020952.48</v>
      </c>
      <c r="I41" s="11">
        <f>+'Total Trimestre'!I41</f>
        <v>4285114.18</v>
      </c>
      <c r="J41" s="11">
        <f>+'Total Trimestre'!J41</f>
        <v>640183.57999999996</v>
      </c>
      <c r="K41" s="13">
        <f t="shared" si="0"/>
        <v>34964509.379999995</v>
      </c>
    </row>
    <row r="42" spans="1:11" x14ac:dyDescent="0.2">
      <c r="A42" s="2" t="s">
        <v>50</v>
      </c>
      <c r="B42" s="11">
        <f>+'Total Trimestre'!B42</f>
        <v>19215958.729999997</v>
      </c>
      <c r="C42" s="11">
        <f>+'Total Trimestre'!C42</f>
        <v>2719383.09</v>
      </c>
      <c r="D42" s="11">
        <f>+'Total Trimestre'!D42</f>
        <v>685054.78</v>
      </c>
      <c r="E42" s="11">
        <f>+'Total Trimestre'!E42</f>
        <v>100980.57</v>
      </c>
      <c r="F42" s="11">
        <f>+'Total Trimestre'!F42</f>
        <v>37711260.780000001</v>
      </c>
      <c r="G42" s="11">
        <f>+'Total Trimestre'!G42</f>
        <v>1263632.3399999999</v>
      </c>
      <c r="H42" s="11">
        <f>+'Total Trimestre'!H42</f>
        <v>1247732.48</v>
      </c>
      <c r="I42" s="11">
        <f>+'Total Trimestre'!I42</f>
        <v>0</v>
      </c>
      <c r="J42" s="11">
        <f>+'Total Trimestre'!J42</f>
        <v>1908702.1</v>
      </c>
      <c r="K42" s="13">
        <f t="shared" si="0"/>
        <v>64852704.870000005</v>
      </c>
    </row>
    <row r="43" spans="1:11" x14ac:dyDescent="0.2">
      <c r="A43" s="2" t="s">
        <v>51</v>
      </c>
      <c r="B43" s="11">
        <f>+'Total Trimestre'!B43</f>
        <v>10774640.720000001</v>
      </c>
      <c r="C43" s="11">
        <f>+'Total Trimestre'!C43</f>
        <v>1524793.86</v>
      </c>
      <c r="D43" s="11">
        <f>+'Total Trimestre'!D43</f>
        <v>384119.23</v>
      </c>
      <c r="E43" s="11">
        <f>+'Total Trimestre'!E43</f>
        <v>56928.639999999999</v>
      </c>
      <c r="F43" s="11">
        <f>+'Total Trimestre'!F43</f>
        <v>19939004.07</v>
      </c>
      <c r="G43" s="11">
        <f>+'Total Trimestre'!G43</f>
        <v>668117.96</v>
      </c>
      <c r="H43" s="11">
        <f>+'Total Trimestre'!H43</f>
        <v>865467.86</v>
      </c>
      <c r="I43" s="11">
        <f>+'Total Trimestre'!I43</f>
        <v>0</v>
      </c>
      <c r="J43" s="11">
        <f>+'Total Trimestre'!J43</f>
        <v>1009184.4800000001</v>
      </c>
      <c r="K43" s="13">
        <f t="shared" si="0"/>
        <v>35222256.82</v>
      </c>
    </row>
    <row r="44" spans="1:11" x14ac:dyDescent="0.2">
      <c r="A44" s="2" t="s">
        <v>52</v>
      </c>
      <c r="B44" s="11">
        <f>+'Total Trimestre'!B44</f>
        <v>156468437.01999998</v>
      </c>
      <c r="C44" s="11">
        <f>+'Total Trimestre'!C44</f>
        <v>22142929.779999997</v>
      </c>
      <c r="D44" s="11">
        <f>+'Total Trimestre'!D44</f>
        <v>5578147.3600000003</v>
      </c>
      <c r="E44" s="11">
        <f>+'Total Trimestre'!E44</f>
        <v>822241.6399999999</v>
      </c>
      <c r="F44" s="11">
        <f>+'Total Trimestre'!F44</f>
        <v>170733002.75</v>
      </c>
      <c r="G44" s="11">
        <f>+'Total Trimestre'!G44</f>
        <v>5720936.8900000006</v>
      </c>
      <c r="H44" s="11">
        <f>+'Total Trimestre'!H44</f>
        <v>5633157.2599999998</v>
      </c>
      <c r="I44" s="11">
        <f>+'Total Trimestre'!I44</f>
        <v>0</v>
      </c>
      <c r="J44" s="11">
        <f>+'Total Trimestre'!J44</f>
        <v>8641409.3499999996</v>
      </c>
      <c r="K44" s="13">
        <f t="shared" si="0"/>
        <v>375740262.04999995</v>
      </c>
    </row>
    <row r="45" spans="1:11" x14ac:dyDescent="0.2">
      <c r="A45" s="2" t="s">
        <v>53</v>
      </c>
      <c r="B45" s="11">
        <f>+'Total Trimestre'!B45</f>
        <v>24748882.359999999</v>
      </c>
      <c r="C45" s="11">
        <f>+'Total Trimestre'!C45</f>
        <v>3502385.3699999996</v>
      </c>
      <c r="D45" s="11">
        <f>+'Total Trimestre'!D45</f>
        <v>882305.19</v>
      </c>
      <c r="E45" s="11">
        <f>+'Total Trimestre'!E45</f>
        <v>130049.36000000002</v>
      </c>
      <c r="F45" s="11">
        <f>+'Total Trimestre'!F45</f>
        <v>33618906.910000004</v>
      </c>
      <c r="G45" s="11">
        <f>+'Total Trimestre'!G45</f>
        <v>1126505.3599999999</v>
      </c>
      <c r="H45" s="11">
        <f>+'Total Trimestre'!H45</f>
        <v>799924.14</v>
      </c>
      <c r="I45" s="11">
        <f>+'Total Trimestre'!I45</f>
        <v>24190070.880000003</v>
      </c>
      <c r="J45" s="11">
        <f>+'Total Trimestre'!J45</f>
        <v>1701573.4100000001</v>
      </c>
      <c r="K45" s="13">
        <f t="shared" si="0"/>
        <v>90700602.980000004</v>
      </c>
    </row>
    <row r="46" spans="1:11" x14ac:dyDescent="0.2">
      <c r="A46" s="2" t="s">
        <v>54</v>
      </c>
      <c r="B46" s="11">
        <f>+'Total Trimestre'!B46</f>
        <v>65742927.670000002</v>
      </c>
      <c r="C46" s="11">
        <f>+'Total Trimestre'!C46</f>
        <v>9303735.9899999984</v>
      </c>
      <c r="D46" s="11">
        <f>+'Total Trimestre'!D46</f>
        <v>2343755.36</v>
      </c>
      <c r="E46" s="11">
        <f>+'Total Trimestre'!E46</f>
        <v>345482.53</v>
      </c>
      <c r="F46" s="11">
        <f>+'Total Trimestre'!F46</f>
        <v>76292036.719999999</v>
      </c>
      <c r="G46" s="11">
        <f>+'Total Trimestre'!G46</f>
        <v>2556400.46</v>
      </c>
      <c r="H46" s="11">
        <f>+'Total Trimestre'!H46</f>
        <v>4424359.1399999997</v>
      </c>
      <c r="I46" s="11">
        <f>+'Total Trimestre'!I46</f>
        <v>0</v>
      </c>
      <c r="J46" s="11">
        <f>+'Total Trimestre'!J46</f>
        <v>3861413.4899999998</v>
      </c>
      <c r="K46" s="13">
        <f t="shared" si="0"/>
        <v>164870111.35999998</v>
      </c>
    </row>
    <row r="47" spans="1:11" x14ac:dyDescent="0.2">
      <c r="A47" s="2" t="s">
        <v>55</v>
      </c>
      <c r="B47" s="11">
        <f>+'Total Trimestre'!B47</f>
        <v>15125608.530000001</v>
      </c>
      <c r="C47" s="11">
        <f>+'Total Trimestre'!C47</f>
        <v>2140529.3899999997</v>
      </c>
      <c r="D47" s="11">
        <f>+'Total Trimestre'!D47</f>
        <v>539232.55000000005</v>
      </c>
      <c r="E47" s="11">
        <f>+'Total Trimestre'!E47</f>
        <v>80703.87</v>
      </c>
      <c r="F47" s="11">
        <f>+'Total Trimestre'!F47</f>
        <v>19322950.800000001</v>
      </c>
      <c r="G47" s="11">
        <f>+'Total Trimestre'!G47</f>
        <v>647475.17999999993</v>
      </c>
      <c r="H47" s="11">
        <f>+'Total Trimestre'!H47</f>
        <v>1017349.78</v>
      </c>
      <c r="I47" s="11">
        <f>+'Total Trimestre'!I47</f>
        <v>7419327.7699999996</v>
      </c>
      <c r="J47" s="11">
        <f>+'Total Trimestre'!J47</f>
        <v>978003.81</v>
      </c>
      <c r="K47" s="13">
        <f t="shared" si="0"/>
        <v>47271181.680000007</v>
      </c>
    </row>
    <row r="48" spans="1:11" x14ac:dyDescent="0.2">
      <c r="A48" s="2" t="s">
        <v>56</v>
      </c>
      <c r="B48" s="11">
        <f>+'Total Trimestre'!B48</f>
        <v>11784075.060000001</v>
      </c>
      <c r="C48" s="11">
        <f>+'Total Trimestre'!C48</f>
        <v>1667645.89</v>
      </c>
      <c r="D48" s="11">
        <f>+'Total Trimestre'!D48</f>
        <v>420105.83999999997</v>
      </c>
      <c r="E48" s="11">
        <f>+'Total Trimestre'!E48</f>
        <v>62112.310000000005</v>
      </c>
      <c r="F48" s="11">
        <f>+'Total Trimestre'!F48</f>
        <v>10875980.42</v>
      </c>
      <c r="G48" s="11">
        <f>+'Total Trimestre'!G48</f>
        <v>364433.32999999996</v>
      </c>
      <c r="H48" s="11">
        <f>+'Total Trimestre'!H48</f>
        <v>970577.99</v>
      </c>
      <c r="I48" s="11">
        <f>+'Total Trimestre'!I48</f>
        <v>3453258.59</v>
      </c>
      <c r="J48" s="11">
        <f>+'Total Trimestre'!J48</f>
        <v>550472.35</v>
      </c>
      <c r="K48" s="13">
        <f t="shared" si="0"/>
        <v>30148661.780000001</v>
      </c>
    </row>
    <row r="49" spans="1:11" x14ac:dyDescent="0.2">
      <c r="A49" s="2" t="s">
        <v>57</v>
      </c>
      <c r="B49" s="11">
        <f>+'Total Trimestre'!B49</f>
        <v>13745436.509999998</v>
      </c>
      <c r="C49" s="11">
        <f>+'Total Trimestre'!C49</f>
        <v>1945211.7199999997</v>
      </c>
      <c r="D49" s="11">
        <f>+'Total Trimestre'!D49</f>
        <v>490028.97000000003</v>
      </c>
      <c r="E49" s="11">
        <f>+'Total Trimestre'!E49</f>
        <v>70785.320000000007</v>
      </c>
      <c r="F49" s="11">
        <f>+'Total Trimestre'!F49</f>
        <v>13107853.399999999</v>
      </c>
      <c r="G49" s="11">
        <f>+'Total Trimestre'!G49</f>
        <v>439219.13000000006</v>
      </c>
      <c r="H49" s="11">
        <f>+'Total Trimestre'!H49</f>
        <v>924754.26</v>
      </c>
      <c r="I49" s="11">
        <f>+'Total Trimestre'!I49</f>
        <v>4500594.8499999996</v>
      </c>
      <c r="J49" s="11">
        <f>+'Total Trimestre'!J49</f>
        <v>663435.44999999995</v>
      </c>
      <c r="K49" s="13">
        <f t="shared" si="0"/>
        <v>35887319.609999999</v>
      </c>
    </row>
    <row r="50" spans="1:11" x14ac:dyDescent="0.2">
      <c r="A50" s="2" t="s">
        <v>58</v>
      </c>
      <c r="B50" s="11">
        <f>+'Total Trimestre'!B50</f>
        <v>34555689.699999996</v>
      </c>
      <c r="C50" s="11">
        <f>+'Total Trimestre'!C50</f>
        <v>4890214.42</v>
      </c>
      <c r="D50" s="11">
        <f>+'Total Trimestre'!D50</f>
        <v>1231920.8799999999</v>
      </c>
      <c r="E50" s="11">
        <f>+'Total Trimestre'!E50</f>
        <v>163248.58000000002</v>
      </c>
      <c r="F50" s="11">
        <f>+'Total Trimestre'!F50</f>
        <v>37426116.130000003</v>
      </c>
      <c r="G50" s="11">
        <f>+'Total Trimestre'!G50</f>
        <v>1254077.6700000002</v>
      </c>
      <c r="H50" s="11">
        <f>+'Total Trimestre'!H50</f>
        <v>2528205.2200000002</v>
      </c>
      <c r="I50" s="11">
        <f>+'Total Trimestre'!I50</f>
        <v>29570405.899999999</v>
      </c>
      <c r="J50" s="11">
        <f>+'Total Trimestre'!J50</f>
        <v>1894269.9100000001</v>
      </c>
      <c r="K50" s="13">
        <f t="shared" si="0"/>
        <v>113514148.41</v>
      </c>
    </row>
    <row r="51" spans="1:11" x14ac:dyDescent="0.2">
      <c r="A51" s="2" t="s">
        <v>59</v>
      </c>
      <c r="B51" s="11">
        <f>+'Total Trimestre'!B51</f>
        <v>12164601.189999999</v>
      </c>
      <c r="C51" s="11">
        <f>+'Total Trimestre'!C51</f>
        <v>1721496.78</v>
      </c>
      <c r="D51" s="11">
        <f>+'Total Trimestre'!D51</f>
        <v>433671.72</v>
      </c>
      <c r="E51" s="11">
        <f>+'Total Trimestre'!E51</f>
        <v>61636.070000000007</v>
      </c>
      <c r="F51" s="11">
        <f>+'Total Trimestre'!F51</f>
        <v>10525710.109999999</v>
      </c>
      <c r="G51" s="11">
        <f>+'Total Trimestre'!G51</f>
        <v>352696.43999999994</v>
      </c>
      <c r="H51" s="11">
        <f>+'Total Trimestre'!H51</f>
        <v>890560.28</v>
      </c>
      <c r="I51" s="11">
        <f>+'Total Trimestre'!I51</f>
        <v>0</v>
      </c>
      <c r="J51" s="11">
        <f>+'Total Trimestre'!J51</f>
        <v>532743.92999999993</v>
      </c>
      <c r="K51" s="13">
        <f t="shared" si="0"/>
        <v>26683116.52</v>
      </c>
    </row>
    <row r="52" spans="1:11" x14ac:dyDescent="0.2">
      <c r="A52" s="2" t="s">
        <v>60</v>
      </c>
      <c r="B52" s="11">
        <f>+'Total Trimestre'!B52</f>
        <v>209575694.16</v>
      </c>
      <c r="C52" s="11">
        <f>+'Total Trimestre'!C52</f>
        <v>29658504.719999999</v>
      </c>
      <c r="D52" s="11">
        <f>+'Total Trimestre'!D52</f>
        <v>7471437.3099999996</v>
      </c>
      <c r="E52" s="11">
        <f>+'Total Trimestre'!E52</f>
        <v>1121684.8799999999</v>
      </c>
      <c r="F52" s="11">
        <f>+'Total Trimestre'!F52</f>
        <v>203526398.28</v>
      </c>
      <c r="G52" s="11">
        <f>+'Total Trimestre'!G52</f>
        <v>6819780.9299999988</v>
      </c>
      <c r="H52" s="11">
        <f>+'Total Trimestre'!H52</f>
        <v>9842176.5300000012</v>
      </c>
      <c r="I52" s="11">
        <f>+'Total Trimestre'!I52</f>
        <v>0</v>
      </c>
      <c r="J52" s="11">
        <f>+'Total Trimestre'!J52</f>
        <v>10301200.66</v>
      </c>
      <c r="K52" s="13">
        <f t="shared" si="0"/>
        <v>478316877.47000009</v>
      </c>
    </row>
    <row r="53" spans="1:11" ht="13.5" thickBot="1" x14ac:dyDescent="0.25">
      <c r="A53" s="4" t="s">
        <v>61</v>
      </c>
      <c r="B53" s="11">
        <f>+'Total Trimestre'!B53</f>
        <v>22594198.930000003</v>
      </c>
      <c r="C53" s="11">
        <f>+'Total Trimestre'!C53</f>
        <v>3197461.22</v>
      </c>
      <c r="D53" s="11">
        <f>+'Total Trimestre'!D53</f>
        <v>805490.06999999983</v>
      </c>
      <c r="E53" s="11">
        <f>+'Total Trimestre'!E53</f>
        <v>2974054.8</v>
      </c>
      <c r="F53" s="11">
        <f>+'Total Trimestre'!F53</f>
        <v>31376473.029999997</v>
      </c>
      <c r="G53" s="11">
        <f>+'Total Trimestre'!G53</f>
        <v>1051365.69</v>
      </c>
      <c r="H53" s="11">
        <f>+'Total Trimestre'!H53</f>
        <v>1863540.0599999998</v>
      </c>
      <c r="I53" s="11">
        <f>+'Total Trimestre'!I53</f>
        <v>0</v>
      </c>
      <c r="J53" s="11">
        <f>+'Total Trimestre'!J53</f>
        <v>1588075.79</v>
      </c>
      <c r="K53" s="13">
        <f t="shared" si="0"/>
        <v>65450659.589999996</v>
      </c>
    </row>
    <row r="54" spans="1:11" s="17" customFormat="1" ht="13.5" thickBot="1" x14ac:dyDescent="0.25">
      <c r="A54" s="5" t="s">
        <v>13</v>
      </c>
      <c r="B54" s="16">
        <f t="shared" ref="B54:J54" si="1">SUM(B7:B53)</f>
        <v>1223556748.74</v>
      </c>
      <c r="C54" s="16">
        <f t="shared" si="1"/>
        <v>173153970.75000003</v>
      </c>
      <c r="D54" s="16">
        <f t="shared" si="1"/>
        <v>43620170.280000009</v>
      </c>
      <c r="E54" s="16">
        <f t="shared" si="1"/>
        <v>9158405.4800000004</v>
      </c>
      <c r="F54" s="16">
        <f t="shared" si="1"/>
        <v>1760152194.8400002</v>
      </c>
      <c r="G54" s="16">
        <f t="shared" si="1"/>
        <v>58979338.79999999</v>
      </c>
      <c r="H54" s="16">
        <f t="shared" si="1"/>
        <v>63205130.600000009</v>
      </c>
      <c r="I54" s="16">
        <f t="shared" si="1"/>
        <v>556797580.34000003</v>
      </c>
      <c r="J54" s="16">
        <f t="shared" si="1"/>
        <v>89087612.839999989</v>
      </c>
      <c r="K54" s="16">
        <f>SUM(K7:K53)</f>
        <v>3977711152.670001</v>
      </c>
    </row>
    <row r="55" spans="1:11" x14ac:dyDescent="0.2">
      <c r="F55" s="8"/>
      <c r="G55" s="8"/>
      <c r="H55" s="8"/>
      <c r="I55" s="8"/>
      <c r="J55" s="8"/>
    </row>
    <row r="56" spans="1:11" x14ac:dyDescent="0.2">
      <c r="F56" s="8"/>
      <c r="G56" s="8"/>
      <c r="H56" s="8"/>
      <c r="I56" s="8"/>
      <c r="J56" s="8"/>
    </row>
    <row r="57" spans="1:11" x14ac:dyDescent="0.2">
      <c r="F57" s="8"/>
      <c r="G57" s="8"/>
      <c r="H57" s="8"/>
      <c r="I57" s="8"/>
      <c r="J57" s="8"/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6"/>
  <sheetViews>
    <sheetView workbookViewId="0">
      <pane xSplit="1" ySplit="6" topLeftCell="B40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20" customWidth="1"/>
    <col min="5" max="5" width="17.7109375" style="20" customWidth="1"/>
    <col min="6" max="6" width="14.28515625" style="18" bestFit="1" customWidth="1"/>
    <col min="7" max="7" width="12.7109375" style="18" bestFit="1" customWidth="1"/>
    <col min="8" max="8" width="12.7109375" style="18" customWidth="1"/>
    <col min="9" max="10" width="17.140625" style="18" customWidth="1"/>
    <col min="11" max="11" width="13.7109375" style="18" bestFit="1" customWidth="1"/>
    <col min="12" max="16384" width="11.42578125" style="18"/>
  </cols>
  <sheetData>
    <row r="1" spans="1:11" x14ac:dyDescent="0.2">
      <c r="A1" s="157" t="s">
        <v>14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x14ac:dyDescent="0.2">
      <c r="A2" s="159">
        <v>44578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ht="11.25" x14ac:dyDescent="0.2">
      <c r="A3" s="19"/>
      <c r="B3" s="18"/>
      <c r="C3" s="18"/>
      <c r="E3" s="18"/>
    </row>
    <row r="4" spans="1:11" ht="13.5" customHeight="1" thickBot="1" x14ac:dyDescent="0.25">
      <c r="A4" s="19"/>
      <c r="B4" s="160"/>
      <c r="C4" s="160"/>
      <c r="D4" s="160"/>
      <c r="E4" s="160"/>
      <c r="F4" s="160"/>
      <c r="G4" s="160"/>
      <c r="H4" s="160"/>
      <c r="I4" s="160"/>
      <c r="J4" s="160"/>
      <c r="K4" s="160"/>
    </row>
    <row r="5" spans="1:11" ht="12.75" customHeight="1" x14ac:dyDescent="0.2">
      <c r="A5" s="161" t="s">
        <v>0</v>
      </c>
      <c r="B5" s="163" t="s">
        <v>9</v>
      </c>
      <c r="C5" s="21" t="s">
        <v>10</v>
      </c>
      <c r="D5" s="21" t="s">
        <v>10</v>
      </c>
      <c r="E5" s="163" t="s">
        <v>1</v>
      </c>
      <c r="F5" s="155" t="s">
        <v>7</v>
      </c>
      <c r="G5" s="155" t="s">
        <v>8</v>
      </c>
      <c r="H5" s="155" t="s">
        <v>2</v>
      </c>
      <c r="I5" s="155" t="s">
        <v>3</v>
      </c>
      <c r="J5" s="155" t="s">
        <v>4</v>
      </c>
      <c r="K5" s="155" t="s">
        <v>5</v>
      </c>
    </row>
    <row r="6" spans="1:11" ht="23.25" customHeight="1" thickBot="1" x14ac:dyDescent="0.25">
      <c r="A6" s="162"/>
      <c r="B6" s="164"/>
      <c r="C6" s="22" t="s">
        <v>11</v>
      </c>
      <c r="D6" s="22" t="s">
        <v>12</v>
      </c>
      <c r="E6" s="164" t="s">
        <v>6</v>
      </c>
      <c r="F6" s="156" t="s">
        <v>6</v>
      </c>
      <c r="G6" s="156" t="s">
        <v>6</v>
      </c>
      <c r="H6" s="156"/>
      <c r="I6" s="156"/>
      <c r="J6" s="156"/>
      <c r="K6" s="156" t="s">
        <v>6</v>
      </c>
    </row>
    <row r="7" spans="1:11" x14ac:dyDescent="0.2">
      <c r="A7" s="1" t="s">
        <v>15</v>
      </c>
      <c r="B7" s="23">
        <v>1144159.72</v>
      </c>
      <c r="C7" s="23">
        <v>238344.69</v>
      </c>
      <c r="D7" s="23">
        <v>20198.14</v>
      </c>
      <c r="E7" s="23">
        <v>12920.91</v>
      </c>
      <c r="F7" s="23"/>
      <c r="G7" s="23"/>
      <c r="H7" s="24">
        <v>223413.48</v>
      </c>
      <c r="I7" s="25"/>
      <c r="J7" s="24"/>
      <c r="K7" s="25">
        <f>SUM(B7:H7)</f>
        <v>1639036.9399999997</v>
      </c>
    </row>
    <row r="8" spans="1:11" x14ac:dyDescent="0.2">
      <c r="A8" s="2" t="s">
        <v>16</v>
      </c>
      <c r="B8" s="23">
        <v>1081446.6000000001</v>
      </c>
      <c r="C8" s="23">
        <v>225280.66</v>
      </c>
      <c r="D8" s="23">
        <v>19091.05</v>
      </c>
      <c r="E8" s="23">
        <v>12172.5</v>
      </c>
      <c r="F8" s="23"/>
      <c r="G8" s="23"/>
      <c r="H8" s="24">
        <v>218123.95</v>
      </c>
      <c r="I8" s="25"/>
      <c r="J8" s="24"/>
      <c r="K8" s="25">
        <f t="shared" ref="K8:K53" si="0">SUM(B8:H8)</f>
        <v>1556114.76</v>
      </c>
    </row>
    <row r="9" spans="1:11" x14ac:dyDescent="0.2">
      <c r="A9" s="2" t="s">
        <v>17</v>
      </c>
      <c r="B9" s="23"/>
      <c r="C9" s="23"/>
      <c r="E9" s="23"/>
      <c r="F9" s="23"/>
      <c r="G9" s="23"/>
      <c r="H9" s="24"/>
      <c r="I9" s="25"/>
      <c r="J9" s="24"/>
      <c r="K9" s="25">
        <f t="shared" si="0"/>
        <v>0</v>
      </c>
    </row>
    <row r="10" spans="1:11" x14ac:dyDescent="0.2">
      <c r="A10" s="2" t="s">
        <v>18</v>
      </c>
      <c r="B10" s="23"/>
      <c r="C10" s="23"/>
      <c r="D10" s="23"/>
      <c r="E10" s="23"/>
      <c r="F10" s="23"/>
      <c r="G10" s="23"/>
      <c r="H10" s="24"/>
      <c r="I10" s="25"/>
      <c r="J10" s="24"/>
      <c r="K10" s="25">
        <f t="shared" si="0"/>
        <v>0</v>
      </c>
    </row>
    <row r="11" spans="1:11" x14ac:dyDescent="0.2">
      <c r="A11" s="2" t="s">
        <v>19</v>
      </c>
      <c r="B11" s="23"/>
      <c r="C11" s="23"/>
      <c r="D11" s="23"/>
      <c r="E11" s="23"/>
      <c r="F11" s="23"/>
      <c r="G11" s="23"/>
      <c r="H11" s="24"/>
      <c r="I11" s="25"/>
      <c r="J11" s="24"/>
      <c r="K11" s="25">
        <f t="shared" si="0"/>
        <v>0</v>
      </c>
    </row>
    <row r="12" spans="1:11" x14ac:dyDescent="0.2">
      <c r="A12" s="2" t="s">
        <v>20</v>
      </c>
      <c r="B12" s="23"/>
      <c r="C12" s="23"/>
      <c r="D12" s="23"/>
      <c r="E12" s="23"/>
      <c r="F12" s="23"/>
      <c r="G12" s="23"/>
      <c r="H12" s="24"/>
      <c r="I12" s="25"/>
      <c r="J12" s="24"/>
      <c r="K12" s="25">
        <f t="shared" si="0"/>
        <v>0</v>
      </c>
    </row>
    <row r="13" spans="1:11" x14ac:dyDescent="0.2">
      <c r="A13" s="2" t="s">
        <v>21</v>
      </c>
      <c r="B13" s="23"/>
      <c r="C13" s="23"/>
      <c r="D13" s="23"/>
      <c r="E13" s="23"/>
      <c r="F13" s="23"/>
      <c r="G13" s="23"/>
      <c r="H13" s="24"/>
      <c r="I13" s="25"/>
      <c r="J13" s="24"/>
      <c r="K13" s="25">
        <f t="shared" si="0"/>
        <v>0</v>
      </c>
    </row>
    <row r="14" spans="1:11" x14ac:dyDescent="0.2">
      <c r="A14" s="2" t="s">
        <v>22</v>
      </c>
      <c r="B14" s="23"/>
      <c r="C14" s="23"/>
      <c r="D14" s="23"/>
      <c r="E14" s="23"/>
      <c r="F14" s="23"/>
      <c r="G14" s="23"/>
      <c r="H14" s="24"/>
      <c r="I14" s="25"/>
      <c r="J14" s="24"/>
      <c r="K14" s="25">
        <f t="shared" si="0"/>
        <v>0</v>
      </c>
    </row>
    <row r="15" spans="1:11" x14ac:dyDescent="0.2">
      <c r="A15" s="2" t="s">
        <v>23</v>
      </c>
      <c r="B15" s="23"/>
      <c r="C15" s="23"/>
      <c r="D15" s="23"/>
      <c r="E15" s="23"/>
      <c r="F15" s="23"/>
      <c r="G15" s="23"/>
      <c r="H15" s="24"/>
      <c r="I15" s="25"/>
      <c r="J15" s="24"/>
      <c r="K15" s="25">
        <f t="shared" si="0"/>
        <v>0</v>
      </c>
    </row>
    <row r="16" spans="1:11" x14ac:dyDescent="0.2">
      <c r="A16" s="2" t="s">
        <v>24</v>
      </c>
      <c r="B16" s="23"/>
      <c r="C16" s="23"/>
      <c r="D16" s="23"/>
      <c r="E16" s="23"/>
      <c r="F16" s="23"/>
      <c r="G16" s="23"/>
      <c r="H16" s="24"/>
      <c r="I16" s="25"/>
      <c r="J16" s="24"/>
      <c r="K16" s="25">
        <f t="shared" si="0"/>
        <v>0</v>
      </c>
    </row>
    <row r="17" spans="1:11" x14ac:dyDescent="0.2">
      <c r="A17" s="2" t="s">
        <v>25</v>
      </c>
      <c r="B17" s="23"/>
      <c r="C17" s="23"/>
      <c r="D17" s="23"/>
      <c r="E17" s="23"/>
      <c r="F17" s="23"/>
      <c r="G17" s="23"/>
      <c r="H17" s="24"/>
      <c r="I17" s="25"/>
      <c r="J17" s="24"/>
      <c r="K17" s="25">
        <f t="shared" si="0"/>
        <v>0</v>
      </c>
    </row>
    <row r="18" spans="1:11" x14ac:dyDescent="0.2">
      <c r="A18" s="2" t="s">
        <v>26</v>
      </c>
      <c r="B18" s="23"/>
      <c r="C18" s="23"/>
      <c r="D18" s="23"/>
      <c r="E18" s="23"/>
      <c r="F18" s="23"/>
      <c r="G18" s="23"/>
      <c r="H18" s="24"/>
      <c r="I18" s="25"/>
      <c r="J18" s="24"/>
      <c r="K18" s="25">
        <f t="shared" si="0"/>
        <v>0</v>
      </c>
    </row>
    <row r="19" spans="1:11" x14ac:dyDescent="0.2">
      <c r="A19" s="2" t="s">
        <v>27</v>
      </c>
      <c r="B19" s="23"/>
      <c r="C19" s="23"/>
      <c r="D19" s="23"/>
      <c r="E19" s="23"/>
      <c r="F19" s="23"/>
      <c r="G19" s="23"/>
      <c r="H19" s="24"/>
      <c r="I19" s="25"/>
      <c r="J19" s="24"/>
      <c r="K19" s="25">
        <f t="shared" si="0"/>
        <v>0</v>
      </c>
    </row>
    <row r="20" spans="1:11" x14ac:dyDescent="0.2">
      <c r="A20" s="2" t="s">
        <v>28</v>
      </c>
      <c r="B20" s="23"/>
      <c r="C20" s="23"/>
      <c r="D20" s="23"/>
      <c r="E20" s="23"/>
      <c r="F20" s="23"/>
      <c r="G20" s="23"/>
      <c r="H20" s="25"/>
      <c r="I20" s="25"/>
      <c r="J20" s="25"/>
      <c r="K20" s="25">
        <f t="shared" si="0"/>
        <v>0</v>
      </c>
    </row>
    <row r="21" spans="1:11" x14ac:dyDescent="0.2">
      <c r="A21" s="2" t="s">
        <v>29</v>
      </c>
      <c r="B21" s="23"/>
      <c r="C21" s="23"/>
      <c r="D21" s="23"/>
      <c r="E21" s="23"/>
      <c r="F21" s="23"/>
      <c r="G21" s="23"/>
      <c r="H21" s="25"/>
      <c r="I21" s="25"/>
      <c r="J21" s="25"/>
      <c r="K21" s="25">
        <f t="shared" si="0"/>
        <v>0</v>
      </c>
    </row>
    <row r="22" spans="1:11" x14ac:dyDescent="0.2">
      <c r="A22" s="2" t="s">
        <v>30</v>
      </c>
      <c r="B22" s="23"/>
      <c r="C22" s="23"/>
      <c r="D22" s="23"/>
      <c r="E22" s="23"/>
      <c r="F22" s="23"/>
      <c r="G22" s="23"/>
      <c r="H22" s="25"/>
      <c r="I22" s="25"/>
      <c r="J22" s="25"/>
      <c r="K22" s="25">
        <f t="shared" si="0"/>
        <v>0</v>
      </c>
    </row>
    <row r="23" spans="1:11" x14ac:dyDescent="0.2">
      <c r="A23" s="2" t="s">
        <v>31</v>
      </c>
      <c r="B23" s="23"/>
      <c r="C23" s="23"/>
      <c r="D23" s="23"/>
      <c r="E23" s="23"/>
      <c r="F23" s="23"/>
      <c r="G23" s="23"/>
      <c r="H23" s="25"/>
      <c r="I23" s="25"/>
      <c r="J23" s="25"/>
      <c r="K23" s="25">
        <f t="shared" si="0"/>
        <v>0</v>
      </c>
    </row>
    <row r="24" spans="1:11" x14ac:dyDescent="0.2">
      <c r="A24" s="2" t="s">
        <v>32</v>
      </c>
      <c r="B24" s="23"/>
      <c r="C24" s="23"/>
      <c r="D24" s="23"/>
      <c r="E24" s="23"/>
      <c r="F24" s="23"/>
      <c r="G24" s="23"/>
      <c r="H24" s="25"/>
      <c r="I24" s="25"/>
      <c r="J24" s="25"/>
      <c r="K24" s="25">
        <f t="shared" si="0"/>
        <v>0</v>
      </c>
    </row>
    <row r="25" spans="1:11" x14ac:dyDescent="0.2">
      <c r="A25" s="2" t="s">
        <v>33</v>
      </c>
      <c r="B25" s="23"/>
      <c r="C25" s="23"/>
      <c r="D25" s="23"/>
      <c r="E25" s="23"/>
      <c r="F25" s="23"/>
      <c r="G25" s="23"/>
      <c r="H25" s="25"/>
      <c r="I25" s="25"/>
      <c r="J25" s="25"/>
      <c r="K25" s="25">
        <f t="shared" si="0"/>
        <v>0</v>
      </c>
    </row>
    <row r="26" spans="1:11" x14ac:dyDescent="0.2">
      <c r="A26" s="2" t="s">
        <v>34</v>
      </c>
      <c r="B26" s="23"/>
      <c r="C26" s="23"/>
      <c r="D26" s="23"/>
      <c r="E26" s="23"/>
      <c r="F26" s="23"/>
      <c r="G26" s="23"/>
      <c r="H26" s="25"/>
      <c r="I26" s="25"/>
      <c r="J26" s="25"/>
      <c r="K26" s="25">
        <f t="shared" si="0"/>
        <v>0</v>
      </c>
    </row>
    <row r="27" spans="1:11" x14ac:dyDescent="0.2">
      <c r="A27" s="2" t="s">
        <v>35</v>
      </c>
      <c r="B27" s="23"/>
      <c r="C27" s="23"/>
      <c r="D27" s="23"/>
      <c r="E27" s="23"/>
      <c r="F27" s="23"/>
      <c r="G27" s="23"/>
      <c r="H27" s="25"/>
      <c r="I27" s="25"/>
      <c r="J27" s="25"/>
      <c r="K27" s="25">
        <f t="shared" si="0"/>
        <v>0</v>
      </c>
    </row>
    <row r="28" spans="1:11" x14ac:dyDescent="0.2">
      <c r="A28" s="2" t="s">
        <v>36</v>
      </c>
      <c r="B28" s="23"/>
      <c r="C28" s="23"/>
      <c r="D28" s="23"/>
      <c r="E28" s="23"/>
      <c r="F28" s="23"/>
      <c r="G28" s="23"/>
      <c r="H28" s="25"/>
      <c r="I28" s="25"/>
      <c r="J28" s="25"/>
      <c r="K28" s="25">
        <f t="shared" si="0"/>
        <v>0</v>
      </c>
    </row>
    <row r="29" spans="1:11" x14ac:dyDescent="0.2">
      <c r="A29" s="2" t="s">
        <v>37</v>
      </c>
      <c r="B29" s="23">
        <v>1254688.05</v>
      </c>
      <c r="C29" s="23">
        <v>261369.31</v>
      </c>
      <c r="D29" s="23">
        <v>22149.32</v>
      </c>
      <c r="E29" s="23">
        <v>14174.33</v>
      </c>
      <c r="F29" s="23"/>
      <c r="G29" s="23"/>
      <c r="H29" s="25">
        <v>244129.26</v>
      </c>
      <c r="I29" s="25"/>
      <c r="J29" s="25"/>
      <c r="K29" s="25">
        <f t="shared" si="0"/>
        <v>1796510.2700000003</v>
      </c>
    </row>
    <row r="30" spans="1:11" x14ac:dyDescent="0.2">
      <c r="A30" s="2" t="s">
        <v>38</v>
      </c>
      <c r="B30" s="23">
        <v>1588826.96</v>
      </c>
      <c r="C30" s="23">
        <v>330975.18</v>
      </c>
      <c r="D30" s="23">
        <v>28047.96</v>
      </c>
      <c r="E30" s="23">
        <v>17186.169999999998</v>
      </c>
      <c r="F30" s="23"/>
      <c r="G30" s="23"/>
      <c r="H30" s="25">
        <v>342381.8</v>
      </c>
      <c r="I30" s="25"/>
      <c r="J30" s="25"/>
      <c r="K30" s="25">
        <f t="shared" si="0"/>
        <v>2307418.0699999998</v>
      </c>
    </row>
    <row r="31" spans="1:11" x14ac:dyDescent="0.2">
      <c r="A31" s="2" t="s">
        <v>39</v>
      </c>
      <c r="B31" s="23">
        <v>43183374.579999998</v>
      </c>
      <c r="C31" s="23">
        <v>8995709.0399999991</v>
      </c>
      <c r="D31" s="23">
        <v>762327.02</v>
      </c>
      <c r="E31" s="23">
        <v>464492.99</v>
      </c>
      <c r="F31" s="23"/>
      <c r="G31" s="23"/>
      <c r="H31" s="25">
        <v>4082981.75</v>
      </c>
      <c r="I31" s="25"/>
      <c r="J31" s="25"/>
      <c r="K31" s="25">
        <f t="shared" si="0"/>
        <v>57488885.380000003</v>
      </c>
    </row>
    <row r="32" spans="1:11" x14ac:dyDescent="0.2">
      <c r="A32" s="2" t="s">
        <v>40</v>
      </c>
      <c r="B32" s="23">
        <v>1350886</v>
      </c>
      <c r="C32" s="23">
        <v>281408.7</v>
      </c>
      <c r="D32" s="23">
        <v>23847.53</v>
      </c>
      <c r="E32" s="23">
        <v>15425.47</v>
      </c>
      <c r="F32" s="23"/>
      <c r="G32" s="23"/>
      <c r="H32" s="25">
        <v>311234.40000000002</v>
      </c>
      <c r="I32" s="25"/>
      <c r="J32" s="25"/>
      <c r="K32" s="25">
        <f t="shared" si="0"/>
        <v>1982802.1</v>
      </c>
    </row>
    <row r="33" spans="1:11" x14ac:dyDescent="0.2">
      <c r="A33" s="2" t="s">
        <v>41</v>
      </c>
      <c r="B33" s="23">
        <v>2164737.71</v>
      </c>
      <c r="C33" s="23">
        <v>450945.55</v>
      </c>
      <c r="D33" s="23">
        <v>38214.660000000003</v>
      </c>
      <c r="E33" s="23">
        <v>22290.84</v>
      </c>
      <c r="F33" s="23"/>
      <c r="G33" s="23"/>
      <c r="H33" s="25">
        <v>320486.46999999997</v>
      </c>
      <c r="I33" s="25"/>
      <c r="J33" s="25"/>
      <c r="K33" s="25">
        <f t="shared" si="0"/>
        <v>2996675.2299999995</v>
      </c>
    </row>
    <row r="34" spans="1:11" x14ac:dyDescent="0.2">
      <c r="A34" s="2" t="s">
        <v>42</v>
      </c>
      <c r="B34" s="23">
        <v>1580597.63</v>
      </c>
      <c r="C34" s="23">
        <v>329260.89</v>
      </c>
      <c r="D34" s="23">
        <v>27902.69</v>
      </c>
      <c r="E34" s="23">
        <v>17791.27</v>
      </c>
      <c r="F34" s="23"/>
      <c r="G34" s="23"/>
      <c r="H34" s="25">
        <v>315399.67</v>
      </c>
      <c r="I34" s="25"/>
      <c r="J34" s="25"/>
      <c r="K34" s="25">
        <f t="shared" si="0"/>
        <v>2270952.15</v>
      </c>
    </row>
    <row r="35" spans="1:11" x14ac:dyDescent="0.2">
      <c r="A35" s="2" t="s">
        <v>43</v>
      </c>
      <c r="B35" s="23">
        <v>2241497.4300000002</v>
      </c>
      <c r="C35" s="23">
        <v>466935.69</v>
      </c>
      <c r="D35" s="23">
        <v>39569.72</v>
      </c>
      <c r="E35" s="23">
        <v>23535.16</v>
      </c>
      <c r="F35" s="23"/>
      <c r="G35" s="23"/>
      <c r="H35" s="25">
        <v>428378.11</v>
      </c>
      <c r="I35" s="25"/>
      <c r="J35" s="25"/>
      <c r="K35" s="25">
        <f t="shared" si="0"/>
        <v>3199916.1100000003</v>
      </c>
    </row>
    <row r="36" spans="1:11" x14ac:dyDescent="0.2">
      <c r="A36" s="2" t="s">
        <v>44</v>
      </c>
      <c r="B36" s="23">
        <v>1329603.27</v>
      </c>
      <c r="C36" s="23">
        <v>276975.21000000002</v>
      </c>
      <c r="D36" s="23">
        <v>23471.82</v>
      </c>
      <c r="E36" s="23">
        <v>14965.96</v>
      </c>
      <c r="F36" s="23"/>
      <c r="G36" s="23"/>
      <c r="H36" s="25">
        <v>283846.81</v>
      </c>
      <c r="I36" s="25"/>
      <c r="J36" s="25"/>
      <c r="K36" s="25">
        <f t="shared" si="0"/>
        <v>1928863.07</v>
      </c>
    </row>
    <row r="37" spans="1:11" x14ac:dyDescent="0.2">
      <c r="A37" s="2" t="s">
        <v>45</v>
      </c>
      <c r="B37" s="23">
        <v>8521180.6199999992</v>
      </c>
      <c r="C37" s="23">
        <v>1775082.71</v>
      </c>
      <c r="D37" s="23">
        <v>150426.54999999999</v>
      </c>
      <c r="E37" s="23">
        <v>93772.12</v>
      </c>
      <c r="F37" s="23"/>
      <c r="G37" s="23"/>
      <c r="H37" s="24">
        <v>1312743.0900000001</v>
      </c>
      <c r="I37" s="25"/>
      <c r="J37" s="24"/>
      <c r="K37" s="25">
        <f t="shared" si="0"/>
        <v>11853205.089999998</v>
      </c>
    </row>
    <row r="38" spans="1:11" x14ac:dyDescent="0.2">
      <c r="A38" s="2" t="s">
        <v>46</v>
      </c>
      <c r="B38" s="23">
        <v>2783639.58</v>
      </c>
      <c r="C38" s="23">
        <v>579871.57999999996</v>
      </c>
      <c r="D38" s="23">
        <v>49140.29</v>
      </c>
      <c r="E38" s="23">
        <v>29256.3</v>
      </c>
      <c r="F38" s="23"/>
      <c r="G38" s="23"/>
      <c r="H38" s="24">
        <v>431787.74</v>
      </c>
      <c r="I38" s="25"/>
      <c r="J38" s="24"/>
      <c r="K38" s="25">
        <f t="shared" si="0"/>
        <v>3873695.49</v>
      </c>
    </row>
    <row r="39" spans="1:11" x14ac:dyDescent="0.2">
      <c r="A39" s="2" t="s">
        <v>47</v>
      </c>
      <c r="B39" s="23">
        <v>1714962.62</v>
      </c>
      <c r="C39" s="23">
        <v>357251.02</v>
      </c>
      <c r="D39" s="23">
        <v>30274.67</v>
      </c>
      <c r="E39" s="23">
        <v>18557.88</v>
      </c>
      <c r="F39" s="23"/>
      <c r="G39" s="26"/>
      <c r="H39" s="24">
        <v>308101.23</v>
      </c>
      <c r="I39" s="25"/>
      <c r="J39" s="24"/>
      <c r="K39" s="25">
        <f t="shared" si="0"/>
        <v>2429147.42</v>
      </c>
    </row>
    <row r="40" spans="1:11" x14ac:dyDescent="0.2">
      <c r="A40" s="2" t="s">
        <v>48</v>
      </c>
      <c r="B40" s="23">
        <v>1210845.6200000001</v>
      </c>
      <c r="C40" s="23">
        <v>252236.31</v>
      </c>
      <c r="D40" s="23">
        <v>21375.360000000001</v>
      </c>
      <c r="E40" s="23">
        <v>13630.65</v>
      </c>
      <c r="F40" s="23"/>
      <c r="G40" s="27"/>
      <c r="H40" s="24">
        <v>267922.93</v>
      </c>
      <c r="I40" s="25"/>
      <c r="J40" s="24"/>
      <c r="K40" s="25">
        <f t="shared" si="0"/>
        <v>1766010.87</v>
      </c>
    </row>
    <row r="41" spans="1:11" x14ac:dyDescent="0.2">
      <c r="A41" s="2" t="s">
        <v>49</v>
      </c>
      <c r="B41" s="23">
        <v>1564138.99</v>
      </c>
      <c r="C41" s="23">
        <v>325832.32000000001</v>
      </c>
      <c r="D41" s="23">
        <v>27612.14</v>
      </c>
      <c r="E41" s="23">
        <v>16833.580000000002</v>
      </c>
      <c r="F41" s="23"/>
      <c r="G41" s="23"/>
      <c r="H41" s="24">
        <v>297706.48</v>
      </c>
      <c r="I41" s="25"/>
      <c r="J41" s="24"/>
      <c r="K41" s="25">
        <f t="shared" si="0"/>
        <v>2232123.5099999998</v>
      </c>
    </row>
    <row r="42" spans="1:11" x14ac:dyDescent="0.2">
      <c r="A42" s="2" t="s">
        <v>50</v>
      </c>
      <c r="B42" s="23">
        <v>2228302.14</v>
      </c>
      <c r="C42" s="23">
        <v>464186.92</v>
      </c>
      <c r="D42" s="23">
        <v>39336.78</v>
      </c>
      <c r="E42" s="23">
        <v>25082.03</v>
      </c>
      <c r="F42" s="23"/>
      <c r="G42" s="23"/>
      <c r="H42" s="24">
        <v>363834.8</v>
      </c>
      <c r="I42" s="25"/>
      <c r="J42" s="24"/>
      <c r="K42" s="25">
        <f t="shared" si="0"/>
        <v>3120742.6699999995</v>
      </c>
    </row>
    <row r="43" spans="1:11" x14ac:dyDescent="0.2">
      <c r="A43" s="2" t="s">
        <v>51</v>
      </c>
      <c r="B43" s="23">
        <v>1249438.31</v>
      </c>
      <c r="C43" s="23">
        <v>260275.71</v>
      </c>
      <c r="D43" s="23">
        <v>22056.65</v>
      </c>
      <c r="E43" s="23">
        <v>14140.2</v>
      </c>
      <c r="F43" s="23"/>
      <c r="G43" s="23"/>
      <c r="H43" s="24">
        <v>252367.66</v>
      </c>
      <c r="I43" s="25"/>
      <c r="J43" s="24"/>
      <c r="K43" s="25">
        <f t="shared" si="0"/>
        <v>1798278.5299999998</v>
      </c>
    </row>
    <row r="44" spans="1:11" x14ac:dyDescent="0.2">
      <c r="A44" s="2" t="s">
        <v>52</v>
      </c>
      <c r="B44" s="23">
        <v>18144239.260000002</v>
      </c>
      <c r="C44" s="23">
        <v>3779702.23</v>
      </c>
      <c r="D44" s="23">
        <v>320304.83</v>
      </c>
      <c r="E44" s="23">
        <v>204232.24</v>
      </c>
      <c r="F44" s="23"/>
      <c r="G44" s="23"/>
      <c r="H44" s="24">
        <v>1642610.64</v>
      </c>
      <c r="I44" s="25"/>
      <c r="J44" s="24"/>
      <c r="K44" s="25">
        <f t="shared" si="0"/>
        <v>24091089.199999999</v>
      </c>
    </row>
    <row r="45" spans="1:11" x14ac:dyDescent="0.2">
      <c r="A45" s="2" t="s">
        <v>53</v>
      </c>
      <c r="B45" s="23">
        <v>2869905.6</v>
      </c>
      <c r="C45" s="23">
        <v>597842.02</v>
      </c>
      <c r="D45" s="23">
        <v>50663.17</v>
      </c>
      <c r="E45" s="23">
        <v>32302.27</v>
      </c>
      <c r="F45" s="23"/>
      <c r="G45" s="23"/>
      <c r="H45" s="24">
        <v>233255.32</v>
      </c>
      <c r="I45" s="25"/>
      <c r="J45" s="24"/>
      <c r="K45" s="25">
        <f t="shared" si="0"/>
        <v>3783968.38</v>
      </c>
    </row>
    <row r="46" spans="1:11" x14ac:dyDescent="0.2">
      <c r="A46" s="2" t="s">
        <v>54</v>
      </c>
      <c r="B46" s="23">
        <v>7623616.8300000001</v>
      </c>
      <c r="C46" s="23">
        <v>1588107.45</v>
      </c>
      <c r="D46" s="23">
        <v>134581.63</v>
      </c>
      <c r="E46" s="23">
        <v>85812.57</v>
      </c>
      <c r="F46" s="23"/>
      <c r="G46" s="23"/>
      <c r="H46" s="24">
        <v>1290128.98</v>
      </c>
      <c r="I46" s="25"/>
      <c r="J46" s="24"/>
      <c r="K46" s="25">
        <f t="shared" si="0"/>
        <v>10722247.460000001</v>
      </c>
    </row>
    <row r="47" spans="1:11" x14ac:dyDescent="0.2">
      <c r="A47" s="2" t="s">
        <v>55</v>
      </c>
      <c r="B47" s="23">
        <v>1753980.96</v>
      </c>
      <c r="C47" s="23">
        <v>365379.1</v>
      </c>
      <c r="D47" s="23">
        <v>30963.47</v>
      </c>
      <c r="E47" s="23">
        <v>20045.61</v>
      </c>
      <c r="F47" s="23"/>
      <c r="G47" s="23"/>
      <c r="H47" s="24">
        <v>296655.94</v>
      </c>
      <c r="I47" s="25"/>
      <c r="J47" s="24"/>
      <c r="K47" s="25">
        <f t="shared" si="0"/>
        <v>2467025.08</v>
      </c>
    </row>
    <row r="48" spans="1:11" x14ac:dyDescent="0.2">
      <c r="A48" s="2" t="s">
        <v>56</v>
      </c>
      <c r="B48" s="23">
        <v>1366493.34</v>
      </c>
      <c r="C48" s="23">
        <v>284659.93</v>
      </c>
      <c r="D48" s="23">
        <v>24123.05</v>
      </c>
      <c r="E48" s="23">
        <v>15427.75</v>
      </c>
      <c r="F48" s="23"/>
      <c r="G48" s="23"/>
      <c r="H48" s="24">
        <v>283017.44</v>
      </c>
      <c r="I48" s="25"/>
      <c r="J48" s="24"/>
      <c r="K48" s="25">
        <f t="shared" si="0"/>
        <v>1973721.51</v>
      </c>
    </row>
    <row r="49" spans="1:11" x14ac:dyDescent="0.2">
      <c r="A49" s="2" t="s">
        <v>57</v>
      </c>
      <c r="B49" s="23">
        <v>1593934.81</v>
      </c>
      <c r="C49" s="23">
        <v>332039.21999999997</v>
      </c>
      <c r="D49" s="23">
        <v>28138.13</v>
      </c>
      <c r="E49" s="23">
        <v>17581.990000000002</v>
      </c>
      <c r="F49" s="23"/>
      <c r="G49" s="23"/>
      <c r="H49" s="24">
        <v>269655.39</v>
      </c>
      <c r="I49" s="25"/>
      <c r="J49" s="24"/>
      <c r="K49" s="25">
        <f t="shared" si="0"/>
        <v>2241349.54</v>
      </c>
    </row>
    <row r="50" spans="1:11" x14ac:dyDescent="0.2">
      <c r="A50" s="2" t="s">
        <v>58</v>
      </c>
      <c r="B50" s="23">
        <v>4007112.96</v>
      </c>
      <c r="C50" s="23">
        <v>834738.43</v>
      </c>
      <c r="D50" s="23">
        <v>70738.58</v>
      </c>
      <c r="E50" s="23">
        <v>40548.449999999997</v>
      </c>
      <c r="F50" s="23"/>
      <c r="G50" s="23"/>
      <c r="H50" s="24">
        <v>737216.56</v>
      </c>
      <c r="I50" s="25"/>
      <c r="J50" s="24"/>
      <c r="K50" s="25">
        <f t="shared" si="0"/>
        <v>5690354.9800000004</v>
      </c>
    </row>
    <row r="51" spans="1:11" x14ac:dyDescent="0.2">
      <c r="A51" s="2" t="s">
        <v>59</v>
      </c>
      <c r="B51" s="23">
        <v>1410619.54</v>
      </c>
      <c r="C51" s="23">
        <v>293852.05</v>
      </c>
      <c r="D51" s="23">
        <v>24902.02</v>
      </c>
      <c r="E51" s="23">
        <v>15309.46</v>
      </c>
      <c r="F51" s="23"/>
      <c r="G51" s="23"/>
      <c r="H51" s="24">
        <v>259684.53</v>
      </c>
      <c r="I51" s="25"/>
      <c r="J51" s="24"/>
      <c r="K51" s="25">
        <f t="shared" si="0"/>
        <v>2004367.6</v>
      </c>
    </row>
    <row r="52" spans="1:11" x14ac:dyDescent="0.2">
      <c r="A52" s="2" t="s">
        <v>60</v>
      </c>
      <c r="B52" s="23">
        <v>24302610.870000001</v>
      </c>
      <c r="C52" s="23">
        <v>5062578.32</v>
      </c>
      <c r="D52" s="23">
        <v>429020.13</v>
      </c>
      <c r="E52" s="23">
        <v>278609.34999999998</v>
      </c>
      <c r="F52" s="23"/>
      <c r="G52" s="23"/>
      <c r="H52" s="24">
        <v>2869947.2</v>
      </c>
      <c r="I52" s="25"/>
      <c r="J52" s="24"/>
      <c r="K52" s="25">
        <f t="shared" si="0"/>
        <v>32942765.870000001</v>
      </c>
    </row>
    <row r="53" spans="1:11" ht="13.5" thickBot="1" x14ac:dyDescent="0.25">
      <c r="A53" s="4" t="s">
        <v>61</v>
      </c>
      <c r="B53" s="23">
        <v>2620046.31</v>
      </c>
      <c r="C53" s="23">
        <v>545792.79</v>
      </c>
      <c r="D53" s="23">
        <v>46252.34</v>
      </c>
      <c r="E53" s="23">
        <v>738709.69</v>
      </c>
      <c r="F53" s="23"/>
      <c r="G53" s="23"/>
      <c r="H53" s="24">
        <v>543402.31999999995</v>
      </c>
      <c r="I53" s="25"/>
      <c r="J53" s="24"/>
      <c r="K53" s="25">
        <f t="shared" si="0"/>
        <v>4494203.45</v>
      </c>
    </row>
    <row r="54" spans="1:11" s="29" customFormat="1" ht="13.5" thickBot="1" x14ac:dyDescent="0.25">
      <c r="A54" s="5" t="s">
        <v>13</v>
      </c>
      <c r="B54" s="28">
        <f t="shared" ref="B54:K54" si="1">SUM(B7:B53)</f>
        <v>141884886.31</v>
      </c>
      <c r="C54" s="28">
        <f t="shared" si="1"/>
        <v>29556633.029999997</v>
      </c>
      <c r="D54" s="28">
        <f t="shared" si="1"/>
        <v>2504729.6999999997</v>
      </c>
      <c r="E54" s="28">
        <f t="shared" si="1"/>
        <v>2274807.7399999998</v>
      </c>
      <c r="F54" s="28">
        <f t="shared" si="1"/>
        <v>0</v>
      </c>
      <c r="G54" s="28">
        <f t="shared" si="1"/>
        <v>0</v>
      </c>
      <c r="H54" s="28">
        <f t="shared" si="1"/>
        <v>18430413.950000003</v>
      </c>
      <c r="I54" s="28">
        <f t="shared" si="1"/>
        <v>0</v>
      </c>
      <c r="J54" s="28">
        <f t="shared" si="1"/>
        <v>0</v>
      </c>
      <c r="K54" s="28">
        <f t="shared" si="1"/>
        <v>194651470.72999999</v>
      </c>
    </row>
    <row r="55" spans="1:11" x14ac:dyDescent="0.2">
      <c r="F55" s="20"/>
      <c r="G55" s="20"/>
      <c r="H55" s="20"/>
      <c r="I55" s="20"/>
      <c r="J55" s="20"/>
    </row>
    <row r="56" spans="1:11" x14ac:dyDescent="0.2">
      <c r="F56" s="20"/>
      <c r="G56" s="20"/>
      <c r="H56" s="20"/>
      <c r="I56" s="20"/>
      <c r="J56" s="20"/>
    </row>
    <row r="57" spans="1:11" x14ac:dyDescent="0.2">
      <c r="F57" s="20"/>
      <c r="G57" s="20"/>
      <c r="H57" s="20"/>
      <c r="I57" s="20"/>
      <c r="J57" s="20"/>
    </row>
    <row r="58" spans="1:11" x14ac:dyDescent="0.2">
      <c r="F58" s="20"/>
      <c r="G58" s="20"/>
      <c r="H58" s="20"/>
      <c r="I58" s="20"/>
      <c r="J58" s="20"/>
    </row>
    <row r="59" spans="1:11" x14ac:dyDescent="0.2">
      <c r="F59" s="20"/>
      <c r="G59" s="20"/>
      <c r="H59" s="20"/>
      <c r="I59" s="20"/>
      <c r="J59" s="20"/>
    </row>
    <row r="60" spans="1:11" x14ac:dyDescent="0.2">
      <c r="F60" s="20"/>
      <c r="G60" s="20"/>
      <c r="H60" s="20"/>
      <c r="I60" s="20"/>
      <c r="J60" s="20"/>
    </row>
    <row r="61" spans="1:11" x14ac:dyDescent="0.2">
      <c r="F61" s="20"/>
      <c r="G61" s="20"/>
      <c r="H61" s="20"/>
      <c r="I61" s="20"/>
      <c r="J61" s="20"/>
    </row>
    <row r="62" spans="1:11" x14ac:dyDescent="0.2">
      <c r="F62" s="20"/>
      <c r="G62" s="20"/>
      <c r="H62" s="20"/>
      <c r="I62" s="20"/>
      <c r="J62" s="20"/>
    </row>
    <row r="63" spans="1:11" x14ac:dyDescent="0.2">
      <c r="G63" s="20"/>
      <c r="H63" s="20"/>
      <c r="I63" s="20"/>
      <c r="J63" s="20"/>
    </row>
    <row r="64" spans="1:11" x14ac:dyDescent="0.2">
      <c r="G64" s="20"/>
      <c r="H64" s="20"/>
      <c r="I64" s="20"/>
      <c r="J64" s="20"/>
    </row>
    <row r="65" spans="7:10" x14ac:dyDescent="0.2">
      <c r="G65" s="20"/>
      <c r="H65" s="20"/>
      <c r="I65" s="20"/>
      <c r="J65" s="20"/>
    </row>
    <row r="66" spans="7:10" x14ac:dyDescent="0.2">
      <c r="G66" s="20"/>
      <c r="H66" s="20"/>
      <c r="I66" s="20"/>
      <c r="J66" s="20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32" customWidth="1"/>
    <col min="5" max="5" width="17.7109375" style="32" customWidth="1"/>
    <col min="6" max="6" width="14.28515625" style="30" bestFit="1" customWidth="1"/>
    <col min="7" max="7" width="12.7109375" style="30" bestFit="1" customWidth="1"/>
    <col min="8" max="8" width="12.7109375" style="30" customWidth="1"/>
    <col min="9" max="10" width="17.140625" style="30" customWidth="1"/>
    <col min="11" max="11" width="13.7109375" style="30" bestFit="1" customWidth="1"/>
    <col min="12" max="16384" width="11.42578125" style="30"/>
  </cols>
  <sheetData>
    <row r="1" spans="1:11" x14ac:dyDescent="0.2">
      <c r="A1" s="167" t="s">
        <v>14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x14ac:dyDescent="0.2">
      <c r="A2" s="169">
        <v>44585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1" ht="11.25" x14ac:dyDescent="0.2">
      <c r="A3" s="31"/>
      <c r="B3" s="30"/>
      <c r="C3" s="30"/>
      <c r="E3" s="30"/>
    </row>
    <row r="4" spans="1:11" ht="13.5" customHeight="1" thickBot="1" x14ac:dyDescent="0.25">
      <c r="A4" s="31"/>
      <c r="B4" s="170"/>
      <c r="C4" s="170"/>
      <c r="D4" s="170"/>
      <c r="E4" s="170"/>
      <c r="F4" s="170"/>
      <c r="G4" s="170"/>
      <c r="H4" s="170"/>
      <c r="I4" s="170"/>
      <c r="J4" s="170"/>
      <c r="K4" s="170"/>
    </row>
    <row r="5" spans="1:11" ht="12.75" customHeight="1" x14ac:dyDescent="0.2">
      <c r="A5" s="171" t="s">
        <v>0</v>
      </c>
      <c r="B5" s="173" t="s">
        <v>9</v>
      </c>
      <c r="C5" s="33" t="s">
        <v>10</v>
      </c>
      <c r="D5" s="33" t="s">
        <v>10</v>
      </c>
      <c r="E5" s="173" t="s">
        <v>1</v>
      </c>
      <c r="F5" s="165" t="s">
        <v>7</v>
      </c>
      <c r="G5" s="165" t="s">
        <v>8</v>
      </c>
      <c r="H5" s="165" t="s">
        <v>2</v>
      </c>
      <c r="I5" s="165" t="s">
        <v>3</v>
      </c>
      <c r="J5" s="165" t="s">
        <v>4</v>
      </c>
      <c r="K5" s="165" t="s">
        <v>5</v>
      </c>
    </row>
    <row r="6" spans="1:11" ht="23.25" customHeight="1" thickBot="1" x14ac:dyDescent="0.25">
      <c r="A6" s="172"/>
      <c r="B6" s="174"/>
      <c r="C6" s="34" t="s">
        <v>11</v>
      </c>
      <c r="D6" s="34" t="s">
        <v>12</v>
      </c>
      <c r="E6" s="174" t="s">
        <v>6</v>
      </c>
      <c r="F6" s="166" t="s">
        <v>6</v>
      </c>
      <c r="G6" s="166" t="s">
        <v>6</v>
      </c>
      <c r="H6" s="166"/>
      <c r="I6" s="166"/>
      <c r="J6" s="166"/>
      <c r="K6" s="166" t="s">
        <v>6</v>
      </c>
    </row>
    <row r="7" spans="1:11" x14ac:dyDescent="0.2">
      <c r="A7" s="1" t="s">
        <v>15</v>
      </c>
      <c r="B7" s="35">
        <v>1158226.58</v>
      </c>
      <c r="C7" s="35">
        <v>153782.43</v>
      </c>
      <c r="D7" s="35">
        <v>20198.14</v>
      </c>
      <c r="E7" s="35">
        <v>689.23</v>
      </c>
      <c r="F7" s="35">
        <v>3281154.23</v>
      </c>
      <c r="G7" s="35">
        <v>123993.28</v>
      </c>
      <c r="H7" s="36"/>
      <c r="I7" s="37"/>
      <c r="J7" s="36">
        <v>198905.88</v>
      </c>
      <c r="K7" s="37">
        <f>SUM(B7:J7)</f>
        <v>4936949.7699999996</v>
      </c>
    </row>
    <row r="8" spans="1:11" x14ac:dyDescent="0.2">
      <c r="A8" s="2" t="s">
        <v>16</v>
      </c>
      <c r="B8" s="35">
        <v>1094742.44</v>
      </c>
      <c r="C8" s="35">
        <v>145353.39000000001</v>
      </c>
      <c r="D8" s="35">
        <v>19091.05</v>
      </c>
      <c r="E8" s="35">
        <v>649.29999999999995</v>
      </c>
      <c r="F8" s="35">
        <v>2438232.4700000002</v>
      </c>
      <c r="G8" s="35">
        <v>92139.66</v>
      </c>
      <c r="H8" s="36"/>
      <c r="I8" s="37"/>
      <c r="J8" s="36">
        <v>147807.37</v>
      </c>
      <c r="K8" s="37">
        <f t="shared" ref="K8:K53" si="0">SUM(B8:J8)</f>
        <v>3938015.6800000006</v>
      </c>
    </row>
    <row r="9" spans="1:11" x14ac:dyDescent="0.2">
      <c r="A9" s="2" t="s">
        <v>17</v>
      </c>
      <c r="B9" s="35"/>
      <c r="C9" s="35"/>
      <c r="E9" s="35"/>
      <c r="F9" s="35">
        <v>934772.98</v>
      </c>
      <c r="G9" s="35">
        <v>35324.629999999997</v>
      </c>
      <c r="H9" s="36"/>
      <c r="I9" s="37">
        <v>100238.87</v>
      </c>
      <c r="J9" s="36">
        <v>56666.6</v>
      </c>
      <c r="K9" s="37">
        <f t="shared" si="0"/>
        <v>1127003.08</v>
      </c>
    </row>
    <row r="10" spans="1:11" x14ac:dyDescent="0.2">
      <c r="A10" s="2" t="s">
        <v>18</v>
      </c>
      <c r="B10" s="35"/>
      <c r="C10" s="35"/>
      <c r="D10" s="35"/>
      <c r="E10" s="35"/>
      <c r="F10" s="35">
        <v>1050795.57</v>
      </c>
      <c r="G10" s="35">
        <v>39709.07</v>
      </c>
      <c r="H10" s="36"/>
      <c r="I10" s="37">
        <v>205140</v>
      </c>
      <c r="J10" s="36">
        <v>63699.97</v>
      </c>
      <c r="K10" s="37">
        <f t="shared" si="0"/>
        <v>1359344.61</v>
      </c>
    </row>
    <row r="11" spans="1:11" x14ac:dyDescent="0.2">
      <c r="A11" s="2" t="s">
        <v>19</v>
      </c>
      <c r="B11" s="35"/>
      <c r="C11" s="35"/>
      <c r="D11" s="35"/>
      <c r="E11" s="35"/>
      <c r="F11" s="35">
        <v>1044642.86</v>
      </c>
      <c r="G11" s="35">
        <v>39476.559999999998</v>
      </c>
      <c r="H11" s="36"/>
      <c r="I11" s="37"/>
      <c r="J11" s="36">
        <v>63326.99</v>
      </c>
      <c r="K11" s="37">
        <f t="shared" si="0"/>
        <v>1147446.4099999999</v>
      </c>
    </row>
    <row r="12" spans="1:11" x14ac:dyDescent="0.2">
      <c r="A12" s="2" t="s">
        <v>20</v>
      </c>
      <c r="B12" s="35"/>
      <c r="C12" s="35"/>
      <c r="D12" s="35"/>
      <c r="E12" s="35"/>
      <c r="F12" s="35">
        <v>916314.84</v>
      </c>
      <c r="G12" s="35">
        <v>34627.11</v>
      </c>
      <c r="H12" s="36"/>
      <c r="I12" s="37">
        <v>83421.38</v>
      </c>
      <c r="J12" s="36">
        <v>55547.65</v>
      </c>
      <c r="K12" s="37">
        <f t="shared" si="0"/>
        <v>1089910.98</v>
      </c>
    </row>
    <row r="13" spans="1:11" x14ac:dyDescent="0.2">
      <c r="A13" s="2" t="s">
        <v>21</v>
      </c>
      <c r="B13" s="35"/>
      <c r="C13" s="35"/>
      <c r="D13" s="35"/>
      <c r="E13" s="35"/>
      <c r="F13" s="35">
        <v>1102654.1599999999</v>
      </c>
      <c r="G13" s="35">
        <v>41668.78</v>
      </c>
      <c r="H13" s="36"/>
      <c r="I13" s="37"/>
      <c r="J13" s="36">
        <v>66843.67</v>
      </c>
      <c r="K13" s="37">
        <f t="shared" si="0"/>
        <v>1211166.6099999999</v>
      </c>
    </row>
    <row r="14" spans="1:11" x14ac:dyDescent="0.2">
      <c r="A14" s="2" t="s">
        <v>22</v>
      </c>
      <c r="B14" s="35"/>
      <c r="C14" s="35"/>
      <c r="D14" s="35"/>
      <c r="E14" s="35"/>
      <c r="F14" s="35">
        <v>1058706.21</v>
      </c>
      <c r="G14" s="35">
        <v>40008.01</v>
      </c>
      <c r="H14" s="36"/>
      <c r="I14" s="37"/>
      <c r="J14" s="36">
        <v>64179.519999999997</v>
      </c>
      <c r="K14" s="37">
        <f t="shared" si="0"/>
        <v>1162893.74</v>
      </c>
    </row>
    <row r="15" spans="1:11" x14ac:dyDescent="0.2">
      <c r="A15" s="2" t="s">
        <v>23</v>
      </c>
      <c r="B15" s="35"/>
      <c r="C15" s="35"/>
      <c r="D15" s="35"/>
      <c r="E15" s="35"/>
      <c r="F15" s="35">
        <v>1059145.68</v>
      </c>
      <c r="G15" s="35">
        <v>40024.620000000003</v>
      </c>
      <c r="H15" s="36"/>
      <c r="I15" s="37"/>
      <c r="J15" s="36">
        <v>64206.16</v>
      </c>
      <c r="K15" s="37">
        <f t="shared" si="0"/>
        <v>1163376.46</v>
      </c>
    </row>
    <row r="16" spans="1:11" x14ac:dyDescent="0.2">
      <c r="A16" s="2" t="s">
        <v>24</v>
      </c>
      <c r="B16" s="35"/>
      <c r="C16" s="35"/>
      <c r="D16" s="35"/>
      <c r="E16" s="35"/>
      <c r="F16" s="35">
        <v>1474453.85</v>
      </c>
      <c r="G16" s="35">
        <v>55718.92</v>
      </c>
      <c r="H16" s="36"/>
      <c r="I16" s="37"/>
      <c r="J16" s="36">
        <v>89382.43</v>
      </c>
      <c r="K16" s="37">
        <f t="shared" si="0"/>
        <v>1619555.2</v>
      </c>
    </row>
    <row r="17" spans="1:11" x14ac:dyDescent="0.2">
      <c r="A17" s="2" t="s">
        <v>25</v>
      </c>
      <c r="B17" s="35"/>
      <c r="C17" s="35"/>
      <c r="D17" s="35"/>
      <c r="E17" s="35"/>
      <c r="F17" s="35">
        <v>961581.23</v>
      </c>
      <c r="G17" s="35">
        <v>36337.699999999997</v>
      </c>
      <c r="H17" s="36"/>
      <c r="I17" s="37"/>
      <c r="J17" s="36">
        <v>58291.73</v>
      </c>
      <c r="K17" s="37">
        <f t="shared" si="0"/>
        <v>1056210.6599999999</v>
      </c>
    </row>
    <row r="18" spans="1:11" x14ac:dyDescent="0.2">
      <c r="A18" s="2" t="s">
        <v>26</v>
      </c>
      <c r="B18" s="35"/>
      <c r="C18" s="35"/>
      <c r="D18" s="35"/>
      <c r="E18" s="35"/>
      <c r="F18" s="35">
        <v>862698.33</v>
      </c>
      <c r="G18" s="35">
        <v>32600.959999999999</v>
      </c>
      <c r="H18" s="36"/>
      <c r="I18" s="37">
        <v>34967.050000000003</v>
      </c>
      <c r="J18" s="36">
        <v>52297.38</v>
      </c>
      <c r="K18" s="37">
        <f t="shared" si="0"/>
        <v>982563.72</v>
      </c>
    </row>
    <row r="19" spans="1:11" x14ac:dyDescent="0.2">
      <c r="A19" s="2" t="s">
        <v>27</v>
      </c>
      <c r="B19" s="35"/>
      <c r="C19" s="35"/>
      <c r="D19" s="35"/>
      <c r="E19" s="35"/>
      <c r="F19" s="35">
        <v>986631.56</v>
      </c>
      <c r="G19" s="35">
        <v>37284.339999999997</v>
      </c>
      <c r="H19" s="36"/>
      <c r="I19" s="37">
        <v>147028.1</v>
      </c>
      <c r="J19" s="36">
        <v>59810.3</v>
      </c>
      <c r="K19" s="37">
        <f t="shared" si="0"/>
        <v>1230754.3</v>
      </c>
    </row>
    <row r="20" spans="1:11" x14ac:dyDescent="0.2">
      <c r="A20" s="2" t="s">
        <v>28</v>
      </c>
      <c r="B20" s="35"/>
      <c r="C20" s="35"/>
      <c r="D20" s="35"/>
      <c r="E20" s="35"/>
      <c r="F20" s="35">
        <v>1405455.56</v>
      </c>
      <c r="G20" s="35">
        <v>53111.51</v>
      </c>
      <c r="H20" s="37"/>
      <c r="I20" s="37"/>
      <c r="J20" s="37">
        <v>85199.71</v>
      </c>
      <c r="K20" s="37">
        <f t="shared" si="0"/>
        <v>1543766.78</v>
      </c>
    </row>
    <row r="21" spans="1:11" x14ac:dyDescent="0.2">
      <c r="A21" s="2" t="s">
        <v>29</v>
      </c>
      <c r="B21" s="35"/>
      <c r="C21" s="35"/>
      <c r="D21" s="35"/>
      <c r="E21" s="35"/>
      <c r="F21" s="35">
        <v>1353157.5</v>
      </c>
      <c r="G21" s="35">
        <v>51135.19</v>
      </c>
      <c r="H21" s="37"/>
      <c r="I21" s="37"/>
      <c r="J21" s="37">
        <v>82029.36</v>
      </c>
      <c r="K21" s="37">
        <f t="shared" si="0"/>
        <v>1486322.05</v>
      </c>
    </row>
    <row r="22" spans="1:11" x14ac:dyDescent="0.2">
      <c r="A22" s="2" t="s">
        <v>30</v>
      </c>
      <c r="B22" s="35"/>
      <c r="C22" s="35"/>
      <c r="D22" s="35"/>
      <c r="E22" s="35"/>
      <c r="F22" s="35">
        <v>994542.19</v>
      </c>
      <c r="G22" s="35">
        <v>37583.279999999999</v>
      </c>
      <c r="H22" s="37"/>
      <c r="I22" s="37">
        <v>154188.01999999999</v>
      </c>
      <c r="J22" s="37">
        <v>60289.85</v>
      </c>
      <c r="K22" s="37">
        <f t="shared" si="0"/>
        <v>1246603.3400000001</v>
      </c>
    </row>
    <row r="23" spans="1:11" x14ac:dyDescent="0.2">
      <c r="A23" s="2" t="s">
        <v>31</v>
      </c>
      <c r="B23" s="35"/>
      <c r="C23" s="35"/>
      <c r="D23" s="35"/>
      <c r="E23" s="35"/>
      <c r="F23" s="35">
        <v>937409.85</v>
      </c>
      <c r="G23" s="35">
        <v>35424.28</v>
      </c>
      <c r="H23" s="37"/>
      <c r="I23" s="37"/>
      <c r="J23" s="37">
        <v>56826.45</v>
      </c>
      <c r="K23" s="37">
        <f t="shared" si="0"/>
        <v>1029660.58</v>
      </c>
    </row>
    <row r="24" spans="1:11" x14ac:dyDescent="0.2">
      <c r="A24" s="2" t="s">
        <v>32</v>
      </c>
      <c r="B24" s="35"/>
      <c r="C24" s="35"/>
      <c r="D24" s="35"/>
      <c r="E24" s="35"/>
      <c r="F24" s="35">
        <v>1246363.97</v>
      </c>
      <c r="G24" s="35">
        <v>47099.51</v>
      </c>
      <c r="H24" s="37"/>
      <c r="I24" s="37"/>
      <c r="J24" s="37">
        <v>75555.460000000006</v>
      </c>
      <c r="K24" s="37">
        <f t="shared" si="0"/>
        <v>1369018.94</v>
      </c>
    </row>
    <row r="25" spans="1:11" x14ac:dyDescent="0.2">
      <c r="A25" s="2" t="s">
        <v>33</v>
      </c>
      <c r="B25" s="35"/>
      <c r="C25" s="35"/>
      <c r="D25" s="35"/>
      <c r="E25" s="35"/>
      <c r="F25" s="35">
        <v>1026624.2</v>
      </c>
      <c r="G25" s="35">
        <v>38795.65</v>
      </c>
      <c r="H25" s="37"/>
      <c r="I25" s="37"/>
      <c r="J25" s="37">
        <v>62234.68</v>
      </c>
      <c r="K25" s="37">
        <f t="shared" si="0"/>
        <v>1127654.5299999998</v>
      </c>
    </row>
    <row r="26" spans="1:11" x14ac:dyDescent="0.2">
      <c r="A26" s="2" t="s">
        <v>34</v>
      </c>
      <c r="B26" s="35"/>
      <c r="C26" s="35"/>
      <c r="D26" s="35"/>
      <c r="E26" s="35"/>
      <c r="F26" s="35">
        <v>1238892.82</v>
      </c>
      <c r="G26" s="35">
        <v>46817.18</v>
      </c>
      <c r="H26" s="37"/>
      <c r="I26" s="37"/>
      <c r="J26" s="37">
        <v>75102.55</v>
      </c>
      <c r="K26" s="37">
        <f t="shared" si="0"/>
        <v>1360812.55</v>
      </c>
    </row>
    <row r="27" spans="1:11" x14ac:dyDescent="0.2">
      <c r="A27" s="2" t="s">
        <v>35</v>
      </c>
      <c r="B27" s="35"/>
      <c r="C27" s="35"/>
      <c r="D27" s="35"/>
      <c r="E27" s="35"/>
      <c r="F27" s="35">
        <v>1016955.65</v>
      </c>
      <c r="G27" s="35">
        <v>38430.28</v>
      </c>
      <c r="H27" s="37"/>
      <c r="I27" s="37">
        <v>174169.19</v>
      </c>
      <c r="J27" s="37">
        <v>61648.57</v>
      </c>
      <c r="K27" s="37">
        <f t="shared" si="0"/>
        <v>1291203.69</v>
      </c>
    </row>
    <row r="28" spans="1:11" x14ac:dyDescent="0.2">
      <c r="A28" s="2" t="s">
        <v>36</v>
      </c>
      <c r="B28" s="35"/>
      <c r="C28" s="35"/>
      <c r="D28" s="35"/>
      <c r="E28" s="35"/>
      <c r="F28" s="35">
        <v>1302177.8700000001</v>
      </c>
      <c r="G28" s="35">
        <v>49208.69</v>
      </c>
      <c r="H28" s="37"/>
      <c r="I28" s="37"/>
      <c r="J28" s="37">
        <v>78938.94</v>
      </c>
      <c r="K28" s="37">
        <f t="shared" si="0"/>
        <v>1430325.5</v>
      </c>
    </row>
    <row r="29" spans="1:11" x14ac:dyDescent="0.2">
      <c r="A29" s="2" t="s">
        <v>37</v>
      </c>
      <c r="B29" s="35">
        <v>1270113.8</v>
      </c>
      <c r="C29" s="35">
        <v>168638.15</v>
      </c>
      <c r="D29" s="35">
        <v>22149.32</v>
      </c>
      <c r="E29" s="35">
        <v>756.09</v>
      </c>
      <c r="F29" s="35">
        <v>2711149.27</v>
      </c>
      <c r="G29" s="35">
        <v>102453.06</v>
      </c>
      <c r="H29" s="37"/>
      <c r="I29" s="37">
        <v>1030195.78</v>
      </c>
      <c r="J29" s="37">
        <v>164351.78</v>
      </c>
      <c r="K29" s="37">
        <f t="shared" si="0"/>
        <v>5469807.25</v>
      </c>
    </row>
    <row r="30" spans="1:11" x14ac:dyDescent="0.2">
      <c r="A30" s="2" t="s">
        <v>38</v>
      </c>
      <c r="B30" s="35">
        <v>1608360.77</v>
      </c>
      <c r="C30" s="35">
        <v>213548.57</v>
      </c>
      <c r="D30" s="35">
        <v>28047.96</v>
      </c>
      <c r="E30" s="35">
        <v>916.74</v>
      </c>
      <c r="F30" s="35">
        <v>4029148.4</v>
      </c>
      <c r="G30" s="35">
        <v>152259.63</v>
      </c>
      <c r="H30" s="37"/>
      <c r="I30" s="37"/>
      <c r="J30" s="37">
        <v>244249.81</v>
      </c>
      <c r="K30" s="37">
        <f t="shared" si="0"/>
        <v>6276531.879999999</v>
      </c>
    </row>
    <row r="31" spans="1:11" x14ac:dyDescent="0.2">
      <c r="A31" s="2" t="s">
        <v>39</v>
      </c>
      <c r="B31" s="35">
        <v>43714292.07</v>
      </c>
      <c r="C31" s="35">
        <v>5804123.5700000003</v>
      </c>
      <c r="D31" s="35">
        <v>762327.02</v>
      </c>
      <c r="E31" s="35">
        <v>24776.95</v>
      </c>
      <c r="F31" s="35">
        <v>175791814.88999999</v>
      </c>
      <c r="G31" s="35">
        <v>6643090.1299999999</v>
      </c>
      <c r="H31" s="37"/>
      <c r="I31" s="37">
        <v>140737365.62</v>
      </c>
      <c r="J31" s="37">
        <v>10656623.59</v>
      </c>
      <c r="K31" s="37">
        <f t="shared" si="0"/>
        <v>384134413.83999997</v>
      </c>
    </row>
    <row r="32" spans="1:11" x14ac:dyDescent="0.2">
      <c r="A32" s="2" t="s">
        <v>40</v>
      </c>
      <c r="B32" s="35">
        <v>1367494.45</v>
      </c>
      <c r="C32" s="35">
        <v>181567.78</v>
      </c>
      <c r="D32" s="35">
        <v>23847.53</v>
      </c>
      <c r="E32" s="35">
        <v>822.82</v>
      </c>
      <c r="F32" s="35">
        <v>3452111.77</v>
      </c>
      <c r="G32" s="35">
        <v>130453.68</v>
      </c>
      <c r="H32" s="37"/>
      <c r="I32" s="37"/>
      <c r="J32" s="37">
        <v>209269.45</v>
      </c>
      <c r="K32" s="37">
        <f t="shared" si="0"/>
        <v>5365567.4799999995</v>
      </c>
    </row>
    <row r="33" spans="1:11" x14ac:dyDescent="0.2">
      <c r="A33" s="2" t="s">
        <v>41</v>
      </c>
      <c r="B33" s="35">
        <v>2191352.0499999998</v>
      </c>
      <c r="C33" s="35">
        <v>290954.69</v>
      </c>
      <c r="D33" s="35">
        <v>38214.660000000003</v>
      </c>
      <c r="E33" s="35">
        <v>1189.04</v>
      </c>
      <c r="F33" s="35">
        <v>5555460.8300000001</v>
      </c>
      <c r="G33" s="35">
        <v>209938.26</v>
      </c>
      <c r="H33" s="37"/>
      <c r="I33" s="37"/>
      <c r="J33" s="37">
        <v>336775.95</v>
      </c>
      <c r="K33" s="37">
        <f t="shared" si="0"/>
        <v>8623885.4799999986</v>
      </c>
    </row>
    <row r="34" spans="1:11" x14ac:dyDescent="0.2">
      <c r="A34" s="2" t="s">
        <v>42</v>
      </c>
      <c r="B34" s="35">
        <v>1600030.27</v>
      </c>
      <c r="C34" s="35">
        <v>212442.5</v>
      </c>
      <c r="D34" s="35">
        <v>27902.69</v>
      </c>
      <c r="E34" s="35">
        <v>949.02</v>
      </c>
      <c r="F34" s="35">
        <v>5045664.57</v>
      </c>
      <c r="G34" s="35">
        <v>190673.29</v>
      </c>
      <c r="H34" s="37"/>
      <c r="I34" s="37"/>
      <c r="J34" s="37">
        <v>305871.74</v>
      </c>
      <c r="K34" s="37">
        <f t="shared" si="0"/>
        <v>7383534.080000001</v>
      </c>
    </row>
    <row r="35" spans="1:11" x14ac:dyDescent="0.2">
      <c r="A35" s="2" t="s">
        <v>43</v>
      </c>
      <c r="B35" s="35">
        <v>2269055.5</v>
      </c>
      <c r="C35" s="35">
        <v>301271.69</v>
      </c>
      <c r="D35" s="35">
        <v>39569.72</v>
      </c>
      <c r="E35" s="35">
        <v>1255.4100000000001</v>
      </c>
      <c r="F35" s="35">
        <v>7130994.9699999997</v>
      </c>
      <c r="G35" s="35">
        <v>269476.95</v>
      </c>
      <c r="H35" s="37"/>
      <c r="I35" s="37"/>
      <c r="J35" s="37">
        <v>432285.94</v>
      </c>
      <c r="K35" s="37">
        <f t="shared" si="0"/>
        <v>10443910.179999998</v>
      </c>
    </row>
    <row r="36" spans="1:11" x14ac:dyDescent="0.2">
      <c r="A36" s="2" t="s">
        <v>44</v>
      </c>
      <c r="B36" s="35">
        <v>1345950.06</v>
      </c>
      <c r="C36" s="35">
        <v>178707.24</v>
      </c>
      <c r="D36" s="35">
        <v>23471.82</v>
      </c>
      <c r="E36" s="35">
        <v>798.31</v>
      </c>
      <c r="F36" s="35">
        <v>3351910.43</v>
      </c>
      <c r="G36" s="35">
        <v>126667.12</v>
      </c>
      <c r="H36" s="37"/>
      <c r="I36" s="37"/>
      <c r="J36" s="37">
        <v>203195.17</v>
      </c>
      <c r="K36" s="37">
        <f t="shared" si="0"/>
        <v>5230700.1500000004</v>
      </c>
    </row>
    <row r="37" spans="1:11" x14ac:dyDescent="0.2">
      <c r="A37" s="2" t="s">
        <v>45</v>
      </c>
      <c r="B37" s="35">
        <v>8625944.1699999999</v>
      </c>
      <c r="C37" s="35">
        <v>1145301.54</v>
      </c>
      <c r="D37" s="35">
        <v>150426.54999999999</v>
      </c>
      <c r="E37" s="35">
        <v>5001.99</v>
      </c>
      <c r="F37" s="35">
        <v>19504980.82</v>
      </c>
      <c r="G37" s="35">
        <v>737084.07</v>
      </c>
      <c r="H37" s="36"/>
      <c r="I37" s="37"/>
      <c r="J37" s="36">
        <v>1182405.67</v>
      </c>
      <c r="K37" s="37">
        <f t="shared" si="0"/>
        <v>31351144.810000002</v>
      </c>
    </row>
    <row r="38" spans="1:11" x14ac:dyDescent="0.2">
      <c r="A38" s="2" t="s">
        <v>46</v>
      </c>
      <c r="B38" s="35">
        <v>2817863.01</v>
      </c>
      <c r="C38" s="35">
        <v>374139.08</v>
      </c>
      <c r="D38" s="35">
        <v>49140.29</v>
      </c>
      <c r="E38" s="35">
        <v>1560.59</v>
      </c>
      <c r="F38" s="35">
        <v>7232075.2599999998</v>
      </c>
      <c r="G38" s="35">
        <v>273296.73</v>
      </c>
      <c r="H38" s="36"/>
      <c r="I38" s="37"/>
      <c r="J38" s="36">
        <v>438413.49</v>
      </c>
      <c r="K38" s="37">
        <f t="shared" si="0"/>
        <v>11186488.450000001</v>
      </c>
    </row>
    <row r="39" spans="1:11" x14ac:dyDescent="0.2">
      <c r="A39" s="2" t="s">
        <v>47</v>
      </c>
      <c r="B39" s="35">
        <v>1736047.21</v>
      </c>
      <c r="C39" s="35">
        <v>230502.02</v>
      </c>
      <c r="D39" s="35">
        <v>30274.67</v>
      </c>
      <c r="E39" s="35">
        <v>989.91</v>
      </c>
      <c r="F39" s="35">
        <v>4235703.78</v>
      </c>
      <c r="G39" s="38">
        <v>160065.26</v>
      </c>
      <c r="H39" s="36"/>
      <c r="I39" s="37">
        <v>1887221.44</v>
      </c>
      <c r="J39" s="36">
        <v>256771.35</v>
      </c>
      <c r="K39" s="37">
        <f t="shared" si="0"/>
        <v>8537575.6399999987</v>
      </c>
    </row>
    <row r="40" spans="1:11" x14ac:dyDescent="0.2">
      <c r="A40" s="2" t="s">
        <v>48</v>
      </c>
      <c r="B40" s="35">
        <v>1225732.3500000001</v>
      </c>
      <c r="C40" s="35">
        <v>162745.45000000001</v>
      </c>
      <c r="D40" s="35">
        <v>21375.360000000001</v>
      </c>
      <c r="E40" s="35">
        <v>727.09</v>
      </c>
      <c r="F40" s="35">
        <v>4683972.91</v>
      </c>
      <c r="G40" s="39">
        <v>177005.14</v>
      </c>
      <c r="H40" s="36"/>
      <c r="I40" s="37"/>
      <c r="J40" s="36">
        <v>283945.74</v>
      </c>
      <c r="K40" s="37">
        <f t="shared" si="0"/>
        <v>6555504.04</v>
      </c>
    </row>
    <row r="41" spans="1:11" x14ac:dyDescent="0.2">
      <c r="A41" s="2" t="s">
        <v>49</v>
      </c>
      <c r="B41" s="35">
        <v>1583369.28</v>
      </c>
      <c r="C41" s="35">
        <v>210230.35</v>
      </c>
      <c r="D41" s="35">
        <v>27612.14</v>
      </c>
      <c r="E41" s="35">
        <v>897.94</v>
      </c>
      <c r="F41" s="35">
        <v>3158099.95</v>
      </c>
      <c r="G41" s="35">
        <v>119343.11</v>
      </c>
      <c r="H41" s="36"/>
      <c r="I41" s="37">
        <v>1281458.99</v>
      </c>
      <c r="J41" s="36">
        <v>191446.24</v>
      </c>
      <c r="K41" s="37">
        <f t="shared" si="0"/>
        <v>6572458.0000000009</v>
      </c>
    </row>
    <row r="42" spans="1:11" x14ac:dyDescent="0.2">
      <c r="A42" s="2" t="s">
        <v>50</v>
      </c>
      <c r="B42" s="35">
        <v>2255697.9700000002</v>
      </c>
      <c r="C42" s="35">
        <v>299498.15000000002</v>
      </c>
      <c r="D42" s="35">
        <v>39336.78</v>
      </c>
      <c r="E42" s="35">
        <v>1337.92</v>
      </c>
      <c r="F42" s="35">
        <v>9415849.0899999999</v>
      </c>
      <c r="G42" s="35">
        <v>355820.52</v>
      </c>
      <c r="H42" s="36"/>
      <c r="I42" s="37"/>
      <c r="J42" s="36">
        <v>570795.4</v>
      </c>
      <c r="K42" s="37">
        <f t="shared" si="0"/>
        <v>12938335.83</v>
      </c>
    </row>
    <row r="43" spans="1:11" x14ac:dyDescent="0.2">
      <c r="A43" s="2" t="s">
        <v>51</v>
      </c>
      <c r="B43" s="35">
        <v>1264799.51</v>
      </c>
      <c r="C43" s="35">
        <v>167932.55</v>
      </c>
      <c r="D43" s="35">
        <v>22056.65</v>
      </c>
      <c r="E43" s="35">
        <v>754.27</v>
      </c>
      <c r="F43" s="35">
        <v>4978424.2</v>
      </c>
      <c r="G43" s="35">
        <v>188132.31</v>
      </c>
      <c r="H43" s="36"/>
      <c r="I43" s="37"/>
      <c r="J43" s="36">
        <v>301795.58</v>
      </c>
      <c r="K43" s="37">
        <f t="shared" si="0"/>
        <v>6923895.0699999994</v>
      </c>
    </row>
    <row r="44" spans="1:11" x14ac:dyDescent="0.2">
      <c r="A44" s="2" t="s">
        <v>52</v>
      </c>
      <c r="B44" s="35">
        <v>18367313.399999999</v>
      </c>
      <c r="C44" s="35">
        <v>2438702.5699999998</v>
      </c>
      <c r="D44" s="35">
        <v>320304.83</v>
      </c>
      <c r="E44" s="35">
        <v>10894.15</v>
      </c>
      <c r="F44" s="35">
        <v>42629075.630000003</v>
      </c>
      <c r="G44" s="35">
        <v>1610932.75</v>
      </c>
      <c r="H44" s="36"/>
      <c r="I44" s="37"/>
      <c r="J44" s="36">
        <v>2584204.58</v>
      </c>
      <c r="K44" s="37">
        <f t="shared" si="0"/>
        <v>67961427.909999996</v>
      </c>
    </row>
    <row r="45" spans="1:11" x14ac:dyDescent="0.2">
      <c r="A45" s="2" t="s">
        <v>53</v>
      </c>
      <c r="B45" s="35">
        <v>2905189.62</v>
      </c>
      <c r="C45" s="35">
        <v>385733.79</v>
      </c>
      <c r="D45" s="35">
        <v>50663.17</v>
      </c>
      <c r="E45" s="35">
        <v>1723.07</v>
      </c>
      <c r="F45" s="35">
        <v>8394059.1600000001</v>
      </c>
      <c r="G45" s="35">
        <v>317207.55</v>
      </c>
      <c r="H45" s="36"/>
      <c r="I45" s="37">
        <v>7234015.8200000003</v>
      </c>
      <c r="J45" s="36">
        <v>508853.78</v>
      </c>
      <c r="K45" s="37">
        <f t="shared" si="0"/>
        <v>19797445.960000001</v>
      </c>
    </row>
    <row r="46" spans="1:11" x14ac:dyDescent="0.2">
      <c r="A46" s="2" t="s">
        <v>54</v>
      </c>
      <c r="B46" s="35">
        <v>7717345.2999999998</v>
      </c>
      <c r="C46" s="35">
        <v>1024663.18</v>
      </c>
      <c r="D46" s="35">
        <v>134581.63</v>
      </c>
      <c r="E46" s="35">
        <v>4577.41</v>
      </c>
      <c r="F46" s="35">
        <v>19048801.059999999</v>
      </c>
      <c r="G46" s="35">
        <v>719845.25</v>
      </c>
      <c r="H46" s="36"/>
      <c r="I46" s="37"/>
      <c r="J46" s="36">
        <v>1154751.73</v>
      </c>
      <c r="K46" s="37">
        <f t="shared" si="0"/>
        <v>29804565.559999999</v>
      </c>
    </row>
    <row r="47" spans="1:11" x14ac:dyDescent="0.2">
      <c r="A47" s="2" t="s">
        <v>55</v>
      </c>
      <c r="B47" s="35">
        <v>1775545.26</v>
      </c>
      <c r="C47" s="35">
        <v>235746.33</v>
      </c>
      <c r="D47" s="35">
        <v>30963.47</v>
      </c>
      <c r="E47" s="35">
        <v>1069.27</v>
      </c>
      <c r="F47" s="35">
        <v>4824606.3600000003</v>
      </c>
      <c r="G47" s="35">
        <v>182319.61</v>
      </c>
      <c r="H47" s="36"/>
      <c r="I47" s="37">
        <v>2218742.34</v>
      </c>
      <c r="J47" s="36">
        <v>292471.03000000003</v>
      </c>
      <c r="K47" s="37">
        <f t="shared" si="0"/>
        <v>9561463.6699999999</v>
      </c>
    </row>
    <row r="48" spans="1:11" x14ac:dyDescent="0.2">
      <c r="A48" s="2" t="s">
        <v>56</v>
      </c>
      <c r="B48" s="35">
        <v>1383293.68</v>
      </c>
      <c r="C48" s="35">
        <v>183665.5</v>
      </c>
      <c r="D48" s="35">
        <v>24123.05</v>
      </c>
      <c r="E48" s="35">
        <v>822.95</v>
      </c>
      <c r="F48" s="35">
        <v>2715544.06</v>
      </c>
      <c r="G48" s="35">
        <v>102619.13</v>
      </c>
      <c r="H48" s="36"/>
      <c r="I48" s="37">
        <v>1032693.43</v>
      </c>
      <c r="J48" s="36">
        <v>164618.19</v>
      </c>
      <c r="K48" s="37">
        <f t="shared" si="0"/>
        <v>5607379.9900000002</v>
      </c>
    </row>
    <row r="49" spans="1:11" x14ac:dyDescent="0.2">
      <c r="A49" s="2" t="s">
        <v>57</v>
      </c>
      <c r="B49" s="35">
        <v>1613531.43</v>
      </c>
      <c r="C49" s="35">
        <v>214235.1</v>
      </c>
      <c r="D49" s="35">
        <v>28138.13</v>
      </c>
      <c r="E49" s="35">
        <v>937.86</v>
      </c>
      <c r="F49" s="35">
        <v>3272804.11</v>
      </c>
      <c r="G49" s="35">
        <v>123677.73</v>
      </c>
      <c r="H49" s="36"/>
      <c r="I49" s="37">
        <v>1345898.26</v>
      </c>
      <c r="J49" s="36">
        <v>198399.69</v>
      </c>
      <c r="K49" s="37">
        <f t="shared" si="0"/>
        <v>6797622.3100000005</v>
      </c>
    </row>
    <row r="50" spans="1:11" x14ac:dyDescent="0.2">
      <c r="A50" s="2" t="s">
        <v>58</v>
      </c>
      <c r="B50" s="35">
        <v>4056378.36</v>
      </c>
      <c r="C50" s="35">
        <v>538581.78</v>
      </c>
      <c r="D50" s="35">
        <v>70738.58</v>
      </c>
      <c r="E50" s="35">
        <v>2162.9299999999998</v>
      </c>
      <c r="F50" s="35">
        <v>9344653.4000000004</v>
      </c>
      <c r="G50" s="35">
        <v>353130.06</v>
      </c>
      <c r="H50" s="36"/>
      <c r="I50" s="37">
        <v>8842999.4700000007</v>
      </c>
      <c r="J50" s="36">
        <v>566479.47</v>
      </c>
      <c r="K50" s="37">
        <f t="shared" si="0"/>
        <v>23775124.050000001</v>
      </c>
    </row>
    <row r="51" spans="1:11" x14ac:dyDescent="0.2">
      <c r="A51" s="2" t="s">
        <v>59</v>
      </c>
      <c r="B51" s="35">
        <v>1427962.39</v>
      </c>
      <c r="C51" s="35">
        <v>189596.35</v>
      </c>
      <c r="D51" s="35">
        <v>24902.02</v>
      </c>
      <c r="E51" s="35">
        <v>816.64</v>
      </c>
      <c r="F51" s="35">
        <v>2628087.63</v>
      </c>
      <c r="G51" s="35">
        <v>99314.2</v>
      </c>
      <c r="H51" s="36"/>
      <c r="I51" s="37"/>
      <c r="J51" s="36">
        <v>159316.51999999999</v>
      </c>
      <c r="K51" s="37">
        <f t="shared" si="0"/>
        <v>4529995.7499999991</v>
      </c>
    </row>
    <row r="52" spans="1:11" x14ac:dyDescent="0.2">
      <c r="A52" s="2" t="s">
        <v>60</v>
      </c>
      <c r="B52" s="35">
        <v>24601399.030000001</v>
      </c>
      <c r="C52" s="35">
        <v>3266427.36</v>
      </c>
      <c r="D52" s="35">
        <v>429020.13</v>
      </c>
      <c r="E52" s="35">
        <v>14861.57</v>
      </c>
      <c r="F52" s="35">
        <v>50817018.890000001</v>
      </c>
      <c r="G52" s="35">
        <v>1920351.28</v>
      </c>
      <c r="H52" s="36"/>
      <c r="I52" s="37"/>
      <c r="J52" s="36">
        <v>3080563.46</v>
      </c>
      <c r="K52" s="37">
        <f t="shared" si="0"/>
        <v>84129641.719999999</v>
      </c>
    </row>
    <row r="53" spans="1:11" ht="13.5" thickBot="1" x14ac:dyDescent="0.25">
      <c r="A53" s="4" t="s">
        <v>61</v>
      </c>
      <c r="B53" s="35">
        <v>2652258.44</v>
      </c>
      <c r="C53" s="35">
        <v>352151.09</v>
      </c>
      <c r="D53" s="35">
        <v>46252.34</v>
      </c>
      <c r="E53" s="35">
        <v>39404.21</v>
      </c>
      <c r="F53" s="35">
        <v>7834162.2300000004</v>
      </c>
      <c r="G53" s="35">
        <v>296049.31</v>
      </c>
      <c r="H53" s="36"/>
      <c r="I53" s="37"/>
      <c r="J53" s="36">
        <v>474912.43</v>
      </c>
      <c r="K53" s="37">
        <f t="shared" si="0"/>
        <v>11695190.050000001</v>
      </c>
    </row>
    <row r="54" spans="1:11" s="41" customFormat="1" ht="13.5" thickBot="1" x14ac:dyDescent="0.25">
      <c r="A54" s="5" t="s">
        <v>13</v>
      </c>
      <c r="B54" s="40">
        <f>SUM(B7:B53)</f>
        <v>143629288.40000001</v>
      </c>
      <c r="C54" s="40">
        <f t="shared" ref="C54:K54" si="1">SUM(C7:C53)</f>
        <v>19070242.199999999</v>
      </c>
      <c r="D54" s="40">
        <f t="shared" si="1"/>
        <v>2504729.6999999997</v>
      </c>
      <c r="E54" s="40">
        <f t="shared" si="1"/>
        <v>121342.68</v>
      </c>
      <c r="F54" s="40">
        <f t="shared" si="1"/>
        <v>439479537.25</v>
      </c>
      <c r="G54" s="40">
        <f t="shared" si="1"/>
        <v>16607725.339999998</v>
      </c>
      <c r="H54" s="40">
        <f t="shared" si="1"/>
        <v>0</v>
      </c>
      <c r="I54" s="40">
        <f t="shared" si="1"/>
        <v>166509743.75999999</v>
      </c>
      <c r="J54" s="40">
        <f t="shared" si="1"/>
        <v>26641559</v>
      </c>
      <c r="K54" s="40">
        <f t="shared" si="1"/>
        <v>814564168.3299998</v>
      </c>
    </row>
    <row r="55" spans="1:11" x14ac:dyDescent="0.2">
      <c r="F55" s="32"/>
      <c r="G55" s="32"/>
      <c r="H55" s="32"/>
      <c r="I55" s="32"/>
      <c r="J55" s="32"/>
    </row>
    <row r="56" spans="1:11" x14ac:dyDescent="0.2">
      <c r="F56" s="32"/>
      <c r="G56" s="32"/>
      <c r="H56" s="32"/>
      <c r="I56" s="32"/>
      <c r="J56" s="32"/>
    </row>
    <row r="57" spans="1:11" x14ac:dyDescent="0.2">
      <c r="F57" s="32"/>
      <c r="G57" s="32"/>
      <c r="H57" s="32"/>
      <c r="I57" s="32"/>
      <c r="J57" s="32"/>
    </row>
    <row r="58" spans="1:11" x14ac:dyDescent="0.2">
      <c r="F58" s="32"/>
      <c r="G58" s="32"/>
      <c r="H58" s="32"/>
      <c r="I58" s="32"/>
      <c r="J58" s="32"/>
    </row>
    <row r="59" spans="1:11" x14ac:dyDescent="0.2">
      <c r="F59" s="32"/>
      <c r="G59" s="32"/>
      <c r="H59" s="32"/>
      <c r="I59" s="32"/>
      <c r="J59" s="32"/>
    </row>
    <row r="60" spans="1:11" x14ac:dyDescent="0.2">
      <c r="F60" s="32"/>
      <c r="G60" s="32"/>
      <c r="H60" s="32"/>
      <c r="I60" s="32"/>
      <c r="J60" s="32"/>
    </row>
    <row r="61" spans="1:11" x14ac:dyDescent="0.2">
      <c r="F61" s="32"/>
      <c r="G61" s="32"/>
      <c r="H61" s="32"/>
      <c r="I61" s="32"/>
      <c r="J61" s="32"/>
    </row>
    <row r="62" spans="1:11" x14ac:dyDescent="0.2">
      <c r="F62" s="32"/>
      <c r="G62" s="32"/>
      <c r="H62" s="32"/>
      <c r="I62" s="32"/>
      <c r="J62" s="32"/>
    </row>
    <row r="63" spans="1:11" x14ac:dyDescent="0.2">
      <c r="G63" s="32"/>
      <c r="H63" s="32"/>
      <c r="I63" s="32"/>
      <c r="J63" s="32"/>
    </row>
    <row r="64" spans="1:11" x14ac:dyDescent="0.2">
      <c r="G64" s="32"/>
      <c r="H64" s="32"/>
      <c r="I64" s="32"/>
      <c r="J64" s="32"/>
    </row>
    <row r="65" spans="7:10" x14ac:dyDescent="0.2">
      <c r="G65" s="32"/>
      <c r="H65" s="32"/>
      <c r="I65" s="32"/>
      <c r="J65" s="32"/>
    </row>
    <row r="66" spans="7:10" x14ac:dyDescent="0.2">
      <c r="G66" s="32"/>
      <c r="H66" s="32"/>
      <c r="I66" s="32"/>
      <c r="J66" s="32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6"/>
  <sheetViews>
    <sheetView topLeftCell="A43" workbookViewId="0">
      <selection activeCell="A9" sqref="A9"/>
    </sheetView>
  </sheetViews>
  <sheetFormatPr baseColWidth="10" defaultRowHeight="12.75" x14ac:dyDescent="0.2"/>
  <cols>
    <col min="1" max="1" width="44.7109375" style="3" customWidth="1"/>
    <col min="2" max="4" width="17.140625" style="44" customWidth="1"/>
    <col min="5" max="5" width="17.7109375" style="44" customWidth="1"/>
    <col min="6" max="6" width="14.28515625" style="42" bestFit="1" customWidth="1"/>
    <col min="7" max="7" width="12.7109375" style="42" bestFit="1" customWidth="1"/>
    <col min="8" max="8" width="12.7109375" style="42" customWidth="1"/>
    <col min="9" max="10" width="17.140625" style="42" customWidth="1"/>
    <col min="11" max="11" width="13.7109375" style="42" bestFit="1" customWidth="1"/>
    <col min="12" max="16384" width="11.42578125" style="42"/>
  </cols>
  <sheetData>
    <row r="1" spans="1:11" x14ac:dyDescent="0.2">
      <c r="A1" s="177" t="s">
        <v>14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x14ac:dyDescent="0.2">
      <c r="A2" s="179">
        <v>44593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spans="1:11" ht="11.25" x14ac:dyDescent="0.2">
      <c r="A3" s="43"/>
      <c r="B3" s="42"/>
      <c r="C3" s="42"/>
      <c r="E3" s="42"/>
    </row>
    <row r="4" spans="1:11" ht="13.5" customHeight="1" thickBot="1" x14ac:dyDescent="0.25">
      <c r="A4" s="43"/>
      <c r="B4" s="180"/>
      <c r="C4" s="180"/>
      <c r="D4" s="180"/>
      <c r="E4" s="180"/>
      <c r="F4" s="180"/>
      <c r="G4" s="180"/>
      <c r="H4" s="180"/>
      <c r="I4" s="180"/>
      <c r="J4" s="180"/>
      <c r="K4" s="180"/>
    </row>
    <row r="5" spans="1:11" ht="12.75" customHeight="1" x14ac:dyDescent="0.2">
      <c r="A5" s="181" t="s">
        <v>0</v>
      </c>
      <c r="B5" s="183" t="s">
        <v>9</v>
      </c>
      <c r="C5" s="45" t="s">
        <v>10</v>
      </c>
      <c r="D5" s="45" t="s">
        <v>10</v>
      </c>
      <c r="E5" s="183" t="s">
        <v>1</v>
      </c>
      <c r="F5" s="175" t="s">
        <v>7</v>
      </c>
      <c r="G5" s="175" t="s">
        <v>8</v>
      </c>
      <c r="H5" s="175" t="s">
        <v>2</v>
      </c>
      <c r="I5" s="175" t="s">
        <v>3</v>
      </c>
      <c r="J5" s="175" t="s">
        <v>4</v>
      </c>
      <c r="K5" s="175" t="s">
        <v>5</v>
      </c>
    </row>
    <row r="6" spans="1:11" ht="23.25" customHeight="1" thickBot="1" x14ac:dyDescent="0.25">
      <c r="A6" s="182"/>
      <c r="B6" s="184"/>
      <c r="C6" s="46" t="s">
        <v>11</v>
      </c>
      <c r="D6" s="46" t="s">
        <v>12</v>
      </c>
      <c r="E6" s="184" t="s">
        <v>6</v>
      </c>
      <c r="F6" s="176" t="s">
        <v>6</v>
      </c>
      <c r="G6" s="176" t="s">
        <v>6</v>
      </c>
      <c r="H6" s="176"/>
      <c r="I6" s="176"/>
      <c r="J6" s="176"/>
      <c r="K6" s="176" t="s">
        <v>6</v>
      </c>
    </row>
    <row r="7" spans="1:11" x14ac:dyDescent="0.2">
      <c r="A7" s="1" t="s">
        <v>15</v>
      </c>
      <c r="B7" s="47">
        <v>1412130.16</v>
      </c>
      <c r="C7" s="47">
        <v>135200.07</v>
      </c>
      <c r="D7" s="47">
        <v>24237.77</v>
      </c>
      <c r="E7" s="47"/>
      <c r="F7" s="47"/>
      <c r="G7" s="47">
        <v>1265.8599999999999</v>
      </c>
      <c r="H7" s="48"/>
      <c r="I7" s="49"/>
      <c r="J7" s="48"/>
      <c r="K7" s="49">
        <v>1572833.86</v>
      </c>
    </row>
    <row r="8" spans="1:11" x14ac:dyDescent="0.2">
      <c r="A8" s="2" t="s">
        <v>16</v>
      </c>
      <c r="B8" s="47">
        <v>1334729.17</v>
      </c>
      <c r="C8" s="47">
        <v>127789.55</v>
      </c>
      <c r="D8" s="47">
        <v>22909.26</v>
      </c>
      <c r="E8" s="47"/>
      <c r="F8" s="47"/>
      <c r="G8" s="47">
        <v>940.67</v>
      </c>
      <c r="H8" s="48"/>
      <c r="I8" s="49"/>
      <c r="J8" s="48"/>
      <c r="K8" s="49">
        <v>1486368.65</v>
      </c>
    </row>
    <row r="9" spans="1:11" x14ac:dyDescent="0.2">
      <c r="A9" s="2" t="s">
        <v>17</v>
      </c>
      <c r="B9" s="47"/>
      <c r="C9" s="47"/>
      <c r="E9" s="47"/>
      <c r="F9" s="47"/>
      <c r="G9" s="47">
        <v>360.63</v>
      </c>
      <c r="H9" s="48"/>
      <c r="I9" s="49"/>
      <c r="J9" s="48"/>
      <c r="K9" s="49">
        <v>360.63</v>
      </c>
    </row>
    <row r="10" spans="1:11" x14ac:dyDescent="0.2">
      <c r="A10" s="2" t="s">
        <v>18</v>
      </c>
      <c r="B10" s="47"/>
      <c r="C10" s="47"/>
      <c r="D10" s="47"/>
      <c r="E10" s="47"/>
      <c r="F10" s="47"/>
      <c r="G10" s="47">
        <v>405.4</v>
      </c>
      <c r="H10" s="48"/>
      <c r="I10" s="49"/>
      <c r="J10" s="48"/>
      <c r="K10" s="49">
        <v>405.4</v>
      </c>
    </row>
    <row r="11" spans="1:11" x14ac:dyDescent="0.2">
      <c r="A11" s="2" t="s">
        <v>19</v>
      </c>
      <c r="B11" s="47"/>
      <c r="C11" s="47"/>
      <c r="D11" s="47"/>
      <c r="E11" s="47"/>
      <c r="F11" s="47"/>
      <c r="G11" s="47">
        <v>403.02</v>
      </c>
      <c r="H11" s="48"/>
      <c r="I11" s="49"/>
      <c r="J11" s="48"/>
      <c r="K11" s="49">
        <v>403.02</v>
      </c>
    </row>
    <row r="12" spans="1:11" x14ac:dyDescent="0.2">
      <c r="A12" s="2" t="s">
        <v>20</v>
      </c>
      <c r="B12" s="47"/>
      <c r="C12" s="47"/>
      <c r="D12" s="47"/>
      <c r="E12" s="47"/>
      <c r="F12" s="47"/>
      <c r="G12" s="47">
        <v>353.51</v>
      </c>
      <c r="H12" s="48"/>
      <c r="I12" s="49"/>
      <c r="J12" s="48"/>
      <c r="K12" s="49">
        <v>353.51</v>
      </c>
    </row>
    <row r="13" spans="1:11" x14ac:dyDescent="0.2">
      <c r="A13" s="2" t="s">
        <v>21</v>
      </c>
      <c r="B13" s="47"/>
      <c r="C13" s="47"/>
      <c r="D13" s="47"/>
      <c r="E13" s="47"/>
      <c r="F13" s="47"/>
      <c r="G13" s="47">
        <v>425.4</v>
      </c>
      <c r="H13" s="48"/>
      <c r="I13" s="49"/>
      <c r="J13" s="48"/>
      <c r="K13" s="49">
        <v>425.4</v>
      </c>
    </row>
    <row r="14" spans="1:11" x14ac:dyDescent="0.2">
      <c r="A14" s="2" t="s">
        <v>22</v>
      </c>
      <c r="B14" s="47"/>
      <c r="C14" s="47"/>
      <c r="D14" s="47"/>
      <c r="E14" s="47"/>
      <c r="F14" s="47"/>
      <c r="G14" s="47">
        <v>408.45</v>
      </c>
      <c r="H14" s="48"/>
      <c r="I14" s="49"/>
      <c r="J14" s="48"/>
      <c r="K14" s="49">
        <v>408.45</v>
      </c>
    </row>
    <row r="15" spans="1:11" x14ac:dyDescent="0.2">
      <c r="A15" s="2" t="s">
        <v>23</v>
      </c>
      <c r="B15" s="47"/>
      <c r="C15" s="47"/>
      <c r="D15" s="47"/>
      <c r="E15" s="47"/>
      <c r="F15" s="47"/>
      <c r="G15" s="47">
        <v>408.62</v>
      </c>
      <c r="H15" s="48"/>
      <c r="I15" s="49"/>
      <c r="J15" s="48"/>
      <c r="K15" s="49">
        <v>408.62</v>
      </c>
    </row>
    <row r="16" spans="1:11" x14ac:dyDescent="0.2">
      <c r="A16" s="2" t="s">
        <v>24</v>
      </c>
      <c r="B16" s="47"/>
      <c r="C16" s="47"/>
      <c r="D16" s="47"/>
      <c r="E16" s="47"/>
      <c r="F16" s="47"/>
      <c r="G16" s="47">
        <v>568.84</v>
      </c>
      <c r="H16" s="48"/>
      <c r="I16" s="49"/>
      <c r="J16" s="48"/>
      <c r="K16" s="49">
        <v>568.84</v>
      </c>
    </row>
    <row r="17" spans="1:11" x14ac:dyDescent="0.2">
      <c r="A17" s="2" t="s">
        <v>25</v>
      </c>
      <c r="B17" s="47"/>
      <c r="C17" s="47"/>
      <c r="D17" s="47"/>
      <c r="E17" s="47"/>
      <c r="F17" s="47"/>
      <c r="G17" s="47">
        <v>370.98</v>
      </c>
      <c r="H17" s="48"/>
      <c r="I17" s="49"/>
      <c r="J17" s="48"/>
      <c r="K17" s="49">
        <v>370.98</v>
      </c>
    </row>
    <row r="18" spans="1:11" x14ac:dyDescent="0.2">
      <c r="A18" s="2" t="s">
        <v>26</v>
      </c>
      <c r="B18" s="47"/>
      <c r="C18" s="47"/>
      <c r="D18" s="47"/>
      <c r="E18" s="47"/>
      <c r="F18" s="47"/>
      <c r="G18" s="47">
        <v>332.83</v>
      </c>
      <c r="H18" s="48"/>
      <c r="I18" s="49"/>
      <c r="J18" s="48"/>
      <c r="K18" s="49">
        <v>332.83</v>
      </c>
    </row>
    <row r="19" spans="1:11" x14ac:dyDescent="0.2">
      <c r="A19" s="2" t="s">
        <v>27</v>
      </c>
      <c r="B19" s="47"/>
      <c r="C19" s="47"/>
      <c r="D19" s="47"/>
      <c r="E19" s="47"/>
      <c r="F19" s="47"/>
      <c r="G19" s="47">
        <v>380.64</v>
      </c>
      <c r="H19" s="48"/>
      <c r="I19" s="49"/>
      <c r="J19" s="48"/>
      <c r="K19" s="49">
        <v>380.64</v>
      </c>
    </row>
    <row r="20" spans="1:11" x14ac:dyDescent="0.2">
      <c r="A20" s="2" t="s">
        <v>28</v>
      </c>
      <c r="B20" s="47"/>
      <c r="C20" s="47"/>
      <c r="D20" s="47"/>
      <c r="E20" s="47"/>
      <c r="F20" s="47"/>
      <c r="G20" s="47">
        <v>542.22</v>
      </c>
      <c r="H20" s="49"/>
      <c r="I20" s="49"/>
      <c r="J20" s="49"/>
      <c r="K20" s="49">
        <v>542.22</v>
      </c>
    </row>
    <row r="21" spans="1:11" x14ac:dyDescent="0.2">
      <c r="A21" s="2" t="s">
        <v>29</v>
      </c>
      <c r="B21" s="47"/>
      <c r="C21" s="47"/>
      <c r="D21" s="47"/>
      <c r="E21" s="47"/>
      <c r="F21" s="47"/>
      <c r="G21" s="47">
        <v>522.04999999999995</v>
      </c>
      <c r="H21" s="49"/>
      <c r="I21" s="49"/>
      <c r="J21" s="49"/>
      <c r="K21" s="49">
        <v>522.04999999999995</v>
      </c>
    </row>
    <row r="22" spans="1:11" x14ac:dyDescent="0.2">
      <c r="A22" s="2" t="s">
        <v>30</v>
      </c>
      <c r="B22" s="47"/>
      <c r="C22" s="47"/>
      <c r="D22" s="47"/>
      <c r="E22" s="47"/>
      <c r="F22" s="47"/>
      <c r="G22" s="47">
        <v>383.69</v>
      </c>
      <c r="H22" s="49"/>
      <c r="I22" s="49"/>
      <c r="J22" s="49"/>
      <c r="K22" s="49">
        <v>383.69</v>
      </c>
    </row>
    <row r="23" spans="1:11" x14ac:dyDescent="0.2">
      <c r="A23" s="2" t="s">
        <v>31</v>
      </c>
      <c r="B23" s="47"/>
      <c r="C23" s="47"/>
      <c r="D23" s="47"/>
      <c r="E23" s="47"/>
      <c r="F23" s="47"/>
      <c r="G23" s="47">
        <v>361.65</v>
      </c>
      <c r="H23" s="49"/>
      <c r="I23" s="49"/>
      <c r="J23" s="49"/>
      <c r="K23" s="49">
        <v>361.65</v>
      </c>
    </row>
    <row r="24" spans="1:11" x14ac:dyDescent="0.2">
      <c r="A24" s="2" t="s">
        <v>32</v>
      </c>
      <c r="B24" s="47"/>
      <c r="C24" s="47"/>
      <c r="D24" s="47"/>
      <c r="E24" s="47"/>
      <c r="F24" s="47"/>
      <c r="G24" s="47">
        <v>480.84</v>
      </c>
      <c r="H24" s="49"/>
      <c r="I24" s="49"/>
      <c r="J24" s="49"/>
      <c r="K24" s="49">
        <v>480.84</v>
      </c>
    </row>
    <row r="25" spans="1:11" x14ac:dyDescent="0.2">
      <c r="A25" s="2" t="s">
        <v>33</v>
      </c>
      <c r="B25" s="47"/>
      <c r="C25" s="47"/>
      <c r="D25" s="47"/>
      <c r="E25" s="47"/>
      <c r="F25" s="47"/>
      <c r="G25" s="47">
        <v>396.07</v>
      </c>
      <c r="H25" s="49"/>
      <c r="I25" s="49"/>
      <c r="J25" s="49"/>
      <c r="K25" s="49">
        <v>396.07</v>
      </c>
    </row>
    <row r="26" spans="1:11" x14ac:dyDescent="0.2">
      <c r="A26" s="2" t="s">
        <v>34</v>
      </c>
      <c r="B26" s="47"/>
      <c r="C26" s="47"/>
      <c r="D26" s="47"/>
      <c r="E26" s="47"/>
      <c r="F26" s="47"/>
      <c r="G26" s="47">
        <v>477.96</v>
      </c>
      <c r="H26" s="49"/>
      <c r="I26" s="49"/>
      <c r="J26" s="49"/>
      <c r="K26" s="49">
        <v>477.96</v>
      </c>
    </row>
    <row r="27" spans="1:11" x14ac:dyDescent="0.2">
      <c r="A27" s="2" t="s">
        <v>35</v>
      </c>
      <c r="B27" s="47"/>
      <c r="C27" s="47"/>
      <c r="D27" s="47"/>
      <c r="E27" s="47"/>
      <c r="F27" s="47"/>
      <c r="G27" s="47">
        <v>392.34</v>
      </c>
      <c r="H27" s="49"/>
      <c r="I27" s="49"/>
      <c r="J27" s="49"/>
      <c r="K27" s="49">
        <v>392.34</v>
      </c>
    </row>
    <row r="28" spans="1:11" x14ac:dyDescent="0.2">
      <c r="A28" s="2" t="s">
        <v>36</v>
      </c>
      <c r="B28" s="47"/>
      <c r="C28" s="47"/>
      <c r="D28" s="47"/>
      <c r="E28" s="47"/>
      <c r="F28" s="47"/>
      <c r="G28" s="47">
        <v>502.38</v>
      </c>
      <c r="H28" s="49"/>
      <c r="I28" s="49"/>
      <c r="J28" s="49"/>
      <c r="K28" s="49">
        <v>502.38</v>
      </c>
    </row>
    <row r="29" spans="1:11" x14ac:dyDescent="0.2">
      <c r="A29" s="2" t="s">
        <v>37</v>
      </c>
      <c r="B29" s="47">
        <v>1548545.01</v>
      </c>
      <c r="C29" s="47">
        <v>148260.69</v>
      </c>
      <c r="D29" s="47">
        <v>26579.19</v>
      </c>
      <c r="E29" s="47"/>
      <c r="F29" s="47"/>
      <c r="G29" s="47">
        <v>1045.96</v>
      </c>
      <c r="H29" s="49"/>
      <c r="I29" s="49"/>
      <c r="J29" s="49"/>
      <c r="K29" s="49">
        <v>1724430.85</v>
      </c>
    </row>
    <row r="30" spans="1:11" x14ac:dyDescent="0.2">
      <c r="A30" s="2" t="s">
        <v>38</v>
      </c>
      <c r="B30" s="47">
        <v>1960941.65</v>
      </c>
      <c r="C30" s="47">
        <v>187744.34</v>
      </c>
      <c r="D30" s="47">
        <v>33657.56</v>
      </c>
      <c r="E30" s="47"/>
      <c r="F30" s="47"/>
      <c r="G30" s="47">
        <v>1554.44</v>
      </c>
      <c r="H30" s="49"/>
      <c r="I30" s="49"/>
      <c r="J30" s="49"/>
      <c r="K30" s="49">
        <v>2183897.9900000002</v>
      </c>
    </row>
    <row r="31" spans="1:11" x14ac:dyDescent="0.2">
      <c r="A31" s="2" t="s">
        <v>39</v>
      </c>
      <c r="B31" s="47">
        <v>53297231.409999996</v>
      </c>
      <c r="C31" s="47">
        <v>5102779.91</v>
      </c>
      <c r="D31" s="47">
        <v>914792.4</v>
      </c>
      <c r="E31" s="47"/>
      <c r="F31" s="47"/>
      <c r="G31" s="47">
        <v>67820.149999999994</v>
      </c>
      <c r="H31" s="49"/>
      <c r="I31" s="49"/>
      <c r="J31" s="49"/>
      <c r="K31" s="49">
        <v>59382623.869999997</v>
      </c>
    </row>
    <row r="32" spans="1:11" x14ac:dyDescent="0.2">
      <c r="A32" s="2" t="s">
        <v>40</v>
      </c>
      <c r="B32" s="47">
        <v>1667273.22</v>
      </c>
      <c r="C32" s="47">
        <v>159627.96</v>
      </c>
      <c r="D32" s="47">
        <v>28617.040000000001</v>
      </c>
      <c r="E32" s="47"/>
      <c r="F32" s="47"/>
      <c r="G32" s="47">
        <v>1331.82</v>
      </c>
      <c r="H32" s="49"/>
      <c r="I32" s="49"/>
      <c r="J32" s="49"/>
      <c r="K32" s="49">
        <v>1856850.04</v>
      </c>
    </row>
    <row r="33" spans="1:11" x14ac:dyDescent="0.2">
      <c r="A33" s="2" t="s">
        <v>41</v>
      </c>
      <c r="B33" s="47">
        <v>2671734.85</v>
      </c>
      <c r="C33" s="47">
        <v>255797.06</v>
      </c>
      <c r="D33" s="47">
        <v>45857.59</v>
      </c>
      <c r="E33" s="47"/>
      <c r="F33" s="47"/>
      <c r="G33" s="47">
        <v>2143.29</v>
      </c>
      <c r="H33" s="49"/>
      <c r="I33" s="49"/>
      <c r="J33" s="49"/>
      <c r="K33" s="49">
        <v>2975532.79</v>
      </c>
    </row>
    <row r="34" spans="1:11" x14ac:dyDescent="0.2">
      <c r="A34" s="2" t="s">
        <v>42</v>
      </c>
      <c r="B34" s="47">
        <v>1950784.96</v>
      </c>
      <c r="C34" s="47">
        <v>186771.92</v>
      </c>
      <c r="D34" s="47">
        <v>33483.230000000003</v>
      </c>
      <c r="E34" s="47"/>
      <c r="F34" s="47"/>
      <c r="G34" s="47">
        <v>1946.61</v>
      </c>
      <c r="H34" s="49"/>
      <c r="I34" s="49"/>
      <c r="J34" s="49"/>
      <c r="K34" s="49">
        <v>2172986.7200000002</v>
      </c>
    </row>
    <row r="35" spans="1:11" x14ac:dyDescent="0.2">
      <c r="A35" s="2" t="s">
        <v>43</v>
      </c>
      <c r="B35" s="47">
        <v>2766472.25</v>
      </c>
      <c r="C35" s="47">
        <v>264867.40000000002</v>
      </c>
      <c r="D35" s="47">
        <v>47483.66</v>
      </c>
      <c r="E35" s="47"/>
      <c r="F35" s="47"/>
      <c r="G35" s="47">
        <v>2751.12</v>
      </c>
      <c r="H35" s="49"/>
      <c r="I35" s="49"/>
      <c r="J35" s="49"/>
      <c r="K35" s="49">
        <v>3081574.43</v>
      </c>
    </row>
    <row r="36" spans="1:11" x14ac:dyDescent="0.2">
      <c r="A36" s="2" t="s">
        <v>44</v>
      </c>
      <c r="B36" s="47">
        <v>1641005.92</v>
      </c>
      <c r="C36" s="47">
        <v>157113.07999999999</v>
      </c>
      <c r="D36" s="47">
        <v>28166.19</v>
      </c>
      <c r="E36" s="47"/>
      <c r="F36" s="47"/>
      <c r="G36" s="47">
        <v>1293.1600000000001</v>
      </c>
      <c r="H36" s="49"/>
      <c r="I36" s="49"/>
      <c r="J36" s="49"/>
      <c r="K36" s="49">
        <v>1827578.35</v>
      </c>
    </row>
    <row r="37" spans="1:11" x14ac:dyDescent="0.2">
      <c r="A37" s="2" t="s">
        <v>45</v>
      </c>
      <c r="B37" s="47">
        <v>10516902.390000001</v>
      </c>
      <c r="C37" s="47">
        <v>1006908.56</v>
      </c>
      <c r="D37" s="47">
        <v>180511.86</v>
      </c>
      <c r="E37" s="47"/>
      <c r="F37" s="47"/>
      <c r="G37" s="47">
        <v>7524.99</v>
      </c>
      <c r="H37" s="48"/>
      <c r="I37" s="49"/>
      <c r="J37" s="48"/>
      <c r="K37" s="49">
        <v>11711847.800000001</v>
      </c>
    </row>
    <row r="38" spans="1:11" x14ac:dyDescent="0.2">
      <c r="A38" s="2" t="s">
        <v>46</v>
      </c>
      <c r="B38" s="47">
        <v>3435587.99</v>
      </c>
      <c r="C38" s="47">
        <v>328929.83</v>
      </c>
      <c r="D38" s="47">
        <v>58968.35</v>
      </c>
      <c r="E38" s="47"/>
      <c r="F38" s="47"/>
      <c r="G38" s="47">
        <v>2790.12</v>
      </c>
      <c r="H38" s="48"/>
      <c r="I38" s="49"/>
      <c r="J38" s="48"/>
      <c r="K38" s="49">
        <v>3826276.29</v>
      </c>
    </row>
    <row r="39" spans="1:11" x14ac:dyDescent="0.2">
      <c r="A39" s="2" t="s">
        <v>47</v>
      </c>
      <c r="B39" s="47">
        <v>2116619.2000000002</v>
      </c>
      <c r="C39" s="47">
        <v>202649.21</v>
      </c>
      <c r="D39" s="47">
        <v>36329.599999999999</v>
      </c>
      <c r="E39" s="47"/>
      <c r="F39" s="47"/>
      <c r="G39" s="50">
        <v>1634.13</v>
      </c>
      <c r="H39" s="48"/>
      <c r="I39" s="49"/>
      <c r="J39" s="48"/>
      <c r="K39" s="49">
        <v>2357232.14</v>
      </c>
    </row>
    <row r="40" spans="1:11" x14ac:dyDescent="0.2">
      <c r="A40" s="2" t="s">
        <v>48</v>
      </c>
      <c r="B40" s="47">
        <v>1494434.37</v>
      </c>
      <c r="C40" s="47">
        <v>143080.03</v>
      </c>
      <c r="D40" s="47">
        <v>25650.44</v>
      </c>
      <c r="E40" s="47"/>
      <c r="F40" s="47"/>
      <c r="G40" s="51">
        <v>1807.07</v>
      </c>
      <c r="H40" s="48"/>
      <c r="I40" s="49"/>
      <c r="J40" s="48"/>
      <c r="K40" s="49">
        <v>1664971.91</v>
      </c>
    </row>
    <row r="41" spans="1:11" x14ac:dyDescent="0.2">
      <c r="A41" s="2" t="s">
        <v>49</v>
      </c>
      <c r="B41" s="47">
        <v>1930471.58</v>
      </c>
      <c r="C41" s="47">
        <v>184827.08</v>
      </c>
      <c r="D41" s="47">
        <v>33134.57</v>
      </c>
      <c r="E41" s="47"/>
      <c r="F41" s="47"/>
      <c r="G41" s="47">
        <v>1218.3900000000001</v>
      </c>
      <c r="H41" s="48"/>
      <c r="I41" s="49"/>
      <c r="J41" s="48"/>
      <c r="K41" s="49">
        <v>2149651.62</v>
      </c>
    </row>
    <row r="42" spans="1:11" x14ac:dyDescent="0.2">
      <c r="A42" s="2" t="s">
        <v>50</v>
      </c>
      <c r="B42" s="47">
        <v>2750186.52</v>
      </c>
      <c r="C42" s="47">
        <v>263308.17</v>
      </c>
      <c r="D42" s="47">
        <v>47204.14</v>
      </c>
      <c r="E42" s="47"/>
      <c r="F42" s="47"/>
      <c r="G42" s="47">
        <v>3632.62</v>
      </c>
      <c r="H42" s="48"/>
      <c r="I42" s="49"/>
      <c r="J42" s="48"/>
      <c r="K42" s="49">
        <v>3064331.45</v>
      </c>
    </row>
    <row r="43" spans="1:11" x14ac:dyDescent="0.2">
      <c r="A43" s="2" t="s">
        <v>51</v>
      </c>
      <c r="B43" s="47">
        <v>1542065.74</v>
      </c>
      <c r="C43" s="47">
        <v>147640.35</v>
      </c>
      <c r="D43" s="47">
        <v>26467.98</v>
      </c>
      <c r="E43" s="47"/>
      <c r="F43" s="47"/>
      <c r="G43" s="47">
        <v>1920.67</v>
      </c>
      <c r="H43" s="48"/>
      <c r="I43" s="49"/>
      <c r="J43" s="48"/>
      <c r="K43" s="49">
        <v>1718094.74</v>
      </c>
    </row>
    <row r="44" spans="1:11" x14ac:dyDescent="0.2">
      <c r="A44" s="2" t="s">
        <v>52</v>
      </c>
      <c r="B44" s="47">
        <v>22393750.559999999</v>
      </c>
      <c r="C44" s="47">
        <v>2144020.9500000002</v>
      </c>
      <c r="D44" s="47">
        <v>384365.8</v>
      </c>
      <c r="E44" s="47"/>
      <c r="F44" s="47"/>
      <c r="G44" s="47">
        <v>16446.22</v>
      </c>
      <c r="H44" s="48"/>
      <c r="I44" s="49"/>
      <c r="J44" s="48"/>
      <c r="K44" s="49">
        <v>24938583.530000001</v>
      </c>
    </row>
    <row r="45" spans="1:11" x14ac:dyDescent="0.2">
      <c r="A45" s="2" t="s">
        <v>53</v>
      </c>
      <c r="B45" s="47">
        <v>3542058.12</v>
      </c>
      <c r="C45" s="47">
        <v>339123.49</v>
      </c>
      <c r="D45" s="47">
        <v>60795.8</v>
      </c>
      <c r="E45" s="47"/>
      <c r="F45" s="47"/>
      <c r="G45" s="47">
        <v>3238.41</v>
      </c>
      <c r="H45" s="48"/>
      <c r="I45" s="49"/>
      <c r="J45" s="48"/>
      <c r="K45" s="49">
        <v>3945215.82</v>
      </c>
    </row>
    <row r="46" spans="1:11" x14ac:dyDescent="0.2">
      <c r="A46" s="2" t="s">
        <v>54</v>
      </c>
      <c r="B46" s="47">
        <v>9409122.6999999993</v>
      </c>
      <c r="C46" s="47">
        <v>900847.59</v>
      </c>
      <c r="D46" s="47">
        <v>161497.96</v>
      </c>
      <c r="E46" s="47"/>
      <c r="F46" s="47"/>
      <c r="G46" s="47">
        <v>7348.99</v>
      </c>
      <c r="H46" s="48"/>
      <c r="I46" s="49"/>
      <c r="J46" s="48"/>
      <c r="K46" s="49">
        <v>10478817.24</v>
      </c>
    </row>
    <row r="47" spans="1:11" x14ac:dyDescent="0.2">
      <c r="A47" s="2" t="s">
        <v>55</v>
      </c>
      <c r="B47" s="47">
        <v>2164775.92</v>
      </c>
      <c r="C47" s="47">
        <v>207259.83</v>
      </c>
      <c r="D47" s="47">
        <v>37156.160000000003</v>
      </c>
      <c r="E47" s="47"/>
      <c r="F47" s="47"/>
      <c r="G47" s="47">
        <v>1861.32</v>
      </c>
      <c r="H47" s="48"/>
      <c r="I47" s="49"/>
      <c r="J47" s="48"/>
      <c r="K47" s="49">
        <v>2411053.23</v>
      </c>
    </row>
    <row r="48" spans="1:11" x14ac:dyDescent="0.2">
      <c r="A48" s="2" t="s">
        <v>56</v>
      </c>
      <c r="B48" s="47">
        <v>1686535.91</v>
      </c>
      <c r="C48" s="47">
        <v>161472.21</v>
      </c>
      <c r="D48" s="47">
        <v>28947.66</v>
      </c>
      <c r="E48" s="47"/>
      <c r="F48" s="47"/>
      <c r="G48" s="47">
        <v>1047.6500000000001</v>
      </c>
      <c r="H48" s="48"/>
      <c r="I48" s="49"/>
      <c r="J48" s="48"/>
      <c r="K48" s="49">
        <v>1878003.43</v>
      </c>
    </row>
    <row r="49" spans="1:11" x14ac:dyDescent="0.2">
      <c r="A49" s="2" t="s">
        <v>57</v>
      </c>
      <c r="B49" s="47">
        <v>1967245.81</v>
      </c>
      <c r="C49" s="47">
        <v>188347.91</v>
      </c>
      <c r="D49" s="47">
        <v>33765.760000000002</v>
      </c>
      <c r="E49" s="47"/>
      <c r="F49" s="47"/>
      <c r="G49" s="47">
        <v>1262.6400000000001</v>
      </c>
      <c r="H49" s="48"/>
      <c r="I49" s="49"/>
      <c r="J49" s="48"/>
      <c r="K49" s="49">
        <v>2190622.12</v>
      </c>
    </row>
    <row r="50" spans="1:11" x14ac:dyDescent="0.2">
      <c r="A50" s="2" t="s">
        <v>58</v>
      </c>
      <c r="B50" s="47">
        <v>4945607.63</v>
      </c>
      <c r="C50" s="47">
        <v>473502.03</v>
      </c>
      <c r="D50" s="47">
        <v>84886.29</v>
      </c>
      <c r="E50" s="47"/>
      <c r="F50" s="47"/>
      <c r="G50" s="47">
        <v>3605.15</v>
      </c>
      <c r="H50" s="48"/>
      <c r="I50" s="49"/>
      <c r="J50" s="48"/>
      <c r="K50" s="49">
        <v>5507601.0999999996</v>
      </c>
    </row>
    <row r="51" spans="1:11" x14ac:dyDescent="0.2">
      <c r="A51" s="2" t="s">
        <v>59</v>
      </c>
      <c r="B51" s="47">
        <v>1740996.78</v>
      </c>
      <c r="C51" s="47">
        <v>166686.39999999999</v>
      </c>
      <c r="D51" s="47">
        <v>29882.43</v>
      </c>
      <c r="E51" s="47"/>
      <c r="F51" s="47"/>
      <c r="G51" s="47">
        <v>1013.91</v>
      </c>
      <c r="H51" s="48"/>
      <c r="I51" s="49"/>
      <c r="J51" s="48"/>
      <c r="K51" s="49">
        <v>1938579.52</v>
      </c>
    </row>
    <row r="52" spans="1:11" x14ac:dyDescent="0.2">
      <c r="A52" s="2" t="s">
        <v>60</v>
      </c>
      <c r="B52" s="47">
        <v>29994457.079999998</v>
      </c>
      <c r="C52" s="47">
        <v>2871727.28</v>
      </c>
      <c r="D52" s="47">
        <v>514824.14</v>
      </c>
      <c r="E52" s="47"/>
      <c r="F52" s="47"/>
      <c r="G52" s="47">
        <v>19605.11</v>
      </c>
      <c r="H52" s="48"/>
      <c r="I52" s="49"/>
      <c r="J52" s="48"/>
      <c r="K52" s="49">
        <v>33400613.609999999</v>
      </c>
    </row>
    <row r="53" spans="1:11" ht="13.5" thickBot="1" x14ac:dyDescent="0.25">
      <c r="A53" s="4" t="s">
        <v>61</v>
      </c>
      <c r="B53" s="47">
        <v>3233680</v>
      </c>
      <c r="C53" s="47">
        <v>309598.77</v>
      </c>
      <c r="D53" s="47">
        <v>55502.81</v>
      </c>
      <c r="E53" s="47"/>
      <c r="F53" s="47"/>
      <c r="G53" s="47">
        <v>3022.41</v>
      </c>
      <c r="H53" s="48"/>
      <c r="I53" s="49"/>
      <c r="J53" s="48"/>
      <c r="K53" s="49">
        <v>3601803.99</v>
      </c>
    </row>
    <row r="54" spans="1:11" s="53" customFormat="1" ht="13.5" thickBot="1" x14ac:dyDescent="0.25">
      <c r="A54" s="5" t="s">
        <v>13</v>
      </c>
      <c r="B54" s="52">
        <v>175115346.90000001</v>
      </c>
      <c r="C54" s="52">
        <v>16765881.67</v>
      </c>
      <c r="D54" s="52">
        <v>3005675.64</v>
      </c>
      <c r="E54" s="52">
        <v>0</v>
      </c>
      <c r="F54" s="52">
        <v>0</v>
      </c>
      <c r="G54" s="52">
        <v>169550.4</v>
      </c>
      <c r="H54" s="52">
        <v>0</v>
      </c>
      <c r="I54" s="52">
        <v>0</v>
      </c>
      <c r="J54" s="52">
        <v>0</v>
      </c>
      <c r="K54" s="52">
        <v>195056454.61000001</v>
      </c>
    </row>
    <row r="55" spans="1:11" x14ac:dyDescent="0.2">
      <c r="F55" s="44"/>
      <c r="G55" s="44"/>
      <c r="H55" s="44"/>
      <c r="I55" s="44"/>
      <c r="J55" s="44"/>
    </row>
    <row r="56" spans="1:11" x14ac:dyDescent="0.2">
      <c r="F56" s="44"/>
      <c r="G56" s="44"/>
      <c r="H56" s="44"/>
      <c r="I56" s="44"/>
      <c r="J56" s="44"/>
    </row>
    <row r="57" spans="1:11" x14ac:dyDescent="0.2">
      <c r="F57" s="44"/>
      <c r="G57" s="44"/>
      <c r="H57" s="44"/>
      <c r="I57" s="44"/>
      <c r="J57" s="44"/>
    </row>
    <row r="58" spans="1:11" x14ac:dyDescent="0.2">
      <c r="F58" s="44"/>
      <c r="G58" s="44"/>
      <c r="H58" s="44"/>
      <c r="I58" s="44"/>
      <c r="J58" s="44"/>
    </row>
    <row r="59" spans="1:11" x14ac:dyDescent="0.2">
      <c r="F59" s="44"/>
      <c r="G59" s="44"/>
      <c r="H59" s="44"/>
      <c r="I59" s="44"/>
      <c r="J59" s="44"/>
    </row>
    <row r="60" spans="1:11" x14ac:dyDescent="0.2">
      <c r="F60" s="44"/>
      <c r="G60" s="44"/>
      <c r="H60" s="44"/>
      <c r="I60" s="44"/>
      <c r="J60" s="44"/>
    </row>
    <row r="61" spans="1:11" x14ac:dyDescent="0.2">
      <c r="F61" s="44"/>
      <c r="G61" s="44"/>
      <c r="H61" s="44"/>
      <c r="I61" s="44"/>
      <c r="J61" s="44"/>
    </row>
    <row r="62" spans="1:11" x14ac:dyDescent="0.2">
      <c r="F62" s="44"/>
      <c r="G62" s="44"/>
      <c r="H62" s="44"/>
      <c r="I62" s="44"/>
      <c r="J62" s="44"/>
    </row>
    <row r="63" spans="1:11" x14ac:dyDescent="0.2">
      <c r="G63" s="44"/>
      <c r="H63" s="44"/>
      <c r="I63" s="44"/>
      <c r="J63" s="44"/>
    </row>
    <row r="64" spans="1:11" x14ac:dyDescent="0.2">
      <c r="G64" s="44"/>
      <c r="H64" s="44"/>
      <c r="I64" s="44"/>
      <c r="J64" s="44"/>
    </row>
    <row r="65" spans="7:10" x14ac:dyDescent="0.2">
      <c r="G65" s="44"/>
      <c r="H65" s="44"/>
      <c r="I65" s="44"/>
      <c r="J65" s="44"/>
    </row>
    <row r="66" spans="7:10" x14ac:dyDescent="0.2">
      <c r="G66" s="44"/>
      <c r="H66" s="44"/>
      <c r="I66" s="44"/>
      <c r="J66" s="44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56" customWidth="1"/>
    <col min="5" max="5" width="17.7109375" style="56" customWidth="1"/>
    <col min="6" max="6" width="14.28515625" style="54" bestFit="1" customWidth="1"/>
    <col min="7" max="7" width="12.7109375" style="54" bestFit="1" customWidth="1"/>
    <col min="8" max="8" width="12.7109375" style="54" customWidth="1"/>
    <col min="9" max="10" width="17.140625" style="54" customWidth="1"/>
    <col min="11" max="11" width="13.7109375" style="54" bestFit="1" customWidth="1"/>
    <col min="12" max="16384" width="11.42578125" style="54"/>
  </cols>
  <sheetData>
    <row r="1" spans="1:11" x14ac:dyDescent="0.2">
      <c r="A1" s="187" t="s">
        <v>14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x14ac:dyDescent="0.2">
      <c r="A2" s="189">
        <v>44600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11.25" x14ac:dyDescent="0.2">
      <c r="A3" s="55"/>
      <c r="B3" s="54"/>
      <c r="C3" s="54"/>
      <c r="E3" s="54"/>
    </row>
    <row r="4" spans="1:11" ht="13.5" customHeight="1" thickBot="1" x14ac:dyDescent="0.25">
      <c r="A4" s="55"/>
      <c r="B4" s="190"/>
      <c r="C4" s="190"/>
      <c r="D4" s="190"/>
      <c r="E4" s="190"/>
      <c r="F4" s="190"/>
      <c r="G4" s="190"/>
      <c r="H4" s="190"/>
      <c r="I4" s="190"/>
      <c r="J4" s="190"/>
      <c r="K4" s="190"/>
    </row>
    <row r="5" spans="1:11" ht="12.75" customHeight="1" x14ac:dyDescent="0.2">
      <c r="A5" s="191" t="s">
        <v>0</v>
      </c>
      <c r="B5" s="193" t="s">
        <v>9</v>
      </c>
      <c r="C5" s="57" t="s">
        <v>10</v>
      </c>
      <c r="D5" s="57" t="s">
        <v>10</v>
      </c>
      <c r="E5" s="193" t="s">
        <v>1</v>
      </c>
      <c r="F5" s="185" t="s">
        <v>7</v>
      </c>
      <c r="G5" s="185" t="s">
        <v>8</v>
      </c>
      <c r="H5" s="185" t="s">
        <v>2</v>
      </c>
      <c r="I5" s="185" t="s">
        <v>3</v>
      </c>
      <c r="J5" s="185" t="s">
        <v>4</v>
      </c>
      <c r="K5" s="185" t="s">
        <v>5</v>
      </c>
    </row>
    <row r="6" spans="1:11" ht="23.25" customHeight="1" thickBot="1" x14ac:dyDescent="0.25">
      <c r="A6" s="192"/>
      <c r="B6" s="194"/>
      <c r="C6" s="58" t="s">
        <v>11</v>
      </c>
      <c r="D6" s="58" t="s">
        <v>12</v>
      </c>
      <c r="E6" s="194" t="s">
        <v>6</v>
      </c>
      <c r="F6" s="186" t="s">
        <v>6</v>
      </c>
      <c r="G6" s="186" t="s">
        <v>6</v>
      </c>
      <c r="H6" s="186"/>
      <c r="I6" s="186"/>
      <c r="J6" s="186"/>
      <c r="K6" s="186" t="s">
        <v>6</v>
      </c>
    </row>
    <row r="7" spans="1:11" x14ac:dyDescent="0.2">
      <c r="A7" s="1" t="s">
        <v>15</v>
      </c>
      <c r="B7" s="59">
        <v>333202.51</v>
      </c>
      <c r="C7" s="59">
        <v>33657.919999999998</v>
      </c>
      <c r="D7" s="59">
        <v>20198.14</v>
      </c>
      <c r="E7" s="59"/>
      <c r="F7" s="59">
        <v>693665.05</v>
      </c>
      <c r="G7" s="59">
        <v>4784.21</v>
      </c>
      <c r="H7" s="60"/>
      <c r="I7" s="61"/>
      <c r="J7" s="60"/>
      <c r="K7" s="61">
        <v>1085507.83</v>
      </c>
    </row>
    <row r="8" spans="1:11" x14ac:dyDescent="0.2">
      <c r="A8" s="2" t="s">
        <v>16</v>
      </c>
      <c r="B8" s="59">
        <v>314939.18</v>
      </c>
      <c r="C8" s="59">
        <v>31813.08</v>
      </c>
      <c r="D8" s="59">
        <v>19091.05</v>
      </c>
      <c r="E8" s="59"/>
      <c r="F8" s="59">
        <v>515463.93</v>
      </c>
      <c r="G8" s="59">
        <v>3555.16</v>
      </c>
      <c r="H8" s="60"/>
      <c r="I8" s="61"/>
      <c r="J8" s="60"/>
      <c r="K8" s="61">
        <v>884862.4</v>
      </c>
    </row>
    <row r="9" spans="1:11" x14ac:dyDescent="0.2">
      <c r="A9" s="2" t="s">
        <v>17</v>
      </c>
      <c r="B9" s="59"/>
      <c r="C9" s="59"/>
      <c r="E9" s="59"/>
      <c r="F9" s="59">
        <v>197619.28</v>
      </c>
      <c r="G9" s="59">
        <v>1362.98</v>
      </c>
      <c r="H9" s="60"/>
      <c r="I9" s="61"/>
      <c r="J9" s="60"/>
      <c r="K9" s="61">
        <v>198982.26</v>
      </c>
    </row>
    <row r="10" spans="1:11" x14ac:dyDescent="0.2">
      <c r="A10" s="2" t="s">
        <v>18</v>
      </c>
      <c r="B10" s="59"/>
      <c r="C10" s="59"/>
      <c r="D10" s="59"/>
      <c r="E10" s="59"/>
      <c r="F10" s="59">
        <v>222147.49</v>
      </c>
      <c r="G10" s="59">
        <v>1532.15</v>
      </c>
      <c r="H10" s="60"/>
      <c r="I10" s="61"/>
      <c r="J10" s="60"/>
      <c r="K10" s="61">
        <v>223679.64</v>
      </c>
    </row>
    <row r="11" spans="1:11" x14ac:dyDescent="0.2">
      <c r="A11" s="2" t="s">
        <v>19</v>
      </c>
      <c r="B11" s="59"/>
      <c r="C11" s="59"/>
      <c r="D11" s="59"/>
      <c r="E11" s="59"/>
      <c r="F11" s="59">
        <v>220846.75</v>
      </c>
      <c r="G11" s="59">
        <v>1523.18</v>
      </c>
      <c r="H11" s="60"/>
      <c r="I11" s="61"/>
      <c r="J11" s="60"/>
      <c r="K11" s="61">
        <v>222369.93</v>
      </c>
    </row>
    <row r="12" spans="1:11" x14ac:dyDescent="0.2">
      <c r="A12" s="2" t="s">
        <v>20</v>
      </c>
      <c r="B12" s="59"/>
      <c r="C12" s="59"/>
      <c r="D12" s="59"/>
      <c r="E12" s="59"/>
      <c r="F12" s="59">
        <v>193717.07</v>
      </c>
      <c r="G12" s="59">
        <v>1336.07</v>
      </c>
      <c r="H12" s="60"/>
      <c r="I12" s="61"/>
      <c r="J12" s="60"/>
      <c r="K12" s="61">
        <v>195053.14</v>
      </c>
    </row>
    <row r="13" spans="1:11" x14ac:dyDescent="0.2">
      <c r="A13" s="2" t="s">
        <v>21</v>
      </c>
      <c r="B13" s="59"/>
      <c r="C13" s="59"/>
      <c r="D13" s="59"/>
      <c r="E13" s="59"/>
      <c r="F13" s="59">
        <v>233110.85</v>
      </c>
      <c r="G13" s="59">
        <v>1607.77</v>
      </c>
      <c r="H13" s="60"/>
      <c r="I13" s="61"/>
      <c r="J13" s="60"/>
      <c r="K13" s="61">
        <v>234718.62</v>
      </c>
    </row>
    <row r="14" spans="1:11" x14ac:dyDescent="0.2">
      <c r="A14" s="2" t="s">
        <v>22</v>
      </c>
      <c r="B14" s="59"/>
      <c r="C14" s="59"/>
      <c r="D14" s="59"/>
      <c r="E14" s="59"/>
      <c r="F14" s="59">
        <v>223819.87</v>
      </c>
      <c r="G14" s="59">
        <v>1543.69</v>
      </c>
      <c r="H14" s="60"/>
      <c r="I14" s="61"/>
      <c r="J14" s="60"/>
      <c r="K14" s="61">
        <v>225363.56</v>
      </c>
    </row>
    <row r="15" spans="1:11" x14ac:dyDescent="0.2">
      <c r="A15" s="2" t="s">
        <v>23</v>
      </c>
      <c r="B15" s="59"/>
      <c r="C15" s="59"/>
      <c r="D15" s="59"/>
      <c r="E15" s="59"/>
      <c r="F15" s="59">
        <v>223912.77</v>
      </c>
      <c r="G15" s="59">
        <v>1544.33</v>
      </c>
      <c r="H15" s="60"/>
      <c r="I15" s="61"/>
      <c r="J15" s="60"/>
      <c r="K15" s="61">
        <v>225457.1</v>
      </c>
    </row>
    <row r="16" spans="1:11" x14ac:dyDescent="0.2">
      <c r="A16" s="2" t="s">
        <v>24</v>
      </c>
      <c r="B16" s="59"/>
      <c r="C16" s="59"/>
      <c r="D16" s="59"/>
      <c r="E16" s="59"/>
      <c r="F16" s="59">
        <v>311712.59999999998</v>
      </c>
      <c r="G16" s="59">
        <v>2149.88</v>
      </c>
      <c r="H16" s="60"/>
      <c r="I16" s="61"/>
      <c r="J16" s="60"/>
      <c r="K16" s="61">
        <v>313862.48</v>
      </c>
    </row>
    <row r="17" spans="1:11" x14ac:dyDescent="0.2">
      <c r="A17" s="2" t="s">
        <v>25</v>
      </c>
      <c r="B17" s="59"/>
      <c r="C17" s="59"/>
      <c r="D17" s="59"/>
      <c r="E17" s="59"/>
      <c r="F17" s="59">
        <v>203286.78</v>
      </c>
      <c r="G17" s="59">
        <v>1402.07</v>
      </c>
      <c r="H17" s="60"/>
      <c r="I17" s="61"/>
      <c r="J17" s="60"/>
      <c r="K17" s="61">
        <v>204688.85</v>
      </c>
    </row>
    <row r="18" spans="1:11" x14ac:dyDescent="0.2">
      <c r="A18" s="2" t="s">
        <v>26</v>
      </c>
      <c r="B18" s="59"/>
      <c r="C18" s="59"/>
      <c r="D18" s="59"/>
      <c r="E18" s="59"/>
      <c r="F18" s="59">
        <v>182382.07</v>
      </c>
      <c r="G18" s="59">
        <v>1257.8900000000001</v>
      </c>
      <c r="H18" s="60"/>
      <c r="I18" s="61"/>
      <c r="J18" s="60"/>
      <c r="K18" s="61">
        <v>183639.96</v>
      </c>
    </row>
    <row r="19" spans="1:11" x14ac:dyDescent="0.2">
      <c r="A19" s="2" t="s">
        <v>27</v>
      </c>
      <c r="B19" s="59"/>
      <c r="C19" s="59"/>
      <c r="D19" s="59"/>
      <c r="E19" s="59"/>
      <c r="F19" s="59">
        <v>208582.65</v>
      </c>
      <c r="G19" s="59">
        <v>1438.6</v>
      </c>
      <c r="H19" s="60"/>
      <c r="I19" s="61"/>
      <c r="J19" s="60"/>
      <c r="K19" s="61">
        <v>210021.25</v>
      </c>
    </row>
    <row r="20" spans="1:11" x14ac:dyDescent="0.2">
      <c r="A20" s="2" t="s">
        <v>28</v>
      </c>
      <c r="B20" s="59"/>
      <c r="C20" s="59"/>
      <c r="D20" s="59"/>
      <c r="E20" s="59"/>
      <c r="F20" s="59">
        <v>297125.75</v>
      </c>
      <c r="G20" s="59">
        <v>2049.2800000000002</v>
      </c>
      <c r="H20" s="61"/>
      <c r="I20" s="61"/>
      <c r="J20" s="61"/>
      <c r="K20" s="61">
        <v>299175.03000000003</v>
      </c>
    </row>
    <row r="21" spans="1:11" x14ac:dyDescent="0.2">
      <c r="A21" s="2" t="s">
        <v>29</v>
      </c>
      <c r="B21" s="59"/>
      <c r="C21" s="59"/>
      <c r="D21" s="59"/>
      <c r="E21" s="59"/>
      <c r="F21" s="59">
        <v>286069.46999999997</v>
      </c>
      <c r="G21" s="59">
        <v>1973.02</v>
      </c>
      <c r="H21" s="61"/>
      <c r="I21" s="61"/>
      <c r="J21" s="61"/>
      <c r="K21" s="61">
        <v>288042.49</v>
      </c>
    </row>
    <row r="22" spans="1:11" x14ac:dyDescent="0.2">
      <c r="A22" s="2" t="s">
        <v>30</v>
      </c>
      <c r="B22" s="59"/>
      <c r="C22" s="59"/>
      <c r="D22" s="59"/>
      <c r="E22" s="59"/>
      <c r="F22" s="59">
        <v>210255.02</v>
      </c>
      <c r="G22" s="59">
        <v>1450.13</v>
      </c>
      <c r="H22" s="61"/>
      <c r="I22" s="61"/>
      <c r="J22" s="61"/>
      <c r="K22" s="61">
        <v>211705.15</v>
      </c>
    </row>
    <row r="23" spans="1:11" x14ac:dyDescent="0.2">
      <c r="A23" s="2" t="s">
        <v>31</v>
      </c>
      <c r="B23" s="59"/>
      <c r="C23" s="59"/>
      <c r="D23" s="59"/>
      <c r="E23" s="59"/>
      <c r="F23" s="59">
        <v>198176.74</v>
      </c>
      <c r="G23" s="59">
        <v>1366.83</v>
      </c>
      <c r="H23" s="61"/>
      <c r="I23" s="61"/>
      <c r="J23" s="61"/>
      <c r="K23" s="61">
        <v>199543.57</v>
      </c>
    </row>
    <row r="24" spans="1:11" x14ac:dyDescent="0.2">
      <c r="A24" s="2" t="s">
        <v>32</v>
      </c>
      <c r="B24" s="59"/>
      <c r="C24" s="59"/>
      <c r="D24" s="59"/>
      <c r="E24" s="59"/>
      <c r="F24" s="59">
        <v>263492.38</v>
      </c>
      <c r="G24" s="59">
        <v>1817.31</v>
      </c>
      <c r="H24" s="61"/>
      <c r="I24" s="61"/>
      <c r="J24" s="61"/>
      <c r="K24" s="61">
        <v>265309.69</v>
      </c>
    </row>
    <row r="25" spans="1:11" x14ac:dyDescent="0.2">
      <c r="A25" s="2" t="s">
        <v>33</v>
      </c>
      <c r="B25" s="59"/>
      <c r="C25" s="59"/>
      <c r="D25" s="59"/>
      <c r="E25" s="59"/>
      <c r="F25" s="59">
        <v>217037.44</v>
      </c>
      <c r="G25" s="59">
        <v>1496.91</v>
      </c>
      <c r="H25" s="61"/>
      <c r="I25" s="61"/>
      <c r="J25" s="61"/>
      <c r="K25" s="61">
        <v>218534.35</v>
      </c>
    </row>
    <row r="26" spans="1:11" x14ac:dyDescent="0.2">
      <c r="A26" s="2" t="s">
        <v>34</v>
      </c>
      <c r="B26" s="59"/>
      <c r="C26" s="59"/>
      <c r="D26" s="59"/>
      <c r="E26" s="59"/>
      <c r="F26" s="59">
        <v>261912.91</v>
      </c>
      <c r="G26" s="59">
        <v>1806.41</v>
      </c>
      <c r="H26" s="61"/>
      <c r="I26" s="61"/>
      <c r="J26" s="61"/>
      <c r="K26" s="61">
        <v>263719.32</v>
      </c>
    </row>
    <row r="27" spans="1:11" x14ac:dyDescent="0.2">
      <c r="A27" s="2" t="s">
        <v>35</v>
      </c>
      <c r="B27" s="59"/>
      <c r="C27" s="59"/>
      <c r="D27" s="59"/>
      <c r="E27" s="59"/>
      <c r="F27" s="59">
        <v>214993.43</v>
      </c>
      <c r="G27" s="59">
        <v>1482.81</v>
      </c>
      <c r="H27" s="61"/>
      <c r="I27" s="61"/>
      <c r="J27" s="61"/>
      <c r="K27" s="61">
        <v>216476.24</v>
      </c>
    </row>
    <row r="28" spans="1:11" x14ac:dyDescent="0.2">
      <c r="A28" s="2" t="s">
        <v>36</v>
      </c>
      <c r="B28" s="59"/>
      <c r="C28" s="59"/>
      <c r="D28" s="59"/>
      <c r="E28" s="59"/>
      <c r="F28" s="59">
        <v>275291.93</v>
      </c>
      <c r="G28" s="59">
        <v>1898.69</v>
      </c>
      <c r="H28" s="61"/>
      <c r="I28" s="61"/>
      <c r="J28" s="61"/>
      <c r="K28" s="61">
        <v>277190.62</v>
      </c>
    </row>
    <row r="29" spans="1:11" x14ac:dyDescent="0.2">
      <c r="A29" s="2" t="s">
        <v>37</v>
      </c>
      <c r="B29" s="59">
        <v>365390.6</v>
      </c>
      <c r="C29" s="59">
        <v>36909.35</v>
      </c>
      <c r="D29" s="59">
        <v>22149.32</v>
      </c>
      <c r="E29" s="59"/>
      <c r="F29" s="59">
        <v>573160.95999999996</v>
      </c>
      <c r="G29" s="59">
        <v>3953.09</v>
      </c>
      <c r="H29" s="61"/>
      <c r="I29" s="61"/>
      <c r="J29" s="61"/>
      <c r="K29" s="61">
        <v>1001563.32</v>
      </c>
    </row>
    <row r="30" spans="1:11" x14ac:dyDescent="0.2">
      <c r="A30" s="2" t="s">
        <v>38</v>
      </c>
      <c r="B30" s="59">
        <v>462698.62</v>
      </c>
      <c r="C30" s="59">
        <v>46738.77</v>
      </c>
      <c r="D30" s="59">
        <v>28047.96</v>
      </c>
      <c r="E30" s="59"/>
      <c r="F30" s="59">
        <v>851797.64</v>
      </c>
      <c r="G30" s="59">
        <v>5874.85</v>
      </c>
      <c r="H30" s="61"/>
      <c r="I30" s="61"/>
      <c r="J30" s="61"/>
      <c r="K30" s="61">
        <v>1395157.84</v>
      </c>
    </row>
    <row r="31" spans="1:11" x14ac:dyDescent="0.2">
      <c r="A31" s="2" t="s">
        <v>39</v>
      </c>
      <c r="B31" s="59">
        <v>12575874.17</v>
      </c>
      <c r="C31" s="59">
        <v>1270331.94</v>
      </c>
      <c r="D31" s="59">
        <v>762327.02</v>
      </c>
      <c r="E31" s="59"/>
      <c r="F31" s="59">
        <v>37163946.07</v>
      </c>
      <c r="G31" s="59">
        <v>256319.84</v>
      </c>
      <c r="H31" s="61"/>
      <c r="I31" s="61"/>
      <c r="J31" s="61"/>
      <c r="K31" s="61">
        <v>52028799.039999999</v>
      </c>
    </row>
    <row r="32" spans="1:11" x14ac:dyDescent="0.2">
      <c r="A32" s="2" t="s">
        <v>40</v>
      </c>
      <c r="B32" s="59">
        <v>393405.39</v>
      </c>
      <c r="C32" s="59">
        <v>39739.22</v>
      </c>
      <c r="D32" s="59">
        <v>23847.53</v>
      </c>
      <c r="E32" s="59"/>
      <c r="F32" s="59">
        <v>729806.99</v>
      </c>
      <c r="G32" s="59">
        <v>5033.4799999999996</v>
      </c>
      <c r="H32" s="61"/>
      <c r="I32" s="61"/>
      <c r="J32" s="61"/>
      <c r="K32" s="61">
        <v>1191832.6100000001</v>
      </c>
    </row>
    <row r="33" spans="1:11" x14ac:dyDescent="0.2">
      <c r="A33" s="2" t="s">
        <v>41</v>
      </c>
      <c r="B33" s="59">
        <v>630415.51</v>
      </c>
      <c r="C33" s="59">
        <v>63680.42</v>
      </c>
      <c r="D33" s="59">
        <v>38214.660000000003</v>
      </c>
      <c r="E33" s="59"/>
      <c r="F33" s="59">
        <v>1174473.6100000001</v>
      </c>
      <c r="G33" s="59">
        <v>8100.35</v>
      </c>
      <c r="H33" s="61"/>
      <c r="I33" s="61"/>
      <c r="J33" s="61"/>
      <c r="K33" s="61">
        <v>1914884.55</v>
      </c>
    </row>
    <row r="34" spans="1:11" x14ac:dyDescent="0.2">
      <c r="A34" s="2" t="s">
        <v>42</v>
      </c>
      <c r="B34" s="59">
        <v>460302.08000000002</v>
      </c>
      <c r="C34" s="59">
        <v>46496.68</v>
      </c>
      <c r="D34" s="59">
        <v>27902.69</v>
      </c>
      <c r="E34" s="59"/>
      <c r="F34" s="59">
        <v>1066698.1599999999</v>
      </c>
      <c r="G34" s="59">
        <v>7357.02</v>
      </c>
      <c r="H34" s="61"/>
      <c r="I34" s="61"/>
      <c r="J34" s="61"/>
      <c r="K34" s="61">
        <v>1608756.63</v>
      </c>
    </row>
    <row r="35" spans="1:11" x14ac:dyDescent="0.2">
      <c r="A35" s="2" t="s">
        <v>43</v>
      </c>
      <c r="B35" s="59">
        <v>652769.5</v>
      </c>
      <c r="C35" s="59">
        <v>65938.47</v>
      </c>
      <c r="D35" s="59">
        <v>39569.72</v>
      </c>
      <c r="E35" s="59"/>
      <c r="F35" s="59">
        <v>1507555.47</v>
      </c>
      <c r="G35" s="59">
        <v>10397.61</v>
      </c>
      <c r="H35" s="61"/>
      <c r="I35" s="61"/>
      <c r="J35" s="61"/>
      <c r="K35" s="61">
        <v>2276230.77</v>
      </c>
    </row>
    <row r="36" spans="1:11" x14ac:dyDescent="0.2">
      <c r="A36" s="2" t="s">
        <v>44</v>
      </c>
      <c r="B36" s="59">
        <v>387207.43</v>
      </c>
      <c r="C36" s="59">
        <v>39113.14</v>
      </c>
      <c r="D36" s="59">
        <v>23471.82</v>
      </c>
      <c r="E36" s="59"/>
      <c r="F36" s="59">
        <v>708623.54</v>
      </c>
      <c r="G36" s="59">
        <v>4887.38</v>
      </c>
      <c r="H36" s="61"/>
      <c r="I36" s="61"/>
      <c r="J36" s="61"/>
      <c r="K36" s="61">
        <v>1163303.31</v>
      </c>
    </row>
    <row r="37" spans="1:11" x14ac:dyDescent="0.2">
      <c r="A37" s="2" t="s">
        <v>45</v>
      </c>
      <c r="B37" s="59">
        <v>2481540.5499999998</v>
      </c>
      <c r="C37" s="59">
        <v>250668.87</v>
      </c>
      <c r="D37" s="59">
        <v>150426.54999999999</v>
      </c>
      <c r="E37" s="59"/>
      <c r="F37" s="59">
        <v>4123525.63</v>
      </c>
      <c r="G37" s="59">
        <v>28439.97</v>
      </c>
      <c r="H37" s="60"/>
      <c r="I37" s="61"/>
      <c r="J37" s="60"/>
      <c r="K37" s="61">
        <v>7034601.5700000003</v>
      </c>
    </row>
    <row r="38" spans="1:11" x14ac:dyDescent="0.2">
      <c r="A38" s="2" t="s">
        <v>46</v>
      </c>
      <c r="B38" s="59">
        <v>810652.28</v>
      </c>
      <c r="C38" s="59">
        <v>81886.75</v>
      </c>
      <c r="D38" s="59">
        <v>49140.29</v>
      </c>
      <c r="E38" s="59"/>
      <c r="F38" s="59">
        <v>1528924.74</v>
      </c>
      <c r="G38" s="59">
        <v>10545</v>
      </c>
      <c r="H38" s="60"/>
      <c r="I38" s="61"/>
      <c r="J38" s="60"/>
      <c r="K38" s="61">
        <v>2481149.06</v>
      </c>
    </row>
    <row r="39" spans="1:11" x14ac:dyDescent="0.2">
      <c r="A39" s="2" t="s">
        <v>47</v>
      </c>
      <c r="B39" s="59">
        <v>499431.88</v>
      </c>
      <c r="C39" s="59">
        <v>50449.32</v>
      </c>
      <c r="D39" s="59">
        <v>30274.67</v>
      </c>
      <c r="E39" s="59"/>
      <c r="F39" s="59">
        <v>895465.28</v>
      </c>
      <c r="G39" s="62">
        <v>6176.03</v>
      </c>
      <c r="H39" s="60"/>
      <c r="I39" s="61"/>
      <c r="J39" s="60"/>
      <c r="K39" s="61">
        <v>1481797.18</v>
      </c>
    </row>
    <row r="40" spans="1:11" x14ac:dyDescent="0.2">
      <c r="A40" s="2" t="s">
        <v>48</v>
      </c>
      <c r="B40" s="59">
        <v>352622.79</v>
      </c>
      <c r="C40" s="59">
        <v>35619.629999999997</v>
      </c>
      <c r="D40" s="59">
        <v>21375.360000000001</v>
      </c>
      <c r="E40" s="59"/>
      <c r="F40" s="59">
        <v>990233.34</v>
      </c>
      <c r="G40" s="63">
        <v>6829.64</v>
      </c>
      <c r="H40" s="60"/>
      <c r="I40" s="61"/>
      <c r="J40" s="60"/>
      <c r="K40" s="61">
        <v>1406680.76</v>
      </c>
    </row>
    <row r="41" spans="1:11" x14ac:dyDescent="0.2">
      <c r="A41" s="2" t="s">
        <v>49</v>
      </c>
      <c r="B41" s="59">
        <v>455508.98</v>
      </c>
      <c r="C41" s="59">
        <v>46012.52</v>
      </c>
      <c r="D41" s="59">
        <v>27612.14</v>
      </c>
      <c r="E41" s="59"/>
      <c r="F41" s="59">
        <v>667650.29</v>
      </c>
      <c r="G41" s="59">
        <v>4604.79</v>
      </c>
      <c r="H41" s="60"/>
      <c r="I41" s="61"/>
      <c r="J41" s="60"/>
      <c r="K41" s="61">
        <v>1201388.72</v>
      </c>
    </row>
    <row r="42" spans="1:11" x14ac:dyDescent="0.2">
      <c r="A42" s="2" t="s">
        <v>50</v>
      </c>
      <c r="B42" s="59">
        <v>648926.76</v>
      </c>
      <c r="C42" s="59">
        <v>65550.3</v>
      </c>
      <c r="D42" s="59">
        <v>39336.78</v>
      </c>
      <c r="E42" s="59"/>
      <c r="F42" s="59">
        <v>1990593.86</v>
      </c>
      <c r="G42" s="59">
        <v>13729.13</v>
      </c>
      <c r="H42" s="60"/>
      <c r="I42" s="61"/>
      <c r="J42" s="60"/>
      <c r="K42" s="61">
        <v>2758136.83</v>
      </c>
    </row>
    <row r="43" spans="1:11" x14ac:dyDescent="0.2">
      <c r="A43" s="2" t="s">
        <v>51</v>
      </c>
      <c r="B43" s="59">
        <v>363861.77</v>
      </c>
      <c r="C43" s="59">
        <v>36754.92</v>
      </c>
      <c r="D43" s="59">
        <v>22056.65</v>
      </c>
      <c r="E43" s="59"/>
      <c r="F43" s="59">
        <v>1052482.95</v>
      </c>
      <c r="G43" s="59">
        <v>7258.98</v>
      </c>
      <c r="H43" s="60"/>
      <c r="I43" s="61"/>
      <c r="J43" s="60"/>
      <c r="K43" s="61">
        <v>1482415.27</v>
      </c>
    </row>
    <row r="44" spans="1:11" x14ac:dyDescent="0.2">
      <c r="A44" s="2" t="s">
        <v>52</v>
      </c>
      <c r="B44" s="59">
        <v>5283970.32</v>
      </c>
      <c r="C44" s="59">
        <v>533751.86</v>
      </c>
      <c r="D44" s="59">
        <v>320304.83</v>
      </c>
      <c r="E44" s="59"/>
      <c r="F44" s="59">
        <v>9012164.0099999998</v>
      </c>
      <c r="G44" s="59">
        <v>62156.92</v>
      </c>
      <c r="H44" s="60"/>
      <c r="I44" s="61"/>
      <c r="J44" s="60"/>
      <c r="K44" s="61">
        <v>15212347.939999999</v>
      </c>
    </row>
    <row r="45" spans="1:11" x14ac:dyDescent="0.2">
      <c r="A45" s="2" t="s">
        <v>53</v>
      </c>
      <c r="B45" s="59">
        <v>835774.69</v>
      </c>
      <c r="C45" s="59">
        <v>84424.45</v>
      </c>
      <c r="D45" s="59">
        <v>50663.17</v>
      </c>
      <c r="E45" s="59"/>
      <c r="F45" s="59">
        <v>1774578.42</v>
      </c>
      <c r="G45" s="59">
        <v>12239.27</v>
      </c>
      <c r="H45" s="60"/>
      <c r="I45" s="61"/>
      <c r="J45" s="60"/>
      <c r="K45" s="61">
        <v>2757680</v>
      </c>
    </row>
    <row r="46" spans="1:11" x14ac:dyDescent="0.2">
      <c r="A46" s="2" t="s">
        <v>54</v>
      </c>
      <c r="B46" s="59">
        <v>2220151.7799999998</v>
      </c>
      <c r="C46" s="59">
        <v>224265.1</v>
      </c>
      <c r="D46" s="59">
        <v>134581.63</v>
      </c>
      <c r="E46" s="59"/>
      <c r="F46" s="59">
        <v>4027085.19</v>
      </c>
      <c r="G46" s="59">
        <v>27774.82</v>
      </c>
      <c r="H46" s="60"/>
      <c r="I46" s="61"/>
      <c r="J46" s="60"/>
      <c r="K46" s="61">
        <v>6633858.5199999996</v>
      </c>
    </row>
    <row r="47" spans="1:11" x14ac:dyDescent="0.2">
      <c r="A47" s="2" t="s">
        <v>55</v>
      </c>
      <c r="B47" s="59">
        <v>510794.82</v>
      </c>
      <c r="C47" s="59">
        <v>51597.13</v>
      </c>
      <c r="D47" s="59">
        <v>30963.47</v>
      </c>
      <c r="E47" s="59"/>
      <c r="F47" s="59">
        <v>1019964.5</v>
      </c>
      <c r="G47" s="59">
        <v>7034.7</v>
      </c>
      <c r="H47" s="60"/>
      <c r="I47" s="61"/>
      <c r="J47" s="60"/>
      <c r="K47" s="61">
        <v>1620354.62</v>
      </c>
    </row>
    <row r="48" spans="1:11" x14ac:dyDescent="0.2">
      <c r="A48" s="2" t="s">
        <v>56</v>
      </c>
      <c r="B48" s="59">
        <v>397950.56</v>
      </c>
      <c r="C48" s="59">
        <v>40198.339999999997</v>
      </c>
      <c r="D48" s="59">
        <v>24123.05</v>
      </c>
      <c r="E48" s="59"/>
      <c r="F48" s="59">
        <v>574090.06000000006</v>
      </c>
      <c r="G48" s="59">
        <v>3959.5</v>
      </c>
      <c r="H48" s="60"/>
      <c r="I48" s="61"/>
      <c r="J48" s="60"/>
      <c r="K48" s="61">
        <v>1040321.51</v>
      </c>
    </row>
    <row r="49" spans="1:11" x14ac:dyDescent="0.2">
      <c r="A49" s="2" t="s">
        <v>57</v>
      </c>
      <c r="B49" s="59">
        <v>464186.13</v>
      </c>
      <c r="C49" s="59">
        <v>46889.02</v>
      </c>
      <c r="D49" s="59">
        <v>28138.13</v>
      </c>
      <c r="E49" s="59"/>
      <c r="F49" s="59">
        <v>691899.77</v>
      </c>
      <c r="G49" s="59">
        <v>4772.03</v>
      </c>
      <c r="H49" s="60"/>
      <c r="I49" s="61"/>
      <c r="J49" s="60"/>
      <c r="K49" s="61">
        <v>1235885.08</v>
      </c>
    </row>
    <row r="50" spans="1:11" x14ac:dyDescent="0.2">
      <c r="A50" s="2" t="s">
        <v>58</v>
      </c>
      <c r="B50" s="59">
        <v>1166952.53</v>
      </c>
      <c r="C50" s="59">
        <v>117877.85</v>
      </c>
      <c r="D50" s="59">
        <v>70738.58</v>
      </c>
      <c r="E50" s="59"/>
      <c r="F50" s="59">
        <v>1975542.46</v>
      </c>
      <c r="G50" s="59">
        <v>13625.32</v>
      </c>
      <c r="H50" s="60"/>
      <c r="I50" s="61"/>
      <c r="J50" s="60"/>
      <c r="K50" s="61">
        <v>3344736.74</v>
      </c>
    </row>
    <row r="51" spans="1:11" x14ac:dyDescent="0.2">
      <c r="A51" s="2" t="s">
        <v>59</v>
      </c>
      <c r="B51" s="59">
        <v>410801.01</v>
      </c>
      <c r="C51" s="59">
        <v>41496.410000000003</v>
      </c>
      <c r="D51" s="59">
        <v>24902.02</v>
      </c>
      <c r="E51" s="59"/>
      <c r="F51" s="59">
        <v>555600.99</v>
      </c>
      <c r="G51" s="59">
        <v>3831.98</v>
      </c>
      <c r="H51" s="60"/>
      <c r="I51" s="61"/>
      <c r="J51" s="60"/>
      <c r="K51" s="61">
        <v>1036632.41</v>
      </c>
    </row>
    <row r="52" spans="1:11" x14ac:dyDescent="0.2">
      <c r="A52" s="2" t="s">
        <v>60</v>
      </c>
      <c r="B52" s="59">
        <v>7077412.9900000002</v>
      </c>
      <c r="C52" s="59">
        <v>714913.62</v>
      </c>
      <c r="D52" s="59">
        <v>429020.13</v>
      </c>
      <c r="E52" s="59"/>
      <c r="F52" s="59">
        <v>10743167.720000001</v>
      </c>
      <c r="G52" s="59">
        <v>74095.66</v>
      </c>
      <c r="H52" s="60"/>
      <c r="I52" s="61"/>
      <c r="J52" s="60"/>
      <c r="K52" s="61">
        <v>19038610.120000001</v>
      </c>
    </row>
    <row r="53" spans="1:11" ht="13.5" thickBot="1" x14ac:dyDescent="0.25">
      <c r="A53" s="4" t="s">
        <v>61</v>
      </c>
      <c r="B53" s="59">
        <v>763010.6</v>
      </c>
      <c r="C53" s="59">
        <v>77074.3</v>
      </c>
      <c r="D53" s="59">
        <v>46252.34</v>
      </c>
      <c r="E53" s="59"/>
      <c r="F53" s="59">
        <v>1656211.26</v>
      </c>
      <c r="G53" s="59">
        <v>11422.89</v>
      </c>
      <c r="H53" s="60"/>
      <c r="I53" s="61"/>
      <c r="J53" s="60"/>
      <c r="K53" s="61">
        <v>2553971.39</v>
      </c>
    </row>
    <row r="54" spans="1:11" s="65" customFormat="1" ht="13.5" thickBot="1" x14ac:dyDescent="0.25">
      <c r="A54" s="5" t="s">
        <v>13</v>
      </c>
      <c r="B54" s="64">
        <v>41319755.43</v>
      </c>
      <c r="C54" s="64">
        <v>4173849.38</v>
      </c>
      <c r="D54" s="64">
        <v>2504729.7000000002</v>
      </c>
      <c r="E54" s="64">
        <v>0</v>
      </c>
      <c r="F54" s="64">
        <v>92909865.140000001</v>
      </c>
      <c r="G54" s="64">
        <v>640799.62</v>
      </c>
      <c r="H54" s="64">
        <v>0</v>
      </c>
      <c r="I54" s="64">
        <v>0</v>
      </c>
      <c r="J54" s="64">
        <v>0</v>
      </c>
      <c r="K54" s="64">
        <v>141548999.27000001</v>
      </c>
    </row>
    <row r="55" spans="1:11" x14ac:dyDescent="0.2">
      <c r="F55" s="56"/>
      <c r="G55" s="56"/>
      <c r="H55" s="56"/>
      <c r="I55" s="56"/>
      <c r="J55" s="56"/>
    </row>
    <row r="56" spans="1:11" x14ac:dyDescent="0.2">
      <c r="F56" s="56"/>
      <c r="G56" s="56"/>
      <c r="H56" s="56"/>
      <c r="I56" s="56"/>
      <c r="J56" s="56"/>
    </row>
    <row r="57" spans="1:11" x14ac:dyDescent="0.2">
      <c r="F57" s="56"/>
      <c r="G57" s="56"/>
      <c r="H57" s="56"/>
      <c r="I57" s="56"/>
      <c r="J57" s="56"/>
    </row>
    <row r="58" spans="1:11" x14ac:dyDescent="0.2">
      <c r="F58" s="56"/>
      <c r="G58" s="56"/>
      <c r="H58" s="56"/>
      <c r="I58" s="56"/>
      <c r="J58" s="56"/>
    </row>
    <row r="59" spans="1:11" x14ac:dyDescent="0.2">
      <c r="F59" s="56"/>
      <c r="G59" s="56"/>
      <c r="H59" s="56"/>
      <c r="I59" s="56"/>
      <c r="J59" s="56"/>
    </row>
    <row r="60" spans="1:11" x14ac:dyDescent="0.2">
      <c r="F60" s="56"/>
      <c r="G60" s="56"/>
      <c r="H60" s="56"/>
      <c r="I60" s="56"/>
      <c r="J60" s="56"/>
    </row>
    <row r="61" spans="1:11" x14ac:dyDescent="0.2">
      <c r="F61" s="56"/>
      <c r="G61" s="56"/>
      <c r="H61" s="56"/>
      <c r="I61" s="56"/>
      <c r="J61" s="56"/>
    </row>
    <row r="62" spans="1:11" x14ac:dyDescent="0.2">
      <c r="F62" s="56"/>
      <c r="G62" s="56"/>
      <c r="H62" s="56"/>
      <c r="I62" s="56"/>
      <c r="J62" s="56"/>
    </row>
    <row r="63" spans="1:11" x14ac:dyDescent="0.2">
      <c r="G63" s="56"/>
      <c r="H63" s="56"/>
      <c r="I63" s="56"/>
      <c r="J63" s="56"/>
    </row>
    <row r="64" spans="1:11" x14ac:dyDescent="0.2">
      <c r="G64" s="56"/>
      <c r="H64" s="56"/>
      <c r="I64" s="56"/>
      <c r="J64" s="56"/>
    </row>
    <row r="65" spans="7:10" x14ac:dyDescent="0.2">
      <c r="G65" s="56"/>
      <c r="H65" s="56"/>
      <c r="I65" s="56"/>
      <c r="J65" s="56"/>
    </row>
    <row r="66" spans="7:10" x14ac:dyDescent="0.2">
      <c r="G66" s="56"/>
      <c r="H66" s="56"/>
      <c r="I66" s="56"/>
      <c r="J66" s="56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1" sqref="B51"/>
    </sheetView>
  </sheetViews>
  <sheetFormatPr baseColWidth="10" defaultRowHeight="12.75" x14ac:dyDescent="0.2"/>
  <cols>
    <col min="1" max="1" width="44.7109375" style="3" customWidth="1"/>
    <col min="2" max="4" width="17.140625" style="68" customWidth="1"/>
    <col min="5" max="5" width="17.7109375" style="68" customWidth="1"/>
    <col min="6" max="6" width="14.28515625" style="66" bestFit="1" customWidth="1"/>
    <col min="7" max="7" width="12.7109375" style="66" bestFit="1" customWidth="1"/>
    <col min="8" max="8" width="12.7109375" style="66" customWidth="1"/>
    <col min="9" max="10" width="17.140625" style="66" customWidth="1"/>
    <col min="11" max="11" width="13.7109375" style="66" bestFit="1" customWidth="1"/>
    <col min="12" max="16384" width="11.42578125" style="66"/>
  </cols>
  <sheetData>
    <row r="1" spans="1:11" x14ac:dyDescent="0.2">
      <c r="A1" s="197" t="s">
        <v>14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x14ac:dyDescent="0.2">
      <c r="A2" s="199">
        <v>44607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1" ht="11.25" x14ac:dyDescent="0.2">
      <c r="A3" s="67"/>
      <c r="B3" s="66"/>
      <c r="C3" s="66"/>
      <c r="E3" s="66"/>
    </row>
    <row r="4" spans="1:11" ht="13.5" customHeight="1" thickBot="1" x14ac:dyDescent="0.25">
      <c r="A4" s="67"/>
      <c r="B4" s="200"/>
      <c r="C4" s="200"/>
      <c r="D4" s="200"/>
      <c r="E4" s="200"/>
      <c r="F4" s="200"/>
      <c r="G4" s="200"/>
      <c r="H4" s="200"/>
      <c r="I4" s="200"/>
      <c r="J4" s="200"/>
      <c r="K4" s="200"/>
    </row>
    <row r="5" spans="1:11" ht="12.75" customHeight="1" x14ac:dyDescent="0.2">
      <c r="A5" s="201" t="s">
        <v>0</v>
      </c>
      <c r="B5" s="203" t="s">
        <v>9</v>
      </c>
      <c r="C5" s="69" t="s">
        <v>10</v>
      </c>
      <c r="D5" s="69" t="s">
        <v>10</v>
      </c>
      <c r="E5" s="203" t="s">
        <v>1</v>
      </c>
      <c r="F5" s="195" t="s">
        <v>7</v>
      </c>
      <c r="G5" s="195" t="s">
        <v>8</v>
      </c>
      <c r="H5" s="195" t="s">
        <v>2</v>
      </c>
      <c r="I5" s="195" t="s">
        <v>3</v>
      </c>
      <c r="J5" s="195" t="s">
        <v>4</v>
      </c>
      <c r="K5" s="195" t="s">
        <v>5</v>
      </c>
    </row>
    <row r="6" spans="1:11" ht="23.25" customHeight="1" thickBot="1" x14ac:dyDescent="0.25">
      <c r="A6" s="202"/>
      <c r="B6" s="204"/>
      <c r="C6" s="70" t="s">
        <v>11</v>
      </c>
      <c r="D6" s="70" t="s">
        <v>12</v>
      </c>
      <c r="E6" s="204" t="s">
        <v>6</v>
      </c>
      <c r="F6" s="196" t="s">
        <v>6</v>
      </c>
      <c r="G6" s="196" t="s">
        <v>6</v>
      </c>
      <c r="H6" s="196"/>
      <c r="I6" s="196"/>
      <c r="J6" s="196"/>
      <c r="K6" s="196" t="s">
        <v>6</v>
      </c>
    </row>
    <row r="7" spans="1:11" x14ac:dyDescent="0.2">
      <c r="A7" s="1" t="s">
        <v>15</v>
      </c>
      <c r="B7" s="71">
        <v>951534.26</v>
      </c>
      <c r="C7" s="71">
        <v>182748.36</v>
      </c>
      <c r="D7" s="71">
        <v>20198.14</v>
      </c>
      <c r="E7" s="71">
        <v>18421.650000000001</v>
      </c>
      <c r="F7" s="71"/>
      <c r="G7" s="71"/>
      <c r="H7" s="72">
        <v>216744.29</v>
      </c>
      <c r="I7" s="73"/>
      <c r="J7" s="72"/>
      <c r="K7" s="73">
        <v>1389646.7</v>
      </c>
    </row>
    <row r="8" spans="1:11" x14ac:dyDescent="0.2">
      <c r="A8" s="2" t="s">
        <v>16</v>
      </c>
      <c r="B8" s="71">
        <v>899379.24</v>
      </c>
      <c r="C8" s="71">
        <v>172731.64</v>
      </c>
      <c r="D8" s="71">
        <v>19091.05</v>
      </c>
      <c r="E8" s="71">
        <v>17354.62</v>
      </c>
      <c r="F8" s="71"/>
      <c r="G8" s="71"/>
      <c r="H8" s="72">
        <v>211612.66</v>
      </c>
      <c r="I8" s="73"/>
      <c r="J8" s="72"/>
      <c r="K8" s="73">
        <v>1320169.21</v>
      </c>
    </row>
    <row r="9" spans="1:11" x14ac:dyDescent="0.2">
      <c r="A9" s="2" t="s">
        <v>17</v>
      </c>
      <c r="B9" s="71"/>
      <c r="C9" s="71"/>
      <c r="E9" s="71"/>
      <c r="F9" s="71"/>
      <c r="G9" s="71"/>
      <c r="H9" s="72"/>
      <c r="I9" s="73"/>
      <c r="J9" s="72"/>
      <c r="K9" s="73"/>
    </row>
    <row r="10" spans="1:11" x14ac:dyDescent="0.2">
      <c r="A10" s="2" t="s">
        <v>18</v>
      </c>
      <c r="B10" s="71"/>
      <c r="C10" s="71"/>
      <c r="D10" s="71"/>
      <c r="E10" s="71"/>
      <c r="F10" s="71"/>
      <c r="G10" s="71"/>
      <c r="H10" s="72"/>
      <c r="I10" s="73"/>
      <c r="J10" s="72"/>
      <c r="K10" s="73"/>
    </row>
    <row r="11" spans="1:11" x14ac:dyDescent="0.2">
      <c r="A11" s="2" t="s">
        <v>19</v>
      </c>
      <c r="B11" s="71"/>
      <c r="C11" s="71"/>
      <c r="D11" s="71"/>
      <c r="E11" s="71"/>
      <c r="F11" s="71"/>
      <c r="G11" s="71"/>
      <c r="H11" s="72"/>
      <c r="I11" s="73"/>
      <c r="J11" s="72"/>
      <c r="K11" s="73"/>
    </row>
    <row r="12" spans="1:11" x14ac:dyDescent="0.2">
      <c r="A12" s="2" t="s">
        <v>20</v>
      </c>
      <c r="B12" s="71"/>
      <c r="C12" s="71"/>
      <c r="D12" s="71"/>
      <c r="E12" s="71"/>
      <c r="F12" s="71"/>
      <c r="G12" s="71"/>
      <c r="H12" s="72"/>
      <c r="I12" s="73"/>
      <c r="J12" s="72"/>
      <c r="K12" s="73"/>
    </row>
    <row r="13" spans="1:11" x14ac:dyDescent="0.2">
      <c r="A13" s="2" t="s">
        <v>21</v>
      </c>
      <c r="B13" s="71"/>
      <c r="C13" s="71"/>
      <c r="D13" s="71"/>
      <c r="E13" s="71"/>
      <c r="F13" s="71"/>
      <c r="G13" s="71"/>
      <c r="H13" s="72"/>
      <c r="I13" s="73"/>
      <c r="J13" s="72"/>
      <c r="K13" s="73"/>
    </row>
    <row r="14" spans="1:11" x14ac:dyDescent="0.2">
      <c r="A14" s="2" t="s">
        <v>22</v>
      </c>
      <c r="B14" s="71"/>
      <c r="C14" s="71"/>
      <c r="D14" s="71"/>
      <c r="E14" s="71"/>
      <c r="F14" s="71"/>
      <c r="G14" s="71"/>
      <c r="H14" s="72"/>
      <c r="I14" s="73"/>
      <c r="J14" s="72"/>
      <c r="K14" s="73"/>
    </row>
    <row r="15" spans="1:11" x14ac:dyDescent="0.2">
      <c r="A15" s="2" t="s">
        <v>23</v>
      </c>
      <c r="B15" s="71"/>
      <c r="C15" s="71"/>
      <c r="D15" s="71"/>
      <c r="E15" s="71"/>
      <c r="F15" s="71"/>
      <c r="G15" s="71"/>
      <c r="H15" s="72"/>
      <c r="I15" s="73"/>
      <c r="J15" s="72"/>
      <c r="K15" s="73"/>
    </row>
    <row r="16" spans="1:11" x14ac:dyDescent="0.2">
      <c r="A16" s="2" t="s">
        <v>24</v>
      </c>
      <c r="B16" s="71"/>
      <c r="C16" s="71"/>
      <c r="D16" s="71"/>
      <c r="E16" s="71"/>
      <c r="F16" s="71"/>
      <c r="G16" s="71"/>
      <c r="H16" s="72"/>
      <c r="I16" s="73"/>
      <c r="J16" s="72"/>
      <c r="K16" s="73"/>
    </row>
    <row r="17" spans="1:11" x14ac:dyDescent="0.2">
      <c r="A17" s="2" t="s">
        <v>25</v>
      </c>
      <c r="B17" s="71"/>
      <c r="C17" s="71"/>
      <c r="D17" s="71"/>
      <c r="E17" s="71"/>
      <c r="F17" s="71"/>
      <c r="G17" s="71"/>
      <c r="H17" s="72"/>
      <c r="I17" s="73"/>
      <c r="J17" s="72"/>
      <c r="K17" s="73"/>
    </row>
    <row r="18" spans="1:11" x14ac:dyDescent="0.2">
      <c r="A18" s="2" t="s">
        <v>26</v>
      </c>
      <c r="B18" s="71"/>
      <c r="C18" s="71"/>
      <c r="D18" s="71"/>
      <c r="E18" s="71"/>
      <c r="F18" s="71"/>
      <c r="G18" s="71"/>
      <c r="H18" s="72"/>
      <c r="I18" s="73"/>
      <c r="J18" s="72"/>
      <c r="K18" s="73"/>
    </row>
    <row r="19" spans="1:11" x14ac:dyDescent="0.2">
      <c r="A19" s="2" t="s">
        <v>27</v>
      </c>
      <c r="B19" s="71"/>
      <c r="C19" s="71"/>
      <c r="D19" s="71"/>
      <c r="E19" s="71"/>
      <c r="F19" s="71"/>
      <c r="G19" s="71"/>
      <c r="H19" s="72"/>
      <c r="I19" s="73"/>
      <c r="J19" s="72"/>
      <c r="K19" s="73"/>
    </row>
    <row r="20" spans="1:11" x14ac:dyDescent="0.2">
      <c r="A20" s="2" t="s">
        <v>28</v>
      </c>
      <c r="B20" s="71"/>
      <c r="C20" s="71"/>
      <c r="D20" s="71"/>
      <c r="E20" s="71"/>
      <c r="F20" s="71"/>
      <c r="G20" s="71"/>
      <c r="H20" s="73"/>
      <c r="I20" s="73"/>
      <c r="J20" s="73"/>
      <c r="K20" s="73"/>
    </row>
    <row r="21" spans="1:11" x14ac:dyDescent="0.2">
      <c r="A21" s="2" t="s">
        <v>29</v>
      </c>
      <c r="B21" s="71"/>
      <c r="C21" s="71"/>
      <c r="D21" s="71"/>
      <c r="E21" s="71"/>
      <c r="F21" s="71"/>
      <c r="G21" s="71"/>
      <c r="H21" s="73"/>
      <c r="I21" s="73"/>
      <c r="J21" s="73"/>
      <c r="K21" s="73"/>
    </row>
    <row r="22" spans="1:11" x14ac:dyDescent="0.2">
      <c r="A22" s="2" t="s">
        <v>30</v>
      </c>
      <c r="B22" s="71"/>
      <c r="C22" s="71"/>
      <c r="D22" s="71"/>
      <c r="E22" s="71"/>
      <c r="F22" s="71"/>
      <c r="G22" s="71"/>
      <c r="H22" s="73"/>
      <c r="I22" s="73"/>
      <c r="J22" s="73"/>
      <c r="K22" s="73"/>
    </row>
    <row r="23" spans="1:11" x14ac:dyDescent="0.2">
      <c r="A23" s="2" t="s">
        <v>31</v>
      </c>
      <c r="B23" s="71"/>
      <c r="C23" s="71"/>
      <c r="D23" s="71"/>
      <c r="E23" s="71"/>
      <c r="F23" s="71"/>
      <c r="G23" s="71"/>
      <c r="H23" s="73"/>
      <c r="I23" s="73"/>
      <c r="J23" s="73"/>
      <c r="K23" s="73"/>
    </row>
    <row r="24" spans="1:11" x14ac:dyDescent="0.2">
      <c r="A24" s="2" t="s">
        <v>32</v>
      </c>
      <c r="B24" s="71"/>
      <c r="C24" s="71"/>
      <c r="D24" s="71"/>
      <c r="E24" s="71"/>
      <c r="F24" s="71"/>
      <c r="G24" s="71"/>
      <c r="H24" s="73"/>
      <c r="I24" s="73"/>
      <c r="J24" s="73"/>
      <c r="K24" s="73"/>
    </row>
    <row r="25" spans="1:11" x14ac:dyDescent="0.2">
      <c r="A25" s="2" t="s">
        <v>33</v>
      </c>
      <c r="B25" s="71"/>
      <c r="C25" s="71"/>
      <c r="D25" s="71"/>
      <c r="E25" s="71"/>
      <c r="F25" s="71"/>
      <c r="G25" s="71"/>
      <c r="H25" s="73"/>
      <c r="I25" s="73"/>
      <c r="J25" s="73"/>
      <c r="K25" s="73"/>
    </row>
    <row r="26" spans="1:11" x14ac:dyDescent="0.2">
      <c r="A26" s="2" t="s">
        <v>34</v>
      </c>
      <c r="B26" s="71"/>
      <c r="C26" s="71"/>
      <c r="D26" s="71"/>
      <c r="E26" s="71"/>
      <c r="F26" s="71"/>
      <c r="G26" s="71"/>
      <c r="H26" s="73"/>
      <c r="I26" s="73"/>
      <c r="J26" s="73"/>
      <c r="K26" s="73"/>
    </row>
    <row r="27" spans="1:11" x14ac:dyDescent="0.2">
      <c r="A27" s="2" t="s">
        <v>35</v>
      </c>
      <c r="B27" s="71"/>
      <c r="C27" s="71"/>
      <c r="D27" s="71"/>
      <c r="E27" s="71"/>
      <c r="F27" s="71"/>
      <c r="G27" s="71"/>
      <c r="H27" s="73"/>
      <c r="I27" s="73"/>
      <c r="J27" s="73"/>
      <c r="K27" s="73"/>
    </row>
    <row r="28" spans="1:11" x14ac:dyDescent="0.2">
      <c r="A28" s="2" t="s">
        <v>36</v>
      </c>
      <c r="B28" s="71"/>
      <c r="C28" s="71"/>
      <c r="D28" s="71"/>
      <c r="E28" s="71"/>
      <c r="F28" s="71"/>
      <c r="G28" s="71"/>
      <c r="H28" s="73"/>
      <c r="I28" s="73"/>
      <c r="J28" s="73"/>
      <c r="K28" s="73"/>
    </row>
    <row r="29" spans="1:11" x14ac:dyDescent="0.2">
      <c r="A29" s="2" t="s">
        <v>37</v>
      </c>
      <c r="B29" s="71">
        <v>1043454.55</v>
      </c>
      <c r="C29" s="71">
        <v>200402.25</v>
      </c>
      <c r="D29" s="71">
        <v>22149.32</v>
      </c>
      <c r="E29" s="71">
        <v>20208.68</v>
      </c>
      <c r="F29" s="71"/>
      <c r="G29" s="71"/>
      <c r="H29" s="73">
        <v>236841.68</v>
      </c>
      <c r="I29" s="73"/>
      <c r="J29" s="73"/>
      <c r="K29" s="73">
        <v>1523056.48</v>
      </c>
    </row>
    <row r="30" spans="1:11" x14ac:dyDescent="0.2">
      <c r="A30" s="2" t="s">
        <v>38</v>
      </c>
      <c r="B30" s="71">
        <v>1321339.3700000001</v>
      </c>
      <c r="C30" s="71">
        <v>253771.84</v>
      </c>
      <c r="D30" s="71">
        <v>28047.96</v>
      </c>
      <c r="E30" s="71">
        <v>24502.74</v>
      </c>
      <c r="F30" s="71"/>
      <c r="G30" s="71"/>
      <c r="H30" s="73">
        <v>332161.25</v>
      </c>
      <c r="I30" s="73"/>
      <c r="J30" s="73"/>
      <c r="K30" s="73">
        <v>1959823.16</v>
      </c>
    </row>
    <row r="31" spans="1:11" x14ac:dyDescent="0.2">
      <c r="A31" s="2" t="s">
        <v>39</v>
      </c>
      <c r="B31" s="71">
        <v>35913220.630000003</v>
      </c>
      <c r="C31" s="71">
        <v>6897368.0199999996</v>
      </c>
      <c r="D31" s="71">
        <v>762327.02</v>
      </c>
      <c r="E31" s="71">
        <v>662238.81999999995</v>
      </c>
      <c r="F31" s="71"/>
      <c r="G31" s="71"/>
      <c r="H31" s="73">
        <v>3961099.33</v>
      </c>
      <c r="I31" s="73"/>
      <c r="J31" s="73"/>
      <c r="K31" s="73">
        <v>48196253.82</v>
      </c>
    </row>
    <row r="32" spans="1:11" x14ac:dyDescent="0.2">
      <c r="A32" s="2" t="s">
        <v>40</v>
      </c>
      <c r="B32" s="71">
        <v>1123457.06</v>
      </c>
      <c r="C32" s="71">
        <v>215767.25</v>
      </c>
      <c r="D32" s="71">
        <v>23847.53</v>
      </c>
      <c r="E32" s="71">
        <v>21992.47</v>
      </c>
      <c r="F32" s="71"/>
      <c r="G32" s="71"/>
      <c r="H32" s="73">
        <v>301943.64</v>
      </c>
      <c r="I32" s="73"/>
      <c r="J32" s="73"/>
      <c r="K32" s="73">
        <v>1687007.95</v>
      </c>
    </row>
    <row r="33" spans="1:11" x14ac:dyDescent="0.2">
      <c r="A33" s="2" t="s">
        <v>41</v>
      </c>
      <c r="B33" s="71">
        <v>1800292.44</v>
      </c>
      <c r="C33" s="71">
        <v>345757.89</v>
      </c>
      <c r="D33" s="71">
        <v>38214.660000000003</v>
      </c>
      <c r="E33" s="71">
        <v>31780.59</v>
      </c>
      <c r="F33" s="71"/>
      <c r="G33" s="71"/>
      <c r="H33" s="73">
        <v>310919.52</v>
      </c>
      <c r="I33" s="73"/>
      <c r="J33" s="73"/>
      <c r="K33" s="73">
        <v>2526965.1</v>
      </c>
    </row>
    <row r="34" spans="1:11" x14ac:dyDescent="0.2">
      <c r="A34" s="2" t="s">
        <v>42</v>
      </c>
      <c r="B34" s="71">
        <v>1314495.5</v>
      </c>
      <c r="C34" s="71">
        <v>252457.43</v>
      </c>
      <c r="D34" s="71">
        <v>27902.69</v>
      </c>
      <c r="E34" s="71">
        <v>25365.439999999999</v>
      </c>
      <c r="F34" s="71"/>
      <c r="G34" s="71"/>
      <c r="H34" s="73">
        <v>305984.57</v>
      </c>
      <c r="I34" s="73"/>
      <c r="J34" s="73"/>
      <c r="K34" s="73">
        <v>1926205.63</v>
      </c>
    </row>
    <row r="35" spans="1:11" x14ac:dyDescent="0.2">
      <c r="A35" s="2" t="s">
        <v>43</v>
      </c>
      <c r="B35" s="71">
        <v>1864129.25</v>
      </c>
      <c r="C35" s="71">
        <v>358018.17</v>
      </c>
      <c r="D35" s="71">
        <v>39569.72</v>
      </c>
      <c r="E35" s="71">
        <v>33554.639999999999</v>
      </c>
      <c r="F35" s="71"/>
      <c r="G35" s="71"/>
      <c r="H35" s="73">
        <v>415590.46</v>
      </c>
      <c r="I35" s="73"/>
      <c r="J35" s="73"/>
      <c r="K35" s="73">
        <v>2710862.24</v>
      </c>
    </row>
    <row r="36" spans="1:11" x14ac:dyDescent="0.2">
      <c r="A36" s="2" t="s">
        <v>44</v>
      </c>
      <c r="B36" s="71">
        <v>1105757.3899999999</v>
      </c>
      <c r="C36" s="71">
        <v>212367.91</v>
      </c>
      <c r="D36" s="71">
        <v>23471.82</v>
      </c>
      <c r="E36" s="71">
        <v>21337.33</v>
      </c>
      <c r="F36" s="71"/>
      <c r="G36" s="71"/>
      <c r="H36" s="73">
        <v>275373.59999999998</v>
      </c>
      <c r="I36" s="73"/>
      <c r="J36" s="73"/>
      <c r="K36" s="73">
        <v>1638308.05</v>
      </c>
    </row>
    <row r="37" spans="1:11" x14ac:dyDescent="0.2">
      <c r="A37" s="2" t="s">
        <v>45</v>
      </c>
      <c r="B37" s="71">
        <v>7086593.9100000001</v>
      </c>
      <c r="C37" s="71">
        <v>1361026.54</v>
      </c>
      <c r="D37" s="71">
        <v>150426.54999999999</v>
      </c>
      <c r="E37" s="71">
        <v>133693.17000000001</v>
      </c>
      <c r="F37" s="71"/>
      <c r="G37" s="71"/>
      <c r="H37" s="72">
        <v>1273555.97</v>
      </c>
      <c r="I37" s="73"/>
      <c r="J37" s="72"/>
      <c r="K37" s="73">
        <v>10005296.140000001</v>
      </c>
    </row>
    <row r="38" spans="1:11" x14ac:dyDescent="0.2">
      <c r="A38" s="2" t="s">
        <v>46</v>
      </c>
      <c r="B38" s="71">
        <v>2314998.85</v>
      </c>
      <c r="C38" s="71">
        <v>444610.61</v>
      </c>
      <c r="D38" s="71">
        <v>49140.29</v>
      </c>
      <c r="E38" s="71">
        <v>41711.410000000003</v>
      </c>
      <c r="F38" s="71"/>
      <c r="G38" s="71"/>
      <c r="H38" s="72">
        <v>418898.3</v>
      </c>
      <c r="I38" s="73"/>
      <c r="J38" s="72"/>
      <c r="K38" s="73">
        <v>3269359.46</v>
      </c>
    </row>
    <row r="39" spans="1:11" x14ac:dyDescent="0.2">
      <c r="A39" s="2" t="s">
        <v>47</v>
      </c>
      <c r="B39" s="71">
        <v>1426239.42</v>
      </c>
      <c r="C39" s="71">
        <v>273918.57</v>
      </c>
      <c r="D39" s="71">
        <v>30274.67</v>
      </c>
      <c r="E39" s="71">
        <v>26458.42</v>
      </c>
      <c r="F39" s="71"/>
      <c r="G39" s="74"/>
      <c r="H39" s="72">
        <v>298904</v>
      </c>
      <c r="I39" s="73"/>
      <c r="J39" s="72"/>
      <c r="K39" s="73">
        <v>2055795.08</v>
      </c>
    </row>
    <row r="40" spans="1:11" x14ac:dyDescent="0.2">
      <c r="A40" s="2" t="s">
        <v>48</v>
      </c>
      <c r="B40" s="71">
        <v>1006993.23</v>
      </c>
      <c r="C40" s="71">
        <v>193399.61</v>
      </c>
      <c r="D40" s="71">
        <v>21375.360000000001</v>
      </c>
      <c r="E40" s="71">
        <v>19433.54</v>
      </c>
      <c r="F40" s="71"/>
      <c r="G40" s="75"/>
      <c r="H40" s="72">
        <v>259925.07</v>
      </c>
      <c r="I40" s="73"/>
      <c r="J40" s="72"/>
      <c r="K40" s="73">
        <v>1501126.81</v>
      </c>
    </row>
    <row r="41" spans="1:11" x14ac:dyDescent="0.2">
      <c r="A41" s="2" t="s">
        <v>49</v>
      </c>
      <c r="B41" s="71">
        <v>1300807.75</v>
      </c>
      <c r="C41" s="71">
        <v>249828.6</v>
      </c>
      <c r="D41" s="71">
        <v>27612.14</v>
      </c>
      <c r="E41" s="71">
        <v>24000.04</v>
      </c>
      <c r="F41" s="71"/>
      <c r="G41" s="71"/>
      <c r="H41" s="72">
        <v>288819.53999999998</v>
      </c>
      <c r="I41" s="73"/>
      <c r="J41" s="72"/>
      <c r="K41" s="73">
        <v>1891068.07</v>
      </c>
    </row>
    <row r="42" spans="1:11" x14ac:dyDescent="0.2">
      <c r="A42" s="2" t="s">
        <v>50</v>
      </c>
      <c r="B42" s="71">
        <v>1853155.46</v>
      </c>
      <c r="C42" s="71">
        <v>355910.58</v>
      </c>
      <c r="D42" s="71">
        <v>39336.78</v>
      </c>
      <c r="E42" s="71">
        <v>35760.050000000003</v>
      </c>
      <c r="F42" s="71"/>
      <c r="G42" s="71"/>
      <c r="H42" s="72">
        <v>352973.85</v>
      </c>
      <c r="I42" s="73"/>
      <c r="J42" s="72"/>
      <c r="K42" s="73">
        <v>2637136.7200000002</v>
      </c>
    </row>
    <row r="43" spans="1:11" x14ac:dyDescent="0.2">
      <c r="A43" s="2" t="s">
        <v>51</v>
      </c>
      <c r="B43" s="71">
        <v>1039088.63</v>
      </c>
      <c r="C43" s="71">
        <v>199563.74</v>
      </c>
      <c r="D43" s="71">
        <v>22056.65</v>
      </c>
      <c r="E43" s="71">
        <v>20160.03</v>
      </c>
      <c r="F43" s="71"/>
      <c r="G43" s="71"/>
      <c r="H43" s="72">
        <v>244834.15</v>
      </c>
      <c r="I43" s="73"/>
      <c r="J43" s="72"/>
      <c r="K43" s="73">
        <v>1525703.2</v>
      </c>
    </row>
    <row r="44" spans="1:11" x14ac:dyDescent="0.2">
      <c r="A44" s="2" t="s">
        <v>52</v>
      </c>
      <c r="B44" s="71">
        <v>15089558.75</v>
      </c>
      <c r="C44" s="71">
        <v>2898048.08</v>
      </c>
      <c r="D44" s="71">
        <v>320304.83</v>
      </c>
      <c r="E44" s="71">
        <v>291178.81</v>
      </c>
      <c r="F44" s="71"/>
      <c r="G44" s="71"/>
      <c r="H44" s="72">
        <v>1593576.53</v>
      </c>
      <c r="I44" s="73"/>
      <c r="J44" s="72"/>
      <c r="K44" s="73">
        <v>20192667</v>
      </c>
    </row>
    <row r="45" spans="1:11" x14ac:dyDescent="0.2">
      <c r="A45" s="2" t="s">
        <v>53</v>
      </c>
      <c r="B45" s="71">
        <v>2386741.5099999998</v>
      </c>
      <c r="C45" s="71">
        <v>458389.26</v>
      </c>
      <c r="D45" s="71">
        <v>50663.17</v>
      </c>
      <c r="E45" s="71">
        <v>46054.12</v>
      </c>
      <c r="F45" s="71"/>
      <c r="G45" s="71"/>
      <c r="H45" s="72">
        <v>226292.34</v>
      </c>
      <c r="I45" s="73"/>
      <c r="J45" s="72"/>
      <c r="K45" s="73">
        <v>3168140.4</v>
      </c>
    </row>
    <row r="46" spans="1:11" x14ac:dyDescent="0.2">
      <c r="A46" s="2" t="s">
        <v>54</v>
      </c>
      <c r="B46" s="71">
        <v>6340139.8300000001</v>
      </c>
      <c r="C46" s="71">
        <v>1217665.1599999999</v>
      </c>
      <c r="D46" s="71">
        <v>134581.63</v>
      </c>
      <c r="E46" s="71">
        <v>122345.05</v>
      </c>
      <c r="F46" s="71"/>
      <c r="G46" s="71"/>
      <c r="H46" s="72">
        <v>1251616.9099999999</v>
      </c>
      <c r="I46" s="73"/>
      <c r="J46" s="72"/>
      <c r="K46" s="73">
        <v>9066348.5800000001</v>
      </c>
    </row>
    <row r="47" spans="1:11" x14ac:dyDescent="0.2">
      <c r="A47" s="2" t="s">
        <v>55</v>
      </c>
      <c r="B47" s="71">
        <v>1458688.81</v>
      </c>
      <c r="C47" s="71">
        <v>280150.69</v>
      </c>
      <c r="D47" s="71">
        <v>30963.47</v>
      </c>
      <c r="E47" s="71">
        <v>28579.5</v>
      </c>
      <c r="F47" s="71"/>
      <c r="G47" s="71"/>
      <c r="H47" s="72">
        <v>287800.37</v>
      </c>
      <c r="I47" s="73"/>
      <c r="J47" s="72"/>
      <c r="K47" s="73">
        <v>2086182.84</v>
      </c>
    </row>
    <row r="48" spans="1:11" x14ac:dyDescent="0.2">
      <c r="A48" s="2" t="s">
        <v>56</v>
      </c>
      <c r="B48" s="71">
        <v>1136436.82</v>
      </c>
      <c r="C48" s="71">
        <v>218260.1</v>
      </c>
      <c r="D48" s="71">
        <v>24123.05</v>
      </c>
      <c r="E48" s="71">
        <v>21995.71</v>
      </c>
      <c r="F48" s="71"/>
      <c r="G48" s="71"/>
      <c r="H48" s="72">
        <v>274568.99</v>
      </c>
      <c r="I48" s="73"/>
      <c r="J48" s="72"/>
      <c r="K48" s="73">
        <v>1675384.67</v>
      </c>
    </row>
    <row r="49" spans="1:11" x14ac:dyDescent="0.2">
      <c r="A49" s="2" t="s">
        <v>57</v>
      </c>
      <c r="B49" s="71">
        <v>1325587.29</v>
      </c>
      <c r="C49" s="71">
        <v>254587.68</v>
      </c>
      <c r="D49" s="71">
        <v>28138.13</v>
      </c>
      <c r="E49" s="71">
        <v>25067.06</v>
      </c>
      <c r="F49" s="71"/>
      <c r="G49" s="71"/>
      <c r="H49" s="72">
        <v>261605.81</v>
      </c>
      <c r="I49" s="73"/>
      <c r="J49" s="72"/>
      <c r="K49" s="73">
        <v>1894985.97</v>
      </c>
    </row>
    <row r="50" spans="1:11" x14ac:dyDescent="0.2">
      <c r="A50" s="2" t="s">
        <v>58</v>
      </c>
      <c r="B50" s="71">
        <v>3332493.89</v>
      </c>
      <c r="C50" s="71">
        <v>640027.16</v>
      </c>
      <c r="D50" s="71">
        <v>70738.58</v>
      </c>
      <c r="E50" s="71">
        <v>57810.9</v>
      </c>
      <c r="F50" s="71"/>
      <c r="G50" s="71"/>
      <c r="H50" s="72">
        <v>715209.66</v>
      </c>
      <c r="I50" s="73"/>
      <c r="J50" s="72"/>
      <c r="K50" s="73">
        <v>4816280.1900000004</v>
      </c>
    </row>
    <row r="51" spans="1:11" x14ac:dyDescent="0.2">
      <c r="A51" s="2" t="s">
        <v>59</v>
      </c>
      <c r="B51" s="71">
        <v>1173134.1299999999</v>
      </c>
      <c r="C51" s="71">
        <v>225308.05</v>
      </c>
      <c r="D51" s="71">
        <v>24902.02</v>
      </c>
      <c r="E51" s="71">
        <v>21827.06</v>
      </c>
      <c r="F51" s="71"/>
      <c r="G51" s="71"/>
      <c r="H51" s="72">
        <v>251932.6</v>
      </c>
      <c r="I51" s="73"/>
      <c r="J51" s="72"/>
      <c r="K51" s="73">
        <v>1697103.86</v>
      </c>
    </row>
    <row r="52" spans="1:11" x14ac:dyDescent="0.2">
      <c r="A52" s="2" t="s">
        <v>60</v>
      </c>
      <c r="B52" s="71">
        <v>20211135.289999999</v>
      </c>
      <c r="C52" s="71">
        <v>3881680.22</v>
      </c>
      <c r="D52" s="71">
        <v>429020.13</v>
      </c>
      <c r="E52" s="71">
        <v>397220.05</v>
      </c>
      <c r="F52" s="71"/>
      <c r="G52" s="71"/>
      <c r="H52" s="72">
        <v>2784275.46</v>
      </c>
      <c r="I52" s="73"/>
      <c r="J52" s="72"/>
      <c r="K52" s="73">
        <v>27703331.149999999</v>
      </c>
    </row>
    <row r="53" spans="1:11" ht="13.5" thickBot="1" x14ac:dyDescent="0.25">
      <c r="A53" s="4" t="s">
        <v>61</v>
      </c>
      <c r="B53" s="71">
        <v>2178947.39</v>
      </c>
      <c r="C53" s="71">
        <v>418481.04</v>
      </c>
      <c r="D53" s="71">
        <v>46252.34</v>
      </c>
      <c r="E53" s="71">
        <v>1053196.1499999999</v>
      </c>
      <c r="F53" s="71"/>
      <c r="G53" s="71"/>
      <c r="H53" s="72">
        <v>527181.04</v>
      </c>
      <c r="I53" s="73"/>
      <c r="J53" s="72"/>
      <c r="K53" s="73">
        <v>4224057.96</v>
      </c>
    </row>
    <row r="54" spans="1:11" s="77" customFormat="1" ht="13.5" thickBot="1" x14ac:dyDescent="0.25">
      <c r="A54" s="5" t="s">
        <v>13</v>
      </c>
      <c r="B54" s="76">
        <v>117997800.65000001</v>
      </c>
      <c r="C54" s="76">
        <v>22662246.449999999</v>
      </c>
      <c r="D54" s="76">
        <v>2504729.7000000002</v>
      </c>
      <c r="E54" s="76">
        <v>3243248.05</v>
      </c>
      <c r="F54" s="76">
        <v>0</v>
      </c>
      <c r="G54" s="76">
        <v>0</v>
      </c>
      <c r="H54" s="76">
        <v>17880241.59</v>
      </c>
      <c r="I54" s="76">
        <v>0</v>
      </c>
      <c r="J54" s="76">
        <v>0</v>
      </c>
      <c r="K54" s="76">
        <v>164288266.44</v>
      </c>
    </row>
    <row r="55" spans="1:11" x14ac:dyDescent="0.2">
      <c r="F55" s="68"/>
      <c r="G55" s="68"/>
      <c r="H55" s="68"/>
      <c r="I55" s="68"/>
      <c r="J55" s="68"/>
    </row>
    <row r="56" spans="1:11" x14ac:dyDescent="0.2">
      <c r="F56" s="68"/>
      <c r="G56" s="68"/>
      <c r="H56" s="68"/>
      <c r="I56" s="68"/>
      <c r="J56" s="68"/>
    </row>
    <row r="57" spans="1:11" x14ac:dyDescent="0.2">
      <c r="F57" s="68"/>
      <c r="G57" s="68"/>
      <c r="H57" s="68"/>
      <c r="I57" s="68"/>
      <c r="J57" s="68"/>
    </row>
    <row r="58" spans="1:11" x14ac:dyDescent="0.2">
      <c r="F58" s="68"/>
      <c r="G58" s="68"/>
      <c r="H58" s="68"/>
      <c r="I58" s="68"/>
      <c r="J58" s="68"/>
    </row>
    <row r="59" spans="1:11" x14ac:dyDescent="0.2">
      <c r="F59" s="68"/>
      <c r="G59" s="68"/>
      <c r="H59" s="68"/>
      <c r="I59" s="68"/>
      <c r="J59" s="68"/>
    </row>
    <row r="60" spans="1:11" x14ac:dyDescent="0.2">
      <c r="F60" s="68"/>
      <c r="G60" s="68"/>
      <c r="H60" s="68"/>
      <c r="I60" s="68"/>
      <c r="J60" s="68"/>
    </row>
    <row r="61" spans="1:11" x14ac:dyDescent="0.2">
      <c r="F61" s="68"/>
      <c r="G61" s="68"/>
      <c r="H61" s="68"/>
      <c r="I61" s="68"/>
      <c r="J61" s="68"/>
    </row>
    <row r="62" spans="1:11" x14ac:dyDescent="0.2">
      <c r="F62" s="68"/>
      <c r="G62" s="68"/>
      <c r="H62" s="68"/>
      <c r="I62" s="68"/>
      <c r="J62" s="68"/>
    </row>
    <row r="63" spans="1:11" x14ac:dyDescent="0.2">
      <c r="G63" s="68"/>
      <c r="H63" s="68"/>
      <c r="I63" s="68"/>
      <c r="J63" s="68"/>
    </row>
    <row r="64" spans="1:11" x14ac:dyDescent="0.2">
      <c r="G64" s="68"/>
      <c r="H64" s="68"/>
      <c r="I64" s="68"/>
      <c r="J64" s="68"/>
    </row>
    <row r="65" spans="7:10" x14ac:dyDescent="0.2">
      <c r="G65" s="68"/>
      <c r="H65" s="68"/>
      <c r="I65" s="68"/>
      <c r="J65" s="68"/>
    </row>
    <row r="66" spans="7:10" x14ac:dyDescent="0.2">
      <c r="G66" s="68"/>
      <c r="H66" s="68"/>
      <c r="I66" s="68"/>
      <c r="J66" s="68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2.75" x14ac:dyDescent="0.2"/>
  <cols>
    <col min="1" max="1" width="44.7109375" style="3" customWidth="1"/>
    <col min="2" max="4" width="17.140625" style="80" customWidth="1"/>
    <col min="5" max="5" width="17.7109375" style="80" customWidth="1"/>
    <col min="6" max="6" width="14.28515625" style="78" bestFit="1" customWidth="1"/>
    <col min="7" max="7" width="12.7109375" style="78" bestFit="1" customWidth="1"/>
    <col min="8" max="8" width="12.7109375" style="78" customWidth="1"/>
    <col min="9" max="10" width="17.140625" style="78" customWidth="1"/>
    <col min="11" max="11" width="13.7109375" style="78" bestFit="1" customWidth="1"/>
    <col min="12" max="16384" width="11.42578125" style="78"/>
  </cols>
  <sheetData>
    <row r="1" spans="1:11" x14ac:dyDescent="0.2">
      <c r="A1" s="207" t="s">
        <v>14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1" x14ac:dyDescent="0.2">
      <c r="A2" s="209">
        <v>44615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1" ht="11.25" x14ac:dyDescent="0.2">
      <c r="A3" s="79"/>
      <c r="B3" s="78"/>
      <c r="C3" s="78"/>
      <c r="E3" s="78"/>
    </row>
    <row r="4" spans="1:11" ht="13.5" customHeight="1" thickBot="1" x14ac:dyDescent="0.25">
      <c r="A4" s="79"/>
      <c r="B4" s="210"/>
      <c r="C4" s="210"/>
      <c r="D4" s="210"/>
      <c r="E4" s="210"/>
      <c r="F4" s="210"/>
      <c r="G4" s="210"/>
      <c r="H4" s="210"/>
      <c r="I4" s="210"/>
      <c r="J4" s="210"/>
      <c r="K4" s="210"/>
    </row>
    <row r="5" spans="1:11" ht="12.75" customHeight="1" x14ac:dyDescent="0.2">
      <c r="A5" s="211" t="s">
        <v>0</v>
      </c>
      <c r="B5" s="213" t="s">
        <v>9</v>
      </c>
      <c r="C5" s="81" t="s">
        <v>10</v>
      </c>
      <c r="D5" s="81" t="s">
        <v>10</v>
      </c>
      <c r="E5" s="213" t="s">
        <v>1</v>
      </c>
      <c r="F5" s="205" t="s">
        <v>7</v>
      </c>
      <c r="G5" s="205" t="s">
        <v>8</v>
      </c>
      <c r="H5" s="205" t="s">
        <v>2</v>
      </c>
      <c r="I5" s="205" t="s">
        <v>3</v>
      </c>
      <c r="J5" s="205" t="s">
        <v>4</v>
      </c>
      <c r="K5" s="205" t="s">
        <v>5</v>
      </c>
    </row>
    <row r="6" spans="1:11" ht="23.25" customHeight="1" thickBot="1" x14ac:dyDescent="0.25">
      <c r="A6" s="212"/>
      <c r="B6" s="214"/>
      <c r="C6" s="82" t="s">
        <v>11</v>
      </c>
      <c r="D6" s="82" t="s">
        <v>12</v>
      </c>
      <c r="E6" s="214" t="s">
        <v>6</v>
      </c>
      <c r="F6" s="206" t="s">
        <v>6</v>
      </c>
      <c r="G6" s="206" t="s">
        <v>6</v>
      </c>
      <c r="H6" s="206"/>
      <c r="I6" s="206"/>
      <c r="J6" s="206"/>
      <c r="K6" s="206" t="s">
        <v>6</v>
      </c>
    </row>
    <row r="7" spans="1:11" x14ac:dyDescent="0.2">
      <c r="A7" s="1" t="s">
        <v>15</v>
      </c>
      <c r="B7" s="83">
        <v>872461.65</v>
      </c>
      <c r="C7" s="83">
        <v>172548.51</v>
      </c>
      <c r="D7" s="83">
        <v>20198.14</v>
      </c>
      <c r="E7" s="83">
        <v>725.12</v>
      </c>
      <c r="F7" s="83">
        <v>3629530.13</v>
      </c>
      <c r="G7" s="83">
        <v>135954.20000000001</v>
      </c>
      <c r="H7" s="84"/>
      <c r="I7" s="85"/>
      <c r="J7" s="84">
        <v>214874.07</v>
      </c>
      <c r="K7" s="85">
        <v>5046291.82</v>
      </c>
    </row>
    <row r="8" spans="1:11" x14ac:dyDescent="0.2">
      <c r="A8" s="2" t="s">
        <v>16</v>
      </c>
      <c r="B8" s="83">
        <v>824640.71</v>
      </c>
      <c r="C8" s="83">
        <v>163090.87</v>
      </c>
      <c r="D8" s="83">
        <v>19091.05</v>
      </c>
      <c r="E8" s="83">
        <v>683.12</v>
      </c>
      <c r="F8" s="83">
        <v>2697111.33</v>
      </c>
      <c r="G8" s="83">
        <v>101027.85</v>
      </c>
      <c r="H8" s="84"/>
      <c r="I8" s="85"/>
      <c r="J8" s="84">
        <v>159673.37</v>
      </c>
      <c r="K8" s="85">
        <v>3965318.3</v>
      </c>
    </row>
    <row r="9" spans="1:11" x14ac:dyDescent="0.2">
      <c r="A9" s="2" t="s">
        <v>17</v>
      </c>
      <c r="B9" s="83"/>
      <c r="C9" s="83"/>
      <c r="E9" s="83"/>
      <c r="F9" s="83">
        <v>1034022.31</v>
      </c>
      <c r="G9" s="83">
        <v>38732.199999999997</v>
      </c>
      <c r="H9" s="84"/>
      <c r="I9" s="85">
        <v>108286.06</v>
      </c>
      <c r="J9" s="84">
        <v>61215.8</v>
      </c>
      <c r="K9" s="85">
        <v>1242256.3700000001</v>
      </c>
    </row>
    <row r="10" spans="1:11" x14ac:dyDescent="0.2">
      <c r="A10" s="2" t="s">
        <v>18</v>
      </c>
      <c r="B10" s="83"/>
      <c r="C10" s="83"/>
      <c r="D10" s="83"/>
      <c r="E10" s="83"/>
      <c r="F10" s="83">
        <v>1162363.5900000001</v>
      </c>
      <c r="G10" s="83">
        <v>43539.58</v>
      </c>
      <c r="H10" s="84"/>
      <c r="I10" s="85">
        <v>221608.67</v>
      </c>
      <c r="J10" s="84">
        <v>68813.81</v>
      </c>
      <c r="K10" s="85">
        <v>1496325.65</v>
      </c>
    </row>
    <row r="11" spans="1:11" x14ac:dyDescent="0.2">
      <c r="A11" s="2" t="s">
        <v>19</v>
      </c>
      <c r="B11" s="83"/>
      <c r="C11" s="83"/>
      <c r="D11" s="83"/>
      <c r="E11" s="83"/>
      <c r="F11" s="83">
        <v>1155557.6100000001</v>
      </c>
      <c r="G11" s="83">
        <v>43284.639999999999</v>
      </c>
      <c r="H11" s="84"/>
      <c r="I11" s="85"/>
      <c r="J11" s="84">
        <v>68410.880000000005</v>
      </c>
      <c r="K11" s="85">
        <v>1267253.1299999999</v>
      </c>
    </row>
    <row r="12" spans="1:11" x14ac:dyDescent="0.2">
      <c r="A12" s="2" t="s">
        <v>20</v>
      </c>
      <c r="B12" s="83"/>
      <c r="C12" s="83"/>
      <c r="D12" s="83"/>
      <c r="E12" s="83"/>
      <c r="F12" s="83">
        <v>1013604.38</v>
      </c>
      <c r="G12" s="83">
        <v>37967.39</v>
      </c>
      <c r="H12" s="84"/>
      <c r="I12" s="85">
        <v>90118.46</v>
      </c>
      <c r="J12" s="84">
        <v>60007.02</v>
      </c>
      <c r="K12" s="85">
        <v>1201697.25</v>
      </c>
    </row>
    <row r="13" spans="1:11" x14ac:dyDescent="0.2">
      <c r="A13" s="2" t="s">
        <v>21</v>
      </c>
      <c r="B13" s="83"/>
      <c r="C13" s="83"/>
      <c r="D13" s="83"/>
      <c r="E13" s="83"/>
      <c r="F13" s="83">
        <v>1219728.25</v>
      </c>
      <c r="G13" s="83">
        <v>45688.33</v>
      </c>
      <c r="H13" s="84"/>
      <c r="I13" s="85"/>
      <c r="J13" s="84">
        <v>72209.89</v>
      </c>
      <c r="K13" s="85">
        <v>1337626.47</v>
      </c>
    </row>
    <row r="14" spans="1:11" x14ac:dyDescent="0.2">
      <c r="A14" s="2" t="s">
        <v>22</v>
      </c>
      <c r="B14" s="83"/>
      <c r="C14" s="83"/>
      <c r="D14" s="83"/>
      <c r="E14" s="83"/>
      <c r="F14" s="83">
        <v>1171114.1299999999</v>
      </c>
      <c r="G14" s="83">
        <v>43867.360000000001</v>
      </c>
      <c r="H14" s="84"/>
      <c r="I14" s="85"/>
      <c r="J14" s="84">
        <v>69331.86</v>
      </c>
      <c r="K14" s="85">
        <v>1284313.3500000001</v>
      </c>
    </row>
    <row r="15" spans="1:11" x14ac:dyDescent="0.2">
      <c r="A15" s="2" t="s">
        <v>23</v>
      </c>
      <c r="B15" s="83"/>
      <c r="C15" s="83"/>
      <c r="D15" s="83"/>
      <c r="E15" s="83"/>
      <c r="F15" s="83">
        <v>1171600.27</v>
      </c>
      <c r="G15" s="83">
        <v>43885.57</v>
      </c>
      <c r="H15" s="84"/>
      <c r="I15" s="85"/>
      <c r="J15" s="84">
        <v>69360.639999999999</v>
      </c>
      <c r="K15" s="85">
        <v>1284846.48</v>
      </c>
    </row>
    <row r="16" spans="1:11" x14ac:dyDescent="0.2">
      <c r="A16" s="2" t="s">
        <v>24</v>
      </c>
      <c r="B16" s="83"/>
      <c r="C16" s="83"/>
      <c r="D16" s="83"/>
      <c r="E16" s="83"/>
      <c r="F16" s="83">
        <v>1631003.7</v>
      </c>
      <c r="G16" s="83">
        <v>61093.81</v>
      </c>
      <c r="H16" s="84"/>
      <c r="I16" s="85"/>
      <c r="J16" s="84">
        <v>96558.06</v>
      </c>
      <c r="K16" s="85">
        <v>1788655.57</v>
      </c>
    </row>
    <row r="17" spans="1:11" x14ac:dyDescent="0.2">
      <c r="A17" s="2" t="s">
        <v>25</v>
      </c>
      <c r="B17" s="83"/>
      <c r="C17" s="83"/>
      <c r="D17" s="83"/>
      <c r="E17" s="83"/>
      <c r="F17" s="83">
        <v>1063676.93</v>
      </c>
      <c r="G17" s="83">
        <v>39842.99</v>
      </c>
      <c r="H17" s="84"/>
      <c r="I17" s="85"/>
      <c r="J17" s="84">
        <v>62971.4</v>
      </c>
      <c r="K17" s="85">
        <v>1166491.32</v>
      </c>
    </row>
    <row r="18" spans="1:11" x14ac:dyDescent="0.2">
      <c r="A18" s="2" t="s">
        <v>26</v>
      </c>
      <c r="B18" s="83"/>
      <c r="C18" s="83"/>
      <c r="D18" s="83"/>
      <c r="E18" s="83"/>
      <c r="F18" s="83">
        <v>954295.16</v>
      </c>
      <c r="G18" s="83">
        <v>35745.79</v>
      </c>
      <c r="H18" s="84"/>
      <c r="I18" s="85">
        <v>37774.21</v>
      </c>
      <c r="J18" s="84">
        <v>56495.82</v>
      </c>
      <c r="K18" s="85">
        <v>1084310.98</v>
      </c>
    </row>
    <row r="19" spans="1:11" x14ac:dyDescent="0.2">
      <c r="A19" s="2" t="s">
        <v>27</v>
      </c>
      <c r="B19" s="83"/>
      <c r="C19" s="83"/>
      <c r="D19" s="83"/>
      <c r="E19" s="83"/>
      <c r="F19" s="83">
        <v>1091386.97</v>
      </c>
      <c r="G19" s="83">
        <v>40880.949999999997</v>
      </c>
      <c r="H19" s="84"/>
      <c r="I19" s="85">
        <v>158831.54</v>
      </c>
      <c r="J19" s="84">
        <v>64611.88</v>
      </c>
      <c r="K19" s="85">
        <v>1355711.34</v>
      </c>
    </row>
    <row r="20" spans="1:11" x14ac:dyDescent="0.2">
      <c r="A20" s="2" t="s">
        <v>28</v>
      </c>
      <c r="B20" s="83"/>
      <c r="C20" s="83"/>
      <c r="D20" s="83"/>
      <c r="E20" s="83"/>
      <c r="F20" s="83">
        <v>1554679.53</v>
      </c>
      <c r="G20" s="83">
        <v>58234.87</v>
      </c>
      <c r="H20" s="85"/>
      <c r="I20" s="85"/>
      <c r="J20" s="85">
        <v>92039.55</v>
      </c>
      <c r="K20" s="85">
        <v>1704953.95</v>
      </c>
    </row>
    <row r="21" spans="1:11" x14ac:dyDescent="0.2">
      <c r="A21" s="2" t="s">
        <v>29</v>
      </c>
      <c r="B21" s="83"/>
      <c r="C21" s="83"/>
      <c r="D21" s="83"/>
      <c r="E21" s="83"/>
      <c r="F21" s="83">
        <v>1496828.73</v>
      </c>
      <c r="G21" s="83">
        <v>56067.91</v>
      </c>
      <c r="H21" s="85"/>
      <c r="I21" s="85"/>
      <c r="J21" s="85">
        <v>88614.69</v>
      </c>
      <c r="K21" s="85">
        <v>1641511.33</v>
      </c>
    </row>
    <row r="22" spans="1:11" x14ac:dyDescent="0.2">
      <c r="A22" s="2" t="s">
        <v>30</v>
      </c>
      <c r="B22" s="83"/>
      <c r="C22" s="83"/>
      <c r="D22" s="83"/>
      <c r="E22" s="83"/>
      <c r="F22" s="83">
        <v>1100137.52</v>
      </c>
      <c r="G22" s="83">
        <v>41208.730000000003</v>
      </c>
      <c r="H22" s="85"/>
      <c r="I22" s="85">
        <v>166566.26</v>
      </c>
      <c r="J22" s="85">
        <v>65129.93</v>
      </c>
      <c r="K22" s="85">
        <v>1373042.44</v>
      </c>
    </row>
    <row r="23" spans="1:11" x14ac:dyDescent="0.2">
      <c r="A23" s="2" t="s">
        <v>31</v>
      </c>
      <c r="B23" s="83"/>
      <c r="C23" s="83"/>
      <c r="D23" s="83"/>
      <c r="E23" s="83"/>
      <c r="F23" s="83">
        <v>1036939.16</v>
      </c>
      <c r="G23" s="83">
        <v>38841.46</v>
      </c>
      <c r="H23" s="85"/>
      <c r="I23" s="85"/>
      <c r="J23" s="85">
        <v>61388.480000000003</v>
      </c>
      <c r="K23" s="85">
        <v>1137169.1000000001</v>
      </c>
    </row>
    <row r="24" spans="1:11" x14ac:dyDescent="0.2">
      <c r="A24" s="2" t="s">
        <v>32</v>
      </c>
      <c r="B24" s="83"/>
      <c r="C24" s="83"/>
      <c r="D24" s="83"/>
      <c r="E24" s="83"/>
      <c r="F24" s="83">
        <v>1378696.42</v>
      </c>
      <c r="G24" s="83">
        <v>51642.93</v>
      </c>
      <c r="H24" s="85"/>
      <c r="I24" s="85"/>
      <c r="J24" s="85">
        <v>81621.06</v>
      </c>
      <c r="K24" s="85">
        <v>1511960.41</v>
      </c>
    </row>
    <row r="25" spans="1:11" x14ac:dyDescent="0.2">
      <c r="A25" s="2" t="s">
        <v>33</v>
      </c>
      <c r="B25" s="83"/>
      <c r="C25" s="83"/>
      <c r="D25" s="83"/>
      <c r="E25" s="83"/>
      <c r="F25" s="83">
        <v>1135625.82</v>
      </c>
      <c r="G25" s="83">
        <v>42538.04</v>
      </c>
      <c r="H25" s="85"/>
      <c r="I25" s="85"/>
      <c r="J25" s="85">
        <v>67230.89</v>
      </c>
      <c r="K25" s="85">
        <v>1245394.75</v>
      </c>
    </row>
    <row r="26" spans="1:11" x14ac:dyDescent="0.2">
      <c r="A26" s="2" t="s">
        <v>34</v>
      </c>
      <c r="B26" s="83"/>
      <c r="C26" s="83"/>
      <c r="D26" s="83"/>
      <c r="E26" s="83"/>
      <c r="F26" s="83">
        <v>1370432.02</v>
      </c>
      <c r="G26" s="83">
        <v>51333.36</v>
      </c>
      <c r="H26" s="85"/>
      <c r="I26" s="85"/>
      <c r="J26" s="85">
        <v>81131.8</v>
      </c>
      <c r="K26" s="85">
        <v>1502897.18</v>
      </c>
    </row>
    <row r="27" spans="1:11" x14ac:dyDescent="0.2">
      <c r="A27" s="2" t="s">
        <v>35</v>
      </c>
      <c r="B27" s="83"/>
      <c r="C27" s="83"/>
      <c r="D27" s="83"/>
      <c r="E27" s="83"/>
      <c r="F27" s="83">
        <v>1124930.72</v>
      </c>
      <c r="G27" s="83">
        <v>42137.43</v>
      </c>
      <c r="H27" s="85"/>
      <c r="I27" s="85">
        <v>188151.52</v>
      </c>
      <c r="J27" s="85">
        <v>66597.72</v>
      </c>
      <c r="K27" s="85">
        <v>1421817.39</v>
      </c>
    </row>
    <row r="28" spans="1:11" x14ac:dyDescent="0.2">
      <c r="A28" s="2" t="s">
        <v>36</v>
      </c>
      <c r="B28" s="83"/>
      <c r="C28" s="83"/>
      <c r="D28" s="83"/>
      <c r="E28" s="83"/>
      <c r="F28" s="83">
        <v>1440436.35</v>
      </c>
      <c r="G28" s="83">
        <v>53955.57</v>
      </c>
      <c r="H28" s="85"/>
      <c r="I28" s="85"/>
      <c r="J28" s="85">
        <v>85276.17</v>
      </c>
      <c r="K28" s="85">
        <v>1579668.09</v>
      </c>
    </row>
    <row r="29" spans="1:11" x14ac:dyDescent="0.2">
      <c r="A29" s="2" t="s">
        <v>37</v>
      </c>
      <c r="B29" s="83">
        <v>956743.35</v>
      </c>
      <c r="C29" s="83">
        <v>189217.08</v>
      </c>
      <c r="D29" s="83">
        <v>22149.32</v>
      </c>
      <c r="E29" s="83">
        <v>795.46</v>
      </c>
      <c r="F29" s="83">
        <v>2999005.01</v>
      </c>
      <c r="G29" s="83">
        <v>112336.12</v>
      </c>
      <c r="H29" s="85"/>
      <c r="I29" s="85">
        <v>1112900.04</v>
      </c>
      <c r="J29" s="85">
        <v>177545.96</v>
      </c>
      <c r="K29" s="85">
        <v>5570692.3399999999</v>
      </c>
    </row>
    <row r="30" spans="1:11" x14ac:dyDescent="0.2">
      <c r="A30" s="2" t="s">
        <v>38</v>
      </c>
      <c r="B30" s="83">
        <v>1211535.9099999999</v>
      </c>
      <c r="C30" s="83">
        <v>239607.92</v>
      </c>
      <c r="D30" s="83">
        <v>28047.96</v>
      </c>
      <c r="E30" s="83">
        <v>964.48</v>
      </c>
      <c r="F30" s="83">
        <v>4456942.4400000004</v>
      </c>
      <c r="G30" s="83">
        <v>166947.24</v>
      </c>
      <c r="H30" s="85"/>
      <c r="I30" s="85"/>
      <c r="J30" s="85">
        <v>263858.21999999997</v>
      </c>
      <c r="K30" s="85">
        <v>6367904.1699999999</v>
      </c>
    </row>
    <row r="31" spans="1:11" x14ac:dyDescent="0.2">
      <c r="A31" s="2" t="s">
        <v>39</v>
      </c>
      <c r="B31" s="83">
        <v>32928827.609999999</v>
      </c>
      <c r="C31" s="83">
        <v>6512401.1799999997</v>
      </c>
      <c r="D31" s="83">
        <v>762327.02</v>
      </c>
      <c r="E31" s="83">
        <v>26067.24</v>
      </c>
      <c r="F31" s="83">
        <v>194456476.47</v>
      </c>
      <c r="G31" s="83">
        <v>7283911.21</v>
      </c>
      <c r="H31" s="85"/>
      <c r="I31" s="85">
        <v>152035780.68000001</v>
      </c>
      <c r="J31" s="85">
        <v>11512138.810000001</v>
      </c>
      <c r="K31" s="85">
        <v>405517930.22000003</v>
      </c>
    </row>
    <row r="32" spans="1:11" x14ac:dyDescent="0.2">
      <c r="A32" s="2" t="s">
        <v>40</v>
      </c>
      <c r="B32" s="83">
        <v>1030097.64</v>
      </c>
      <c r="C32" s="83">
        <v>203724.5</v>
      </c>
      <c r="D32" s="83">
        <v>23847.53</v>
      </c>
      <c r="E32" s="83">
        <v>865.67</v>
      </c>
      <c r="F32" s="83">
        <v>3818639.06</v>
      </c>
      <c r="G32" s="83">
        <v>143037.81</v>
      </c>
      <c r="H32" s="85"/>
      <c r="I32" s="85"/>
      <c r="J32" s="85">
        <v>226069.63</v>
      </c>
      <c r="K32" s="85">
        <v>5446281.8399999999</v>
      </c>
    </row>
    <row r="33" spans="1:11" x14ac:dyDescent="0.2">
      <c r="A33" s="2" t="s">
        <v>41</v>
      </c>
      <c r="B33" s="83">
        <v>1650687.92</v>
      </c>
      <c r="C33" s="83">
        <v>326459.90999999997</v>
      </c>
      <c r="D33" s="83">
        <v>38214.660000000003</v>
      </c>
      <c r="E33" s="83">
        <v>1250.96</v>
      </c>
      <c r="F33" s="83">
        <v>6145310.7999999998</v>
      </c>
      <c r="G33" s="83">
        <v>230189.8</v>
      </c>
      <c r="H33" s="85"/>
      <c r="I33" s="85"/>
      <c r="J33" s="85">
        <v>363812.37</v>
      </c>
      <c r="K33" s="85">
        <v>8755926.4199999999</v>
      </c>
    </row>
    <row r="34" spans="1:11" x14ac:dyDescent="0.2">
      <c r="A34" s="2" t="s">
        <v>42</v>
      </c>
      <c r="B34" s="83">
        <v>1205260.76</v>
      </c>
      <c r="C34" s="83">
        <v>238366.87</v>
      </c>
      <c r="D34" s="83">
        <v>27902.69</v>
      </c>
      <c r="E34" s="83">
        <v>998.44</v>
      </c>
      <c r="F34" s="83">
        <v>5581387.0199999996</v>
      </c>
      <c r="G34" s="83">
        <v>209066.46</v>
      </c>
      <c r="H34" s="85"/>
      <c r="I34" s="85"/>
      <c r="J34" s="85">
        <v>330427.15999999997</v>
      </c>
      <c r="K34" s="85">
        <v>7593409.4000000004</v>
      </c>
    </row>
    <row r="35" spans="1:11" x14ac:dyDescent="0.2">
      <c r="A35" s="2" t="s">
        <v>43</v>
      </c>
      <c r="B35" s="83">
        <v>1709219.89</v>
      </c>
      <c r="C35" s="83">
        <v>338035.89</v>
      </c>
      <c r="D35" s="83">
        <v>39569.72</v>
      </c>
      <c r="E35" s="83">
        <v>1320.79</v>
      </c>
      <c r="F35" s="83">
        <v>7888126.9699999997</v>
      </c>
      <c r="G35" s="83">
        <v>295471.86</v>
      </c>
      <c r="H35" s="85"/>
      <c r="I35" s="85"/>
      <c r="J35" s="85">
        <v>466989.91</v>
      </c>
      <c r="K35" s="85">
        <v>10738735.029999999</v>
      </c>
    </row>
    <row r="36" spans="1:11" x14ac:dyDescent="0.2">
      <c r="A36" s="2" t="s">
        <v>44</v>
      </c>
      <c r="B36" s="83">
        <v>1013868.82</v>
      </c>
      <c r="C36" s="83">
        <v>200514.9</v>
      </c>
      <c r="D36" s="83">
        <v>23471.82</v>
      </c>
      <c r="E36" s="83">
        <v>839.89</v>
      </c>
      <c r="F36" s="83">
        <v>3707798.87</v>
      </c>
      <c r="G36" s="83">
        <v>138885.98000000001</v>
      </c>
      <c r="H36" s="85"/>
      <c r="I36" s="85"/>
      <c r="J36" s="85">
        <v>219507.71</v>
      </c>
      <c r="K36" s="85">
        <v>5304887.99</v>
      </c>
    </row>
    <row r="37" spans="1:11" x14ac:dyDescent="0.2">
      <c r="A37" s="2" t="s">
        <v>45</v>
      </c>
      <c r="B37" s="83">
        <v>6497697.0899999999</v>
      </c>
      <c r="C37" s="83">
        <v>1285062.76</v>
      </c>
      <c r="D37" s="83">
        <v>150426.54999999999</v>
      </c>
      <c r="E37" s="83">
        <v>5262.47</v>
      </c>
      <c r="F37" s="83">
        <v>21575918.350000001</v>
      </c>
      <c r="G37" s="83">
        <v>808186.37</v>
      </c>
      <c r="H37" s="84"/>
      <c r="I37" s="85"/>
      <c r="J37" s="84">
        <v>1277329.3600000001</v>
      </c>
      <c r="K37" s="85">
        <v>31599882.949999999</v>
      </c>
    </row>
    <row r="38" spans="1:11" x14ac:dyDescent="0.2">
      <c r="A38" s="2" t="s">
        <v>46</v>
      </c>
      <c r="B38" s="83">
        <v>2122622.16</v>
      </c>
      <c r="C38" s="83">
        <v>419795.3</v>
      </c>
      <c r="D38" s="83">
        <v>49140.29</v>
      </c>
      <c r="E38" s="83">
        <v>1641.86</v>
      </c>
      <c r="F38" s="83">
        <v>7999939.4400000004</v>
      </c>
      <c r="G38" s="83">
        <v>299660.11</v>
      </c>
      <c r="H38" s="84"/>
      <c r="I38" s="85"/>
      <c r="J38" s="84">
        <v>473609.39</v>
      </c>
      <c r="K38" s="85">
        <v>11366408.550000001</v>
      </c>
    </row>
    <row r="39" spans="1:11" x14ac:dyDescent="0.2">
      <c r="A39" s="2" t="s">
        <v>47</v>
      </c>
      <c r="B39" s="83">
        <v>1307718.75</v>
      </c>
      <c r="C39" s="83">
        <v>258630.19</v>
      </c>
      <c r="D39" s="83">
        <v>30274.67</v>
      </c>
      <c r="E39" s="83">
        <v>1041.46</v>
      </c>
      <c r="F39" s="83">
        <v>4685428.8</v>
      </c>
      <c r="G39" s="86">
        <v>175505.84</v>
      </c>
      <c r="H39" s="84"/>
      <c r="I39" s="85">
        <v>2038727.83</v>
      </c>
      <c r="J39" s="84">
        <v>277384.98</v>
      </c>
      <c r="K39" s="85">
        <v>8774712.5199999996</v>
      </c>
    </row>
    <row r="40" spans="1:11" x14ac:dyDescent="0.2">
      <c r="A40" s="2" t="s">
        <v>48</v>
      </c>
      <c r="B40" s="83">
        <v>923311.97</v>
      </c>
      <c r="C40" s="83">
        <v>182605.29</v>
      </c>
      <c r="D40" s="83">
        <v>21375.360000000001</v>
      </c>
      <c r="E40" s="83">
        <v>764.95</v>
      </c>
      <c r="F40" s="83">
        <v>5181292.82</v>
      </c>
      <c r="G40" s="87">
        <v>194079.81</v>
      </c>
      <c r="H40" s="84"/>
      <c r="I40" s="85"/>
      <c r="J40" s="84">
        <v>306740.94</v>
      </c>
      <c r="K40" s="85">
        <v>6810171.1399999997</v>
      </c>
    </row>
    <row r="41" spans="1:11" x14ac:dyDescent="0.2">
      <c r="A41" s="2" t="s">
        <v>49</v>
      </c>
      <c r="B41" s="83">
        <v>1192710.47</v>
      </c>
      <c r="C41" s="83">
        <v>235884.77</v>
      </c>
      <c r="D41" s="83">
        <v>27612.14</v>
      </c>
      <c r="E41" s="83">
        <v>944.7</v>
      </c>
      <c r="F41" s="83">
        <v>3493410.6</v>
      </c>
      <c r="G41" s="83">
        <v>130855.46</v>
      </c>
      <c r="H41" s="84"/>
      <c r="I41" s="85">
        <v>1384334.69</v>
      </c>
      <c r="J41" s="84">
        <v>206815.57</v>
      </c>
      <c r="K41" s="85">
        <v>6672568.4000000004</v>
      </c>
    </row>
    <row r="42" spans="1:11" x14ac:dyDescent="0.2">
      <c r="A42" s="2" t="s">
        <v>50</v>
      </c>
      <c r="B42" s="83">
        <v>1699158.01</v>
      </c>
      <c r="C42" s="83">
        <v>336045.93</v>
      </c>
      <c r="D42" s="83">
        <v>39336.78</v>
      </c>
      <c r="E42" s="83">
        <v>1407.6</v>
      </c>
      <c r="F42" s="83">
        <v>10415575.02</v>
      </c>
      <c r="G42" s="83">
        <v>390144.49</v>
      </c>
      <c r="H42" s="84"/>
      <c r="I42" s="85"/>
      <c r="J42" s="84">
        <v>616618.93000000005</v>
      </c>
      <c r="K42" s="85">
        <v>13498286.76</v>
      </c>
    </row>
    <row r="43" spans="1:11" x14ac:dyDescent="0.2">
      <c r="A43" s="2" t="s">
        <v>51</v>
      </c>
      <c r="B43" s="83">
        <v>952740.24</v>
      </c>
      <c r="C43" s="83">
        <v>188425.37</v>
      </c>
      <c r="D43" s="83">
        <v>22056.65</v>
      </c>
      <c r="E43" s="83">
        <v>793.54</v>
      </c>
      <c r="F43" s="83">
        <v>5507007.4100000001</v>
      </c>
      <c r="G43" s="83">
        <v>206280.37</v>
      </c>
      <c r="H43" s="84"/>
      <c r="I43" s="85"/>
      <c r="J43" s="84">
        <v>326023.77</v>
      </c>
      <c r="K43" s="85">
        <v>7203327.3499999996</v>
      </c>
    </row>
    <row r="44" spans="1:11" x14ac:dyDescent="0.2">
      <c r="A44" s="2" t="s">
        <v>52</v>
      </c>
      <c r="B44" s="83">
        <v>13835614.57</v>
      </c>
      <c r="C44" s="83">
        <v>2736297.62</v>
      </c>
      <c r="D44" s="83">
        <v>320304.83</v>
      </c>
      <c r="E44" s="83">
        <v>11461.46</v>
      </c>
      <c r="F44" s="83">
        <v>47155209.399999999</v>
      </c>
      <c r="G44" s="83">
        <v>1766330.26</v>
      </c>
      <c r="H44" s="84"/>
      <c r="I44" s="85"/>
      <c r="J44" s="84">
        <v>2791664.88</v>
      </c>
      <c r="K44" s="85">
        <v>68616883.019999996</v>
      </c>
    </row>
    <row r="45" spans="1:11" x14ac:dyDescent="0.2">
      <c r="A45" s="2" t="s">
        <v>53</v>
      </c>
      <c r="B45" s="83">
        <v>2188403</v>
      </c>
      <c r="C45" s="83">
        <v>432804.91</v>
      </c>
      <c r="D45" s="83">
        <v>50663.17</v>
      </c>
      <c r="E45" s="83">
        <v>1812.8</v>
      </c>
      <c r="F45" s="83">
        <v>9285296.75</v>
      </c>
      <c r="G45" s="83">
        <v>347806.76</v>
      </c>
      <c r="H45" s="84"/>
      <c r="I45" s="85">
        <v>7814763.5999999996</v>
      </c>
      <c r="J45" s="84">
        <v>549704.63</v>
      </c>
      <c r="K45" s="85">
        <v>20671255.620000001</v>
      </c>
    </row>
    <row r="46" spans="1:11" x14ac:dyDescent="0.2">
      <c r="A46" s="2" t="s">
        <v>54</v>
      </c>
      <c r="B46" s="83">
        <v>5813273.4299999997</v>
      </c>
      <c r="C46" s="83">
        <v>1149702.8999999999</v>
      </c>
      <c r="D46" s="83">
        <v>134581.63</v>
      </c>
      <c r="E46" s="83">
        <v>4815.78</v>
      </c>
      <c r="F46" s="83">
        <v>21071303.789999999</v>
      </c>
      <c r="G46" s="83">
        <v>789284.62</v>
      </c>
      <c r="H46" s="84"/>
      <c r="I46" s="85"/>
      <c r="J46" s="84">
        <v>1247455.3600000001</v>
      </c>
      <c r="K46" s="85">
        <v>30210417.510000002</v>
      </c>
    </row>
    <row r="47" spans="1:11" x14ac:dyDescent="0.2">
      <c r="A47" s="2" t="s">
        <v>55</v>
      </c>
      <c r="B47" s="83">
        <v>1337471.5900000001</v>
      </c>
      <c r="C47" s="83">
        <v>264514.48</v>
      </c>
      <c r="D47" s="83">
        <v>30963.47</v>
      </c>
      <c r="E47" s="83">
        <v>1124.95</v>
      </c>
      <c r="F47" s="83">
        <v>5336858</v>
      </c>
      <c r="G47" s="83">
        <v>199906.94</v>
      </c>
      <c r="H47" s="84"/>
      <c r="I47" s="85">
        <v>2396863.2799999998</v>
      </c>
      <c r="J47" s="84">
        <v>315950.65000000002</v>
      </c>
      <c r="K47" s="85">
        <v>9883653.3599999994</v>
      </c>
    </row>
    <row r="48" spans="1:11" x14ac:dyDescent="0.2">
      <c r="A48" s="2" t="s">
        <v>56</v>
      </c>
      <c r="B48" s="83">
        <v>1041998.78</v>
      </c>
      <c r="C48" s="83">
        <v>206078.22</v>
      </c>
      <c r="D48" s="83">
        <v>24123.05</v>
      </c>
      <c r="E48" s="83">
        <v>865.8</v>
      </c>
      <c r="F48" s="83">
        <v>3003866.42</v>
      </c>
      <c r="G48" s="83">
        <v>112518.22</v>
      </c>
      <c r="H48" s="84"/>
      <c r="I48" s="85">
        <v>1115598.2</v>
      </c>
      <c r="J48" s="84">
        <v>177833.76</v>
      </c>
      <c r="K48" s="85">
        <v>5682882.4500000002</v>
      </c>
    </row>
    <row r="49" spans="1:11" x14ac:dyDescent="0.2">
      <c r="A49" s="2" t="s">
        <v>57</v>
      </c>
      <c r="B49" s="83">
        <v>1215430.83</v>
      </c>
      <c r="C49" s="83">
        <v>240378.23</v>
      </c>
      <c r="D49" s="83">
        <v>28138.13</v>
      </c>
      <c r="E49" s="83">
        <v>986.7</v>
      </c>
      <c r="F49" s="83">
        <v>3620293.45</v>
      </c>
      <c r="G49" s="83">
        <v>135608.22</v>
      </c>
      <c r="H49" s="84"/>
      <c r="I49" s="85">
        <v>1453947.16</v>
      </c>
      <c r="J49" s="84">
        <v>214327.24</v>
      </c>
      <c r="K49" s="85">
        <v>6909109.96</v>
      </c>
    </row>
    <row r="50" spans="1:11" x14ac:dyDescent="0.2">
      <c r="A50" s="2" t="s">
        <v>58</v>
      </c>
      <c r="B50" s="83">
        <v>3055563.24</v>
      </c>
      <c r="C50" s="83">
        <v>604304.94999999995</v>
      </c>
      <c r="D50" s="83">
        <v>70738.58</v>
      </c>
      <c r="E50" s="83">
        <v>2275.5700000000002</v>
      </c>
      <c r="F50" s="83">
        <v>10336820.15</v>
      </c>
      <c r="G50" s="83">
        <v>387194.51</v>
      </c>
      <c r="H50" s="84"/>
      <c r="I50" s="85">
        <v>9552916.6899999995</v>
      </c>
      <c r="J50" s="84">
        <v>611956.52</v>
      </c>
      <c r="K50" s="85">
        <v>24621770.210000001</v>
      </c>
    </row>
    <row r="51" spans="1:11" x14ac:dyDescent="0.2">
      <c r="A51" s="2" t="s">
        <v>59</v>
      </c>
      <c r="B51" s="83">
        <v>1075646.54</v>
      </c>
      <c r="C51" s="83">
        <v>212732.79999999999</v>
      </c>
      <c r="D51" s="83">
        <v>24902.02</v>
      </c>
      <c r="E51" s="83">
        <v>859.16</v>
      </c>
      <c r="F51" s="83">
        <v>2907124.32</v>
      </c>
      <c r="G51" s="83">
        <v>108894.47</v>
      </c>
      <c r="H51" s="84"/>
      <c r="I51" s="85"/>
      <c r="J51" s="84">
        <v>172106.48</v>
      </c>
      <c r="K51" s="85">
        <v>4502265.79</v>
      </c>
    </row>
    <row r="52" spans="1:11" x14ac:dyDescent="0.2">
      <c r="A52" s="2" t="s">
        <v>60</v>
      </c>
      <c r="B52" s="83">
        <v>18531587.48</v>
      </c>
      <c r="C52" s="83">
        <v>3665029.72</v>
      </c>
      <c r="D52" s="83">
        <v>429020.13</v>
      </c>
      <c r="E52" s="83">
        <v>15635.49</v>
      </c>
      <c r="F52" s="83">
        <v>56212505.93</v>
      </c>
      <c r="G52" s="83">
        <v>2105596.63</v>
      </c>
      <c r="H52" s="84"/>
      <c r="I52" s="85"/>
      <c r="J52" s="84">
        <v>3327871.53</v>
      </c>
      <c r="K52" s="85">
        <v>84287246.909999996</v>
      </c>
    </row>
    <row r="53" spans="1:11" ht="13.5" thickBot="1" x14ac:dyDescent="0.25">
      <c r="A53" s="4" t="s">
        <v>61</v>
      </c>
      <c r="B53" s="83">
        <v>1997876.59</v>
      </c>
      <c r="C53" s="83">
        <v>395124.11</v>
      </c>
      <c r="D53" s="83">
        <v>46252.34</v>
      </c>
      <c r="E53" s="83">
        <v>41456.21</v>
      </c>
      <c r="F53" s="83">
        <v>8665952.8699999992</v>
      </c>
      <c r="G53" s="83">
        <v>324607.5</v>
      </c>
      <c r="H53" s="84"/>
      <c r="I53" s="85"/>
      <c r="J53" s="84">
        <v>513038.47</v>
      </c>
      <c r="K53" s="85">
        <v>11984308.09</v>
      </c>
    </row>
    <row r="54" spans="1:11" s="89" customFormat="1" ht="13.5" thickBot="1" x14ac:dyDescent="0.25">
      <c r="A54" s="5" t="s">
        <v>13</v>
      </c>
      <c r="B54" s="88">
        <v>108192169</v>
      </c>
      <c r="C54" s="88">
        <v>21397385.18</v>
      </c>
      <c r="D54" s="88">
        <v>2504729.7000000002</v>
      </c>
      <c r="E54" s="88">
        <v>127661.67</v>
      </c>
      <c r="F54" s="88">
        <v>486141191.19</v>
      </c>
      <c r="G54" s="88">
        <v>18209778.02</v>
      </c>
      <c r="H54" s="88">
        <v>0</v>
      </c>
      <c r="I54" s="88">
        <v>179877168.88999999</v>
      </c>
      <c r="J54" s="88">
        <v>28780347.02</v>
      </c>
      <c r="K54" s="88">
        <v>845230430.66999996</v>
      </c>
    </row>
    <row r="55" spans="1:11" x14ac:dyDescent="0.2">
      <c r="F55" s="80"/>
      <c r="G55" s="80"/>
      <c r="H55" s="80"/>
      <c r="I55" s="80"/>
      <c r="J55" s="80"/>
    </row>
    <row r="56" spans="1:11" x14ac:dyDescent="0.2">
      <c r="F56" s="80"/>
      <c r="G56" s="80"/>
      <c r="H56" s="80"/>
      <c r="I56" s="80"/>
      <c r="J56" s="80"/>
    </row>
    <row r="57" spans="1:11" x14ac:dyDescent="0.2">
      <c r="F57" s="80"/>
      <c r="G57" s="80"/>
      <c r="H57" s="80"/>
      <c r="I57" s="80"/>
      <c r="J57" s="80"/>
    </row>
    <row r="58" spans="1:11" x14ac:dyDescent="0.2">
      <c r="F58" s="80"/>
      <c r="G58" s="80"/>
      <c r="H58" s="80"/>
      <c r="I58" s="80"/>
      <c r="J58" s="80"/>
    </row>
    <row r="59" spans="1:11" x14ac:dyDescent="0.2">
      <c r="F59" s="80"/>
      <c r="G59" s="80"/>
      <c r="H59" s="80"/>
      <c r="I59" s="80"/>
      <c r="J59" s="80"/>
    </row>
    <row r="60" spans="1:11" x14ac:dyDescent="0.2">
      <c r="F60" s="80"/>
      <c r="G60" s="80"/>
      <c r="H60" s="80"/>
      <c r="I60" s="80"/>
      <c r="J60" s="80"/>
    </row>
    <row r="61" spans="1:11" x14ac:dyDescent="0.2">
      <c r="F61" s="80"/>
      <c r="G61" s="80"/>
      <c r="H61" s="80"/>
      <c r="I61" s="80"/>
      <c r="J61" s="80"/>
    </row>
    <row r="62" spans="1:11" x14ac:dyDescent="0.2">
      <c r="F62" s="80"/>
      <c r="G62" s="80"/>
      <c r="H62" s="80"/>
      <c r="I62" s="80"/>
      <c r="J62" s="80"/>
    </row>
    <row r="63" spans="1:11" x14ac:dyDescent="0.2">
      <c r="G63" s="80"/>
      <c r="H63" s="80"/>
      <c r="I63" s="80"/>
      <c r="J63" s="80"/>
    </row>
    <row r="64" spans="1:11" x14ac:dyDescent="0.2">
      <c r="G64" s="80"/>
      <c r="H64" s="80"/>
      <c r="I64" s="80"/>
      <c r="J64" s="80"/>
    </row>
    <row r="65" spans="7:10" x14ac:dyDescent="0.2">
      <c r="G65" s="80"/>
      <c r="H65" s="80"/>
      <c r="I65" s="80"/>
      <c r="J65" s="80"/>
    </row>
    <row r="66" spans="7:10" x14ac:dyDescent="0.2">
      <c r="G66" s="80"/>
      <c r="H66" s="80"/>
      <c r="I66" s="80"/>
      <c r="J66" s="80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6"/>
  <sheetViews>
    <sheetView topLeftCell="A37" workbookViewId="0">
      <selection activeCell="A2" sqref="A2:L2"/>
    </sheetView>
  </sheetViews>
  <sheetFormatPr baseColWidth="10" defaultRowHeight="12.75" x14ac:dyDescent="0.2"/>
  <cols>
    <col min="1" max="1" width="44.7109375" style="3" customWidth="1"/>
    <col min="2" max="4" width="17.140625" style="92" customWidth="1"/>
    <col min="5" max="5" width="17.7109375" style="92" customWidth="1"/>
    <col min="6" max="6" width="14.28515625" style="90" bestFit="1" customWidth="1"/>
    <col min="7" max="7" width="12.7109375" style="90" bestFit="1" customWidth="1"/>
    <col min="8" max="8" width="12.7109375" style="90" customWidth="1"/>
    <col min="9" max="10" width="17.140625" style="90" customWidth="1"/>
    <col min="11" max="11" width="13.7109375" style="90" bestFit="1" customWidth="1"/>
    <col min="12" max="12" width="15.28515625" style="90" bestFit="1" customWidth="1"/>
    <col min="13" max="13" width="13" style="90" customWidth="1"/>
    <col min="14" max="15" width="13.7109375" style="90" bestFit="1" customWidth="1"/>
    <col min="16" max="16384" width="11.42578125" style="90"/>
  </cols>
  <sheetData>
    <row r="1" spans="1:15" x14ac:dyDescent="0.2">
      <c r="A1" s="217" t="s">
        <v>14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5" x14ac:dyDescent="0.2">
      <c r="A2" s="219">
        <v>44623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5" ht="11.25" x14ac:dyDescent="0.2">
      <c r="A3" s="91"/>
      <c r="B3" s="90"/>
      <c r="C3" s="90"/>
      <c r="E3" s="90"/>
    </row>
    <row r="4" spans="1:15" ht="13.5" customHeight="1" thickBot="1" x14ac:dyDescent="0.25">
      <c r="A4" s="91"/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5" ht="12.75" customHeight="1" x14ac:dyDescent="0.2">
      <c r="A5" s="221" t="s">
        <v>0</v>
      </c>
      <c r="B5" s="223" t="s">
        <v>9</v>
      </c>
      <c r="C5" s="93" t="s">
        <v>10</v>
      </c>
      <c r="D5" s="93" t="s">
        <v>10</v>
      </c>
      <c r="E5" s="223" t="s">
        <v>1</v>
      </c>
      <c r="F5" s="215" t="s">
        <v>7</v>
      </c>
      <c r="G5" s="215" t="s">
        <v>8</v>
      </c>
      <c r="H5" s="215" t="s">
        <v>2</v>
      </c>
      <c r="I5" s="215" t="s">
        <v>3</v>
      </c>
      <c r="J5" s="215" t="s">
        <v>4</v>
      </c>
      <c r="K5" s="215" t="s">
        <v>5</v>
      </c>
      <c r="L5" s="215" t="s">
        <v>64</v>
      </c>
      <c r="M5" s="215" t="s">
        <v>65</v>
      </c>
      <c r="N5" s="215" t="s">
        <v>5</v>
      </c>
      <c r="O5" s="94" t="s">
        <v>66</v>
      </c>
    </row>
    <row r="6" spans="1:15" ht="23.25" customHeight="1" thickBot="1" x14ac:dyDescent="0.25">
      <c r="A6" s="222"/>
      <c r="B6" s="224"/>
      <c r="C6" s="95" t="s">
        <v>11</v>
      </c>
      <c r="D6" s="95" t="s">
        <v>12</v>
      </c>
      <c r="E6" s="224" t="s">
        <v>6</v>
      </c>
      <c r="F6" s="216" t="s">
        <v>6</v>
      </c>
      <c r="G6" s="216" t="s">
        <v>6</v>
      </c>
      <c r="H6" s="216"/>
      <c r="I6" s="216"/>
      <c r="J6" s="216"/>
      <c r="K6" s="216" t="s">
        <v>6</v>
      </c>
      <c r="L6" s="216"/>
      <c r="M6" s="216" t="s">
        <v>6</v>
      </c>
      <c r="N6" s="216" t="s">
        <v>6</v>
      </c>
      <c r="O6" s="96" t="s">
        <v>67</v>
      </c>
    </row>
    <row r="7" spans="1:15" x14ac:dyDescent="0.2">
      <c r="A7" s="1" t="s">
        <v>15</v>
      </c>
      <c r="B7" s="97">
        <v>1428647.17</v>
      </c>
      <c r="C7" s="97">
        <v>150975.5</v>
      </c>
      <c r="D7" s="97">
        <v>12118.88</v>
      </c>
      <c r="E7" s="97"/>
      <c r="F7" s="97"/>
      <c r="G7" s="97">
        <v>1117.99</v>
      </c>
      <c r="H7" s="98"/>
      <c r="I7" s="99"/>
      <c r="J7" s="98"/>
      <c r="K7" s="99">
        <v>1592859.54</v>
      </c>
      <c r="L7" s="99"/>
      <c r="M7" s="99"/>
      <c r="N7" s="99"/>
      <c r="O7" s="100">
        <v>1592859.54</v>
      </c>
    </row>
    <row r="8" spans="1:15" x14ac:dyDescent="0.2">
      <c r="A8" s="2" t="s">
        <v>16</v>
      </c>
      <c r="B8" s="97">
        <v>1350340.86</v>
      </c>
      <c r="C8" s="97">
        <v>142700.29999999999</v>
      </c>
      <c r="D8" s="97">
        <v>11454.63</v>
      </c>
      <c r="E8" s="97"/>
      <c r="F8" s="97"/>
      <c r="G8" s="97">
        <v>830.78</v>
      </c>
      <c r="H8" s="98"/>
      <c r="I8" s="99"/>
      <c r="J8" s="98"/>
      <c r="K8" s="99">
        <v>1505326.57</v>
      </c>
      <c r="L8" s="99"/>
      <c r="M8" s="99"/>
      <c r="N8" s="99"/>
      <c r="O8" s="99">
        <v>1505326.57</v>
      </c>
    </row>
    <row r="9" spans="1:15" x14ac:dyDescent="0.2">
      <c r="A9" s="2" t="s">
        <v>17</v>
      </c>
      <c r="B9" s="97"/>
      <c r="C9" s="97"/>
      <c r="E9" s="97"/>
      <c r="F9" s="97"/>
      <c r="G9" s="97">
        <v>318.5</v>
      </c>
      <c r="H9" s="98"/>
      <c r="I9" s="99"/>
      <c r="J9" s="98"/>
      <c r="K9" s="99">
        <v>318.5</v>
      </c>
      <c r="L9" s="99"/>
      <c r="M9" s="99"/>
      <c r="N9" s="99"/>
      <c r="O9" s="99">
        <v>318.5</v>
      </c>
    </row>
    <row r="10" spans="1:15" x14ac:dyDescent="0.2">
      <c r="A10" s="2" t="s">
        <v>18</v>
      </c>
      <c r="B10" s="97"/>
      <c r="C10" s="97"/>
      <c r="D10" s="97"/>
      <c r="E10" s="97"/>
      <c r="F10" s="97"/>
      <c r="G10" s="97">
        <v>358.04</v>
      </c>
      <c r="H10" s="98"/>
      <c r="I10" s="99"/>
      <c r="J10" s="98"/>
      <c r="K10" s="99">
        <v>358.04</v>
      </c>
      <c r="L10" s="99"/>
      <c r="M10" s="99"/>
      <c r="N10" s="99"/>
      <c r="O10" s="99">
        <v>358.04</v>
      </c>
    </row>
    <row r="11" spans="1:15" x14ac:dyDescent="0.2">
      <c r="A11" s="2" t="s">
        <v>19</v>
      </c>
      <c r="B11" s="97"/>
      <c r="C11" s="97"/>
      <c r="D11" s="97"/>
      <c r="E11" s="97"/>
      <c r="F11" s="97"/>
      <c r="G11" s="97">
        <v>355.94</v>
      </c>
      <c r="H11" s="98"/>
      <c r="I11" s="99"/>
      <c r="J11" s="98"/>
      <c r="K11" s="99">
        <v>355.94</v>
      </c>
      <c r="L11" s="99"/>
      <c r="M11" s="99"/>
      <c r="N11" s="99"/>
      <c r="O11" s="99">
        <v>355.94</v>
      </c>
    </row>
    <row r="12" spans="1:15" x14ac:dyDescent="0.2">
      <c r="A12" s="2" t="s">
        <v>20</v>
      </c>
      <c r="B12" s="97"/>
      <c r="C12" s="97"/>
      <c r="D12" s="97"/>
      <c r="E12" s="97"/>
      <c r="F12" s="97"/>
      <c r="G12" s="97">
        <v>312.22000000000003</v>
      </c>
      <c r="H12" s="98"/>
      <c r="I12" s="99"/>
      <c r="J12" s="98"/>
      <c r="K12" s="99">
        <v>312.22000000000003</v>
      </c>
      <c r="L12" s="99"/>
      <c r="M12" s="99"/>
      <c r="N12" s="99"/>
      <c r="O12" s="99">
        <v>312.22000000000003</v>
      </c>
    </row>
    <row r="13" spans="1:15" x14ac:dyDescent="0.2">
      <c r="A13" s="2" t="s">
        <v>21</v>
      </c>
      <c r="B13" s="97"/>
      <c r="C13" s="97"/>
      <c r="D13" s="97"/>
      <c r="E13" s="97"/>
      <c r="F13" s="97"/>
      <c r="G13" s="97">
        <v>375.71</v>
      </c>
      <c r="H13" s="98"/>
      <c r="I13" s="99"/>
      <c r="J13" s="98"/>
      <c r="K13" s="99">
        <v>375.71</v>
      </c>
      <c r="L13" s="99"/>
      <c r="M13" s="99"/>
      <c r="N13" s="99"/>
      <c r="O13" s="99">
        <v>375.71</v>
      </c>
    </row>
    <row r="14" spans="1:15" x14ac:dyDescent="0.2">
      <c r="A14" s="2" t="s">
        <v>22</v>
      </c>
      <c r="B14" s="97"/>
      <c r="C14" s="97"/>
      <c r="D14" s="97"/>
      <c r="E14" s="97"/>
      <c r="F14" s="97"/>
      <c r="G14" s="97">
        <v>360.73</v>
      </c>
      <c r="H14" s="98"/>
      <c r="I14" s="99"/>
      <c r="J14" s="98"/>
      <c r="K14" s="99">
        <v>360.73</v>
      </c>
      <c r="L14" s="99"/>
      <c r="M14" s="99"/>
      <c r="N14" s="99"/>
      <c r="O14" s="99">
        <v>360.73</v>
      </c>
    </row>
    <row r="15" spans="1:15" x14ac:dyDescent="0.2">
      <c r="A15" s="2" t="s">
        <v>23</v>
      </c>
      <c r="B15" s="97"/>
      <c r="C15" s="97"/>
      <c r="D15" s="97"/>
      <c r="E15" s="97"/>
      <c r="F15" s="97"/>
      <c r="G15" s="97">
        <v>360.88</v>
      </c>
      <c r="H15" s="98"/>
      <c r="I15" s="99"/>
      <c r="J15" s="98"/>
      <c r="K15" s="99">
        <v>360.88</v>
      </c>
      <c r="L15" s="99"/>
      <c r="M15" s="99"/>
      <c r="N15" s="99"/>
      <c r="O15" s="99">
        <v>360.88</v>
      </c>
    </row>
    <row r="16" spans="1:15" x14ac:dyDescent="0.2">
      <c r="A16" s="2" t="s">
        <v>24</v>
      </c>
      <c r="B16" s="97"/>
      <c r="C16" s="97"/>
      <c r="D16" s="97"/>
      <c r="E16" s="97"/>
      <c r="F16" s="97"/>
      <c r="G16" s="97">
        <v>502.39</v>
      </c>
      <c r="H16" s="98"/>
      <c r="I16" s="99"/>
      <c r="J16" s="98"/>
      <c r="K16" s="99">
        <v>502.39</v>
      </c>
      <c r="L16" s="99"/>
      <c r="M16" s="99"/>
      <c r="N16" s="99"/>
      <c r="O16" s="99">
        <v>502.39</v>
      </c>
    </row>
    <row r="17" spans="1:15" x14ac:dyDescent="0.2">
      <c r="A17" s="2" t="s">
        <v>25</v>
      </c>
      <c r="B17" s="97"/>
      <c r="C17" s="97"/>
      <c r="D17" s="97"/>
      <c r="E17" s="97"/>
      <c r="F17" s="97"/>
      <c r="G17" s="97">
        <v>327.64</v>
      </c>
      <c r="H17" s="98"/>
      <c r="I17" s="99"/>
      <c r="J17" s="98"/>
      <c r="K17" s="99">
        <v>327.64</v>
      </c>
      <c r="L17" s="99"/>
      <c r="M17" s="99"/>
      <c r="N17" s="99"/>
      <c r="O17" s="99">
        <v>327.64</v>
      </c>
    </row>
    <row r="18" spans="1:15" x14ac:dyDescent="0.2">
      <c r="A18" s="2" t="s">
        <v>26</v>
      </c>
      <c r="B18" s="97"/>
      <c r="C18" s="97"/>
      <c r="D18" s="97"/>
      <c r="E18" s="97"/>
      <c r="F18" s="97"/>
      <c r="G18" s="97">
        <v>293.95</v>
      </c>
      <c r="H18" s="98"/>
      <c r="I18" s="99"/>
      <c r="J18" s="98"/>
      <c r="K18" s="99">
        <v>293.95</v>
      </c>
      <c r="L18" s="99"/>
      <c r="M18" s="99"/>
      <c r="N18" s="99"/>
      <c r="O18" s="99">
        <v>293.95</v>
      </c>
    </row>
    <row r="19" spans="1:15" x14ac:dyDescent="0.2">
      <c r="A19" s="2" t="s">
        <v>27</v>
      </c>
      <c r="B19" s="97"/>
      <c r="C19" s="97"/>
      <c r="D19" s="97"/>
      <c r="E19" s="97"/>
      <c r="F19" s="97"/>
      <c r="G19" s="97">
        <v>336.17</v>
      </c>
      <c r="H19" s="98"/>
      <c r="I19" s="99"/>
      <c r="J19" s="98"/>
      <c r="K19" s="99">
        <v>336.17</v>
      </c>
      <c r="L19" s="99"/>
      <c r="M19" s="99"/>
      <c r="N19" s="99"/>
      <c r="O19" s="99">
        <v>336.17</v>
      </c>
    </row>
    <row r="20" spans="1:15" x14ac:dyDescent="0.2">
      <c r="A20" s="2" t="s">
        <v>28</v>
      </c>
      <c r="B20" s="97"/>
      <c r="C20" s="97"/>
      <c r="D20" s="97"/>
      <c r="E20" s="97"/>
      <c r="F20" s="97"/>
      <c r="G20" s="97">
        <v>478.88</v>
      </c>
      <c r="H20" s="99"/>
      <c r="I20" s="99"/>
      <c r="J20" s="99"/>
      <c r="K20" s="99">
        <v>478.88</v>
      </c>
      <c r="L20" s="99"/>
      <c r="M20" s="99"/>
      <c r="N20" s="99"/>
      <c r="O20" s="99">
        <v>478.88</v>
      </c>
    </row>
    <row r="21" spans="1:15" x14ac:dyDescent="0.2">
      <c r="A21" s="2" t="s">
        <v>29</v>
      </c>
      <c r="B21" s="97"/>
      <c r="C21" s="97"/>
      <c r="D21" s="97"/>
      <c r="E21" s="97"/>
      <c r="F21" s="97"/>
      <c r="G21" s="97">
        <v>461.06</v>
      </c>
      <c r="H21" s="99"/>
      <c r="I21" s="99"/>
      <c r="J21" s="99"/>
      <c r="K21" s="99">
        <v>461.06</v>
      </c>
      <c r="L21" s="99"/>
      <c r="M21" s="99"/>
      <c r="N21" s="99"/>
      <c r="O21" s="99">
        <v>461.06</v>
      </c>
    </row>
    <row r="22" spans="1:15" x14ac:dyDescent="0.2">
      <c r="A22" s="2" t="s">
        <v>30</v>
      </c>
      <c r="B22" s="97"/>
      <c r="C22" s="97"/>
      <c r="D22" s="97"/>
      <c r="E22" s="97"/>
      <c r="F22" s="97"/>
      <c r="G22" s="97">
        <v>338.87</v>
      </c>
      <c r="H22" s="99"/>
      <c r="I22" s="99"/>
      <c r="J22" s="99"/>
      <c r="K22" s="99">
        <v>338.87</v>
      </c>
      <c r="L22" s="99"/>
      <c r="M22" s="99"/>
      <c r="N22" s="99"/>
      <c r="O22" s="99">
        <v>338.87</v>
      </c>
    </row>
    <row r="23" spans="1:15" x14ac:dyDescent="0.2">
      <c r="A23" s="2" t="s">
        <v>31</v>
      </c>
      <c r="B23" s="97"/>
      <c r="C23" s="97"/>
      <c r="D23" s="97"/>
      <c r="E23" s="97"/>
      <c r="F23" s="97"/>
      <c r="G23" s="97">
        <v>319.39999999999998</v>
      </c>
      <c r="H23" s="99"/>
      <c r="I23" s="99"/>
      <c r="J23" s="99"/>
      <c r="K23" s="99">
        <v>319.39999999999998</v>
      </c>
      <c r="L23" s="99"/>
      <c r="M23" s="99"/>
      <c r="N23" s="99"/>
      <c r="O23" s="99">
        <v>319.39999999999998</v>
      </c>
    </row>
    <row r="24" spans="1:15" x14ac:dyDescent="0.2">
      <c r="A24" s="2" t="s">
        <v>32</v>
      </c>
      <c r="B24" s="97"/>
      <c r="C24" s="97"/>
      <c r="D24" s="97"/>
      <c r="E24" s="97"/>
      <c r="F24" s="97"/>
      <c r="G24" s="97">
        <v>424.67</v>
      </c>
      <c r="H24" s="99"/>
      <c r="I24" s="99"/>
      <c r="J24" s="99"/>
      <c r="K24" s="99">
        <v>424.67</v>
      </c>
      <c r="L24" s="99"/>
      <c r="M24" s="99"/>
      <c r="N24" s="99"/>
      <c r="O24" s="99">
        <v>424.67</v>
      </c>
    </row>
    <row r="25" spans="1:15" x14ac:dyDescent="0.2">
      <c r="A25" s="2" t="s">
        <v>33</v>
      </c>
      <c r="B25" s="97"/>
      <c r="C25" s="97"/>
      <c r="D25" s="97"/>
      <c r="E25" s="97"/>
      <c r="F25" s="97"/>
      <c r="G25" s="97">
        <v>349.8</v>
      </c>
      <c r="H25" s="99"/>
      <c r="I25" s="99"/>
      <c r="J25" s="99"/>
      <c r="K25" s="99">
        <v>349.8</v>
      </c>
      <c r="L25" s="99"/>
      <c r="M25" s="99"/>
      <c r="N25" s="99"/>
      <c r="O25" s="99">
        <v>349.8</v>
      </c>
    </row>
    <row r="26" spans="1:15" x14ac:dyDescent="0.2">
      <c r="A26" s="2" t="s">
        <v>34</v>
      </c>
      <c r="B26" s="97"/>
      <c r="C26" s="97"/>
      <c r="D26" s="97"/>
      <c r="E26" s="97"/>
      <c r="F26" s="97"/>
      <c r="G26" s="97">
        <v>422.13</v>
      </c>
      <c r="H26" s="99"/>
      <c r="I26" s="99"/>
      <c r="J26" s="99"/>
      <c r="K26" s="99">
        <v>422.13</v>
      </c>
      <c r="L26" s="99"/>
      <c r="M26" s="99"/>
      <c r="N26" s="99"/>
      <c r="O26" s="99">
        <v>422.13</v>
      </c>
    </row>
    <row r="27" spans="1:15" x14ac:dyDescent="0.2">
      <c r="A27" s="2" t="s">
        <v>35</v>
      </c>
      <c r="B27" s="97"/>
      <c r="C27" s="97"/>
      <c r="D27" s="97"/>
      <c r="E27" s="97"/>
      <c r="F27" s="97"/>
      <c r="G27" s="97">
        <v>346.51</v>
      </c>
      <c r="H27" s="99"/>
      <c r="I27" s="99"/>
      <c r="J27" s="99"/>
      <c r="K27" s="99">
        <v>346.51</v>
      </c>
      <c r="L27" s="99"/>
      <c r="M27" s="99"/>
      <c r="N27" s="99"/>
      <c r="O27" s="99">
        <v>346.51</v>
      </c>
    </row>
    <row r="28" spans="1:15" x14ac:dyDescent="0.2">
      <c r="A28" s="2" t="s">
        <v>36</v>
      </c>
      <c r="B28" s="97"/>
      <c r="C28" s="97"/>
      <c r="D28" s="97"/>
      <c r="E28" s="97"/>
      <c r="F28" s="97"/>
      <c r="G28" s="97">
        <v>443.69</v>
      </c>
      <c r="H28" s="99"/>
      <c r="I28" s="99"/>
      <c r="J28" s="99"/>
      <c r="K28" s="99">
        <v>443.69</v>
      </c>
      <c r="L28" s="99"/>
      <c r="M28" s="99"/>
      <c r="N28" s="99"/>
      <c r="O28" s="99">
        <v>443.69</v>
      </c>
    </row>
    <row r="29" spans="1:15" x14ac:dyDescent="0.2">
      <c r="A29" s="2" t="s">
        <v>37</v>
      </c>
      <c r="B29" s="97">
        <v>1566657.6</v>
      </c>
      <c r="C29" s="97">
        <v>165560.06</v>
      </c>
      <c r="D29" s="97">
        <v>13289.59</v>
      </c>
      <c r="E29" s="97"/>
      <c r="F29" s="97"/>
      <c r="G29" s="97">
        <v>923.77</v>
      </c>
      <c r="H29" s="99"/>
      <c r="I29" s="99"/>
      <c r="J29" s="99"/>
      <c r="K29" s="99">
        <v>1746431.02</v>
      </c>
      <c r="L29" s="99"/>
      <c r="M29" s="99"/>
      <c r="N29" s="99"/>
      <c r="O29" s="99">
        <v>1746431.02</v>
      </c>
    </row>
    <row r="30" spans="1:15" x14ac:dyDescent="0.2">
      <c r="A30" s="2" t="s">
        <v>38</v>
      </c>
      <c r="B30" s="97">
        <v>1983877.85</v>
      </c>
      <c r="C30" s="97">
        <v>209650.75</v>
      </c>
      <c r="D30" s="97">
        <v>16828.78</v>
      </c>
      <c r="E30" s="97"/>
      <c r="F30" s="97"/>
      <c r="G30" s="97">
        <v>1372.85</v>
      </c>
      <c r="H30" s="99"/>
      <c r="I30" s="99"/>
      <c r="J30" s="99"/>
      <c r="K30" s="99">
        <v>2211730.23</v>
      </c>
      <c r="L30" s="99"/>
      <c r="M30" s="99"/>
      <c r="N30" s="99"/>
      <c r="O30" s="99">
        <v>2211730.23</v>
      </c>
    </row>
    <row r="31" spans="1:15" x14ac:dyDescent="0.2">
      <c r="A31" s="2" t="s">
        <v>39</v>
      </c>
      <c r="B31" s="97">
        <v>53920623.609999999</v>
      </c>
      <c r="C31" s="97">
        <v>5698183.0300000003</v>
      </c>
      <c r="D31" s="97">
        <v>457396.21</v>
      </c>
      <c r="E31" s="97"/>
      <c r="F31" s="97"/>
      <c r="G31" s="97">
        <v>59897.46</v>
      </c>
      <c r="H31" s="99"/>
      <c r="I31" s="99"/>
      <c r="J31" s="99"/>
      <c r="K31" s="99">
        <v>60136100.310000002</v>
      </c>
      <c r="L31" s="99"/>
      <c r="M31" s="99"/>
      <c r="N31" s="99"/>
      <c r="O31" s="99">
        <v>60136100.310000002</v>
      </c>
    </row>
    <row r="32" spans="1:15" x14ac:dyDescent="0.2">
      <c r="A32" s="2" t="s">
        <v>40</v>
      </c>
      <c r="B32" s="97">
        <v>1686774.51</v>
      </c>
      <c r="C32" s="97">
        <v>178253.69</v>
      </c>
      <c r="D32" s="97">
        <v>14308.52</v>
      </c>
      <c r="E32" s="97"/>
      <c r="F32" s="97"/>
      <c r="G32" s="97">
        <v>1176.24</v>
      </c>
      <c r="H32" s="99"/>
      <c r="I32" s="99"/>
      <c r="J32" s="99"/>
      <c r="K32" s="99">
        <v>1880512.96</v>
      </c>
      <c r="L32" s="99"/>
      <c r="M32" s="99"/>
      <c r="N32" s="99"/>
      <c r="O32" s="99">
        <v>1880512.96</v>
      </c>
    </row>
    <row r="33" spans="1:15" x14ac:dyDescent="0.2">
      <c r="A33" s="2" t="s">
        <v>41</v>
      </c>
      <c r="B33" s="97">
        <v>2702984.85</v>
      </c>
      <c r="C33" s="97">
        <v>285644</v>
      </c>
      <c r="D33" s="97">
        <v>22928.799999999999</v>
      </c>
      <c r="E33" s="97"/>
      <c r="F33" s="97"/>
      <c r="G33" s="97">
        <v>1892.91</v>
      </c>
      <c r="H33" s="99"/>
      <c r="I33" s="99"/>
      <c r="J33" s="99"/>
      <c r="K33" s="99">
        <v>3013450.56</v>
      </c>
      <c r="L33" s="99"/>
      <c r="M33" s="99"/>
      <c r="N33" s="99"/>
      <c r="O33" s="99">
        <v>3013450.56</v>
      </c>
    </row>
    <row r="34" spans="1:15" x14ac:dyDescent="0.2">
      <c r="A34" s="2" t="s">
        <v>42</v>
      </c>
      <c r="B34" s="97">
        <v>1973602.36</v>
      </c>
      <c r="C34" s="97">
        <v>208564.86</v>
      </c>
      <c r="D34" s="97">
        <v>16741.61</v>
      </c>
      <c r="E34" s="97"/>
      <c r="F34" s="97"/>
      <c r="G34" s="97">
        <v>1719.21</v>
      </c>
      <c r="H34" s="99"/>
      <c r="I34" s="99"/>
      <c r="J34" s="99"/>
      <c r="K34" s="99">
        <v>2200628.04</v>
      </c>
      <c r="L34" s="99"/>
      <c r="M34" s="99"/>
      <c r="N34" s="99"/>
      <c r="O34" s="99">
        <v>2200628.04</v>
      </c>
    </row>
    <row r="35" spans="1:15" x14ac:dyDescent="0.2">
      <c r="A35" s="2" t="s">
        <v>43</v>
      </c>
      <c r="B35" s="97">
        <v>2798830.35</v>
      </c>
      <c r="C35" s="97">
        <v>295772.68</v>
      </c>
      <c r="D35" s="97">
        <v>23741.83</v>
      </c>
      <c r="E35" s="97"/>
      <c r="F35" s="97"/>
      <c r="G35" s="97">
        <v>2429.7399999999998</v>
      </c>
      <c r="H35" s="99"/>
      <c r="I35" s="99"/>
      <c r="J35" s="99"/>
      <c r="K35" s="99">
        <v>3120774.6</v>
      </c>
      <c r="L35" s="99"/>
      <c r="M35" s="99"/>
      <c r="N35" s="99"/>
      <c r="O35" s="99">
        <v>3120774.6</v>
      </c>
    </row>
    <row r="36" spans="1:15" x14ac:dyDescent="0.2">
      <c r="A36" s="2" t="s">
        <v>44</v>
      </c>
      <c r="B36" s="97">
        <v>1660199.98</v>
      </c>
      <c r="C36" s="97">
        <v>175445.36</v>
      </c>
      <c r="D36" s="97">
        <v>14083.09</v>
      </c>
      <c r="E36" s="97"/>
      <c r="F36" s="97"/>
      <c r="G36" s="97">
        <v>1142.0999999999999</v>
      </c>
      <c r="H36" s="99"/>
      <c r="I36" s="99"/>
      <c r="J36" s="99"/>
      <c r="K36" s="99">
        <v>1850870.53</v>
      </c>
      <c r="L36" s="99"/>
      <c r="M36" s="99"/>
      <c r="N36" s="99"/>
      <c r="O36" s="99">
        <v>1850870.53</v>
      </c>
    </row>
    <row r="37" spans="1:15" x14ac:dyDescent="0.2">
      <c r="A37" s="2" t="s">
        <v>45</v>
      </c>
      <c r="B37" s="97">
        <v>10639913.560000001</v>
      </c>
      <c r="C37" s="97">
        <v>1124396.77</v>
      </c>
      <c r="D37" s="97">
        <v>90255.93</v>
      </c>
      <c r="E37" s="97"/>
      <c r="F37" s="97"/>
      <c r="G37" s="97">
        <v>6645.92</v>
      </c>
      <c r="H37" s="98"/>
      <c r="I37" s="99"/>
      <c r="J37" s="98"/>
      <c r="K37" s="99">
        <v>11861212.18</v>
      </c>
      <c r="L37" s="99">
        <v>5959672.7800000003</v>
      </c>
      <c r="M37" s="99"/>
      <c r="N37" s="99">
        <v>5959672.7800000003</v>
      </c>
      <c r="O37" s="99">
        <v>5901539.4000000004</v>
      </c>
    </row>
    <row r="38" spans="1:15" x14ac:dyDescent="0.2">
      <c r="A38" s="2" t="s">
        <v>46</v>
      </c>
      <c r="B38" s="97">
        <v>3475772.42</v>
      </c>
      <c r="C38" s="97">
        <v>367310.06</v>
      </c>
      <c r="D38" s="97">
        <v>29484.18</v>
      </c>
      <c r="E38" s="97"/>
      <c r="F38" s="97"/>
      <c r="G38" s="97">
        <v>2464.1799999999998</v>
      </c>
      <c r="H38" s="98"/>
      <c r="I38" s="99"/>
      <c r="J38" s="98"/>
      <c r="K38" s="99">
        <v>3875030.84</v>
      </c>
      <c r="L38" s="99"/>
      <c r="M38" s="99"/>
      <c r="N38" s="99"/>
      <c r="O38" s="99">
        <v>3875030.84</v>
      </c>
    </row>
    <row r="39" spans="1:15" x14ac:dyDescent="0.2">
      <c r="A39" s="2" t="s">
        <v>47</v>
      </c>
      <c r="B39" s="97">
        <v>2141376.2799999998</v>
      </c>
      <c r="C39" s="97">
        <v>226294.75</v>
      </c>
      <c r="D39" s="97">
        <v>18164.8</v>
      </c>
      <c r="E39" s="97"/>
      <c r="F39" s="97"/>
      <c r="G39" s="101">
        <v>1443.23</v>
      </c>
      <c r="H39" s="98"/>
      <c r="I39" s="99"/>
      <c r="J39" s="98"/>
      <c r="K39" s="99">
        <v>2387279.06</v>
      </c>
      <c r="L39" s="99"/>
      <c r="M39" s="99"/>
      <c r="N39" s="99"/>
      <c r="O39" s="99">
        <v>2387279.06</v>
      </c>
    </row>
    <row r="40" spans="1:15" x14ac:dyDescent="0.2">
      <c r="A40" s="2" t="s">
        <v>48</v>
      </c>
      <c r="B40" s="97">
        <v>1511914.05</v>
      </c>
      <c r="C40" s="97">
        <v>159774.91</v>
      </c>
      <c r="D40" s="97">
        <v>12825.22</v>
      </c>
      <c r="E40" s="97"/>
      <c r="F40" s="97"/>
      <c r="G40" s="102">
        <v>1595.97</v>
      </c>
      <c r="H40" s="98"/>
      <c r="I40" s="99"/>
      <c r="J40" s="98"/>
      <c r="K40" s="99">
        <v>1686110.15</v>
      </c>
      <c r="L40" s="99"/>
      <c r="M40" s="99"/>
      <c r="N40" s="99"/>
      <c r="O40" s="99">
        <v>1686110.15</v>
      </c>
    </row>
    <row r="41" spans="1:15" x14ac:dyDescent="0.2">
      <c r="A41" s="2" t="s">
        <v>49</v>
      </c>
      <c r="B41" s="97">
        <v>1953051.39</v>
      </c>
      <c r="C41" s="97">
        <v>206393.09</v>
      </c>
      <c r="D41" s="97">
        <v>16567.28</v>
      </c>
      <c r="E41" s="97"/>
      <c r="F41" s="97"/>
      <c r="G41" s="97">
        <v>1076.06</v>
      </c>
      <c r="H41" s="98"/>
      <c r="I41" s="99"/>
      <c r="J41" s="98"/>
      <c r="K41" s="99">
        <v>2177087.8199999998</v>
      </c>
      <c r="L41" s="99"/>
      <c r="M41" s="99"/>
      <c r="N41" s="99"/>
      <c r="O41" s="99">
        <v>2177087.8199999998</v>
      </c>
    </row>
    <row r="42" spans="1:15" x14ac:dyDescent="0.2">
      <c r="A42" s="2" t="s">
        <v>50</v>
      </c>
      <c r="B42" s="97">
        <v>2782354.14</v>
      </c>
      <c r="C42" s="97">
        <v>294031.52</v>
      </c>
      <c r="D42" s="97">
        <v>23602.07</v>
      </c>
      <c r="E42" s="97"/>
      <c r="F42" s="97"/>
      <c r="G42" s="97">
        <v>3208.26</v>
      </c>
      <c r="H42" s="98"/>
      <c r="I42" s="99"/>
      <c r="J42" s="98"/>
      <c r="K42" s="99">
        <v>3103195.99</v>
      </c>
      <c r="L42" s="99"/>
      <c r="M42" s="99"/>
      <c r="N42" s="99"/>
      <c r="O42" s="99">
        <v>3103195.99</v>
      </c>
    </row>
    <row r="43" spans="1:15" x14ac:dyDescent="0.2">
      <c r="A43" s="2" t="s">
        <v>51</v>
      </c>
      <c r="B43" s="97">
        <v>1560102.55</v>
      </c>
      <c r="C43" s="97">
        <v>164867.34</v>
      </c>
      <c r="D43" s="97">
        <v>13233.99</v>
      </c>
      <c r="E43" s="97"/>
      <c r="F43" s="97"/>
      <c r="G43" s="97">
        <v>1696.3</v>
      </c>
      <c r="H43" s="98"/>
      <c r="I43" s="99"/>
      <c r="J43" s="98"/>
      <c r="K43" s="99">
        <v>1739900.18</v>
      </c>
      <c r="L43" s="99"/>
      <c r="M43" s="99"/>
      <c r="N43" s="99"/>
      <c r="O43" s="99">
        <v>1739900.18</v>
      </c>
    </row>
    <row r="44" spans="1:15" x14ac:dyDescent="0.2">
      <c r="A44" s="2" t="s">
        <v>52</v>
      </c>
      <c r="B44" s="97">
        <v>22655679.539999999</v>
      </c>
      <c r="C44" s="97">
        <v>2394189.83</v>
      </c>
      <c r="D44" s="97">
        <v>192182.9</v>
      </c>
      <c r="E44" s="97"/>
      <c r="F44" s="97"/>
      <c r="G44" s="97">
        <v>14524.99</v>
      </c>
      <c r="H44" s="98"/>
      <c r="I44" s="99"/>
      <c r="J44" s="98"/>
      <c r="K44" s="99">
        <v>25256577.260000002</v>
      </c>
      <c r="L44" s="103">
        <v>22670204.530000001</v>
      </c>
      <c r="M44" s="99"/>
      <c r="N44" s="99">
        <v>22670204.530000001</v>
      </c>
      <c r="O44" s="99">
        <v>2586372.73</v>
      </c>
    </row>
    <row r="45" spans="1:15" x14ac:dyDescent="0.2">
      <c r="A45" s="2" t="s">
        <v>53</v>
      </c>
      <c r="B45" s="97">
        <v>3583487.88</v>
      </c>
      <c r="C45" s="97">
        <v>378693.13</v>
      </c>
      <c r="D45" s="97">
        <v>30397.9</v>
      </c>
      <c r="E45" s="97"/>
      <c r="F45" s="97"/>
      <c r="G45" s="97">
        <v>2860.1</v>
      </c>
      <c r="H45" s="98"/>
      <c r="I45" s="99"/>
      <c r="J45" s="98"/>
      <c r="K45" s="99">
        <v>3995439.01</v>
      </c>
      <c r="L45" s="99">
        <v>3586347.98</v>
      </c>
      <c r="M45" s="99"/>
      <c r="N45" s="99">
        <v>3586347.98</v>
      </c>
      <c r="O45" s="99">
        <v>409091.03</v>
      </c>
    </row>
    <row r="46" spans="1:15" x14ac:dyDescent="0.2">
      <c r="A46" s="2" t="s">
        <v>54</v>
      </c>
      <c r="B46" s="97">
        <v>9519176.7100000009</v>
      </c>
      <c r="C46" s="97">
        <v>1005960.38</v>
      </c>
      <c r="D46" s="97">
        <v>80748.98</v>
      </c>
      <c r="E46" s="97"/>
      <c r="F46" s="97"/>
      <c r="G46" s="97">
        <v>6490.49</v>
      </c>
      <c r="H46" s="98"/>
      <c r="I46" s="99"/>
      <c r="J46" s="98"/>
      <c r="K46" s="99">
        <v>10612376.560000001</v>
      </c>
      <c r="L46" s="104">
        <v>9525667.1999999993</v>
      </c>
      <c r="M46" s="99"/>
      <c r="N46" s="99">
        <v>9525667.1999999993</v>
      </c>
      <c r="O46" s="99">
        <v>1086709.3600000001</v>
      </c>
    </row>
    <row r="47" spans="1:15" x14ac:dyDescent="0.2">
      <c r="A47" s="2" t="s">
        <v>55</v>
      </c>
      <c r="B47" s="97">
        <v>2190096.27</v>
      </c>
      <c r="C47" s="97">
        <v>231443.34</v>
      </c>
      <c r="D47" s="97">
        <v>18578.080000000002</v>
      </c>
      <c r="E47" s="97"/>
      <c r="F47" s="97"/>
      <c r="G47" s="97">
        <v>1643.89</v>
      </c>
      <c r="H47" s="98"/>
      <c r="I47" s="99"/>
      <c r="J47" s="98"/>
      <c r="K47" s="99">
        <v>2441761.58</v>
      </c>
      <c r="L47" s="99"/>
      <c r="M47" s="99"/>
      <c r="N47" s="99"/>
      <c r="O47" s="99">
        <v>2441761.58</v>
      </c>
    </row>
    <row r="48" spans="1:15" x14ac:dyDescent="0.2">
      <c r="A48" s="2" t="s">
        <v>56</v>
      </c>
      <c r="B48" s="97">
        <v>1706262.51</v>
      </c>
      <c r="C48" s="97">
        <v>180313.12</v>
      </c>
      <c r="D48" s="97">
        <v>14473.83</v>
      </c>
      <c r="E48" s="97"/>
      <c r="F48" s="97"/>
      <c r="G48" s="97">
        <v>925.27</v>
      </c>
      <c r="H48" s="98"/>
      <c r="I48" s="99"/>
      <c r="J48" s="98"/>
      <c r="K48" s="99">
        <v>1901974.73</v>
      </c>
      <c r="L48" s="99"/>
      <c r="M48" s="99"/>
      <c r="N48" s="99"/>
      <c r="O48" s="99">
        <v>1901974.73</v>
      </c>
    </row>
    <row r="49" spans="1:15" x14ac:dyDescent="0.2">
      <c r="A49" s="2" t="s">
        <v>57</v>
      </c>
      <c r="B49" s="97">
        <v>1990255.74</v>
      </c>
      <c r="C49" s="97">
        <v>210324.75</v>
      </c>
      <c r="D49" s="97">
        <v>16882.88</v>
      </c>
      <c r="E49" s="97"/>
      <c r="F49" s="97"/>
      <c r="G49" s="97">
        <v>1115.1400000000001</v>
      </c>
      <c r="H49" s="98"/>
      <c r="I49" s="99"/>
      <c r="J49" s="98"/>
      <c r="K49" s="99">
        <v>2218578.5099999998</v>
      </c>
      <c r="L49" s="99"/>
      <c r="M49" s="99"/>
      <c r="N49" s="99"/>
      <c r="O49" s="99">
        <v>2218578.5099999998</v>
      </c>
    </row>
    <row r="50" spans="1:15" x14ac:dyDescent="0.2">
      <c r="A50" s="2" t="s">
        <v>58</v>
      </c>
      <c r="B50" s="97">
        <v>5003454.03</v>
      </c>
      <c r="C50" s="97">
        <v>528751.24</v>
      </c>
      <c r="D50" s="97">
        <v>42443.15</v>
      </c>
      <c r="E50" s="97"/>
      <c r="F50" s="97"/>
      <c r="G50" s="97">
        <v>3184</v>
      </c>
      <c r="H50" s="98"/>
      <c r="I50" s="99"/>
      <c r="J50" s="98"/>
      <c r="K50" s="99">
        <v>5577832.4199999999</v>
      </c>
      <c r="L50" s="99"/>
      <c r="M50" s="99"/>
      <c r="N50" s="99"/>
      <c r="O50" s="99">
        <v>5577832.4199999999</v>
      </c>
    </row>
    <row r="51" spans="1:15" x14ac:dyDescent="0.2">
      <c r="A51" s="2" t="s">
        <v>59</v>
      </c>
      <c r="B51" s="97">
        <v>1761360.38</v>
      </c>
      <c r="C51" s="97">
        <v>186135.72</v>
      </c>
      <c r="D51" s="97">
        <v>14941.21</v>
      </c>
      <c r="E51" s="97"/>
      <c r="F51" s="97"/>
      <c r="G51" s="97">
        <v>895.47</v>
      </c>
      <c r="H51" s="98"/>
      <c r="I51" s="99"/>
      <c r="J51" s="98"/>
      <c r="K51" s="99">
        <v>1963332.78</v>
      </c>
      <c r="L51" s="99"/>
      <c r="M51" s="99"/>
      <c r="N51" s="99"/>
      <c r="O51" s="99">
        <v>1963332.78</v>
      </c>
    </row>
    <row r="52" spans="1:15" x14ac:dyDescent="0.2">
      <c r="A52" s="2" t="s">
        <v>60</v>
      </c>
      <c r="B52" s="97">
        <v>30345287.879999999</v>
      </c>
      <c r="C52" s="97">
        <v>3206806.46</v>
      </c>
      <c r="D52" s="97">
        <v>257412.08</v>
      </c>
      <c r="E52" s="97"/>
      <c r="F52" s="97"/>
      <c r="G52" s="97">
        <v>17314.849999999999</v>
      </c>
      <c r="H52" s="98"/>
      <c r="I52" s="99"/>
      <c r="J52" s="98"/>
      <c r="K52" s="99">
        <v>33826821.270000003</v>
      </c>
      <c r="L52" s="99">
        <v>9057771.5800000001</v>
      </c>
      <c r="M52" s="99"/>
      <c r="N52" s="99">
        <v>9057771.5800000001</v>
      </c>
      <c r="O52" s="99">
        <v>24769049.690000001</v>
      </c>
    </row>
    <row r="53" spans="1:15" ht="13.5" thickBot="1" x14ac:dyDescent="0.25">
      <c r="A53" s="4" t="s">
        <v>61</v>
      </c>
      <c r="B53" s="97">
        <v>3271502.8</v>
      </c>
      <c r="C53" s="97">
        <v>345723.41</v>
      </c>
      <c r="D53" s="97">
        <v>27751.4</v>
      </c>
      <c r="E53" s="97"/>
      <c r="F53" s="97"/>
      <c r="G53" s="97">
        <v>2669.33</v>
      </c>
      <c r="H53" s="98"/>
      <c r="I53" s="99"/>
      <c r="J53" s="98"/>
      <c r="K53" s="99">
        <v>3647646.94</v>
      </c>
      <c r="L53" s="99"/>
      <c r="M53" s="99"/>
      <c r="N53" s="99"/>
      <c r="O53" s="99">
        <v>3647646.94</v>
      </c>
    </row>
    <row r="54" spans="1:15" s="106" customFormat="1" ht="13.5" thickBot="1" x14ac:dyDescent="0.25">
      <c r="A54" s="5" t="s">
        <v>13</v>
      </c>
      <c r="B54" s="105">
        <v>177163587.27000001</v>
      </c>
      <c r="C54" s="105">
        <v>18722160.050000001</v>
      </c>
      <c r="D54" s="105">
        <v>1502837.82</v>
      </c>
      <c r="E54" s="105">
        <v>0</v>
      </c>
      <c r="F54" s="105">
        <v>0</v>
      </c>
      <c r="G54" s="105">
        <v>149743.67999999999</v>
      </c>
      <c r="H54" s="105">
        <v>0</v>
      </c>
      <c r="I54" s="105">
        <v>0</v>
      </c>
      <c r="J54" s="105">
        <v>0</v>
      </c>
      <c r="K54" s="105">
        <v>197538328.81999999</v>
      </c>
      <c r="L54" s="105">
        <v>50799664.07</v>
      </c>
      <c r="M54" s="105">
        <v>0</v>
      </c>
      <c r="N54" s="105">
        <v>50799664.07</v>
      </c>
      <c r="O54" s="105">
        <v>146738664.75</v>
      </c>
    </row>
    <row r="55" spans="1:15" x14ac:dyDescent="0.2">
      <c r="F55" s="92"/>
      <c r="G55" s="92"/>
      <c r="H55" s="92"/>
      <c r="I55" s="92"/>
      <c r="J55" s="92"/>
      <c r="M55" s="92"/>
      <c r="O55" s="92"/>
    </row>
    <row r="56" spans="1:15" x14ac:dyDescent="0.2">
      <c r="F56" s="92"/>
      <c r="G56" s="92"/>
      <c r="H56" s="92"/>
      <c r="I56" s="92"/>
      <c r="J56" s="92"/>
    </row>
    <row r="57" spans="1:15" x14ac:dyDescent="0.2">
      <c r="F57" s="92"/>
      <c r="G57" s="92"/>
      <c r="H57" s="92"/>
      <c r="I57" s="92"/>
      <c r="J57" s="92"/>
    </row>
    <row r="58" spans="1:15" x14ac:dyDescent="0.2">
      <c r="F58" s="92"/>
      <c r="G58" s="92"/>
      <c r="H58" s="92"/>
      <c r="I58" s="92"/>
      <c r="J58" s="92"/>
    </row>
    <row r="59" spans="1:15" x14ac:dyDescent="0.2">
      <c r="F59" s="92"/>
      <c r="G59" s="92"/>
      <c r="H59" s="92"/>
      <c r="I59" s="92"/>
      <c r="J59" s="92"/>
    </row>
    <row r="60" spans="1:15" x14ac:dyDescent="0.2">
      <c r="F60" s="92"/>
      <c r="G60" s="92"/>
      <c r="H60" s="92"/>
      <c r="I60" s="92"/>
      <c r="J60" s="92"/>
    </row>
    <row r="61" spans="1:15" x14ac:dyDescent="0.2">
      <c r="F61" s="92"/>
      <c r="G61" s="92"/>
      <c r="H61" s="92"/>
      <c r="I61" s="92"/>
      <c r="J61" s="92"/>
    </row>
    <row r="62" spans="1:15" x14ac:dyDescent="0.2">
      <c r="F62" s="92"/>
      <c r="G62" s="92"/>
      <c r="H62" s="92"/>
      <c r="I62" s="92"/>
      <c r="J62" s="92"/>
    </row>
    <row r="63" spans="1:15" x14ac:dyDescent="0.2">
      <c r="G63" s="92"/>
      <c r="H63" s="92"/>
      <c r="I63" s="92"/>
      <c r="J63" s="92"/>
    </row>
    <row r="64" spans="1:15" x14ac:dyDescent="0.2">
      <c r="G64" s="92"/>
      <c r="H64" s="92"/>
      <c r="I64" s="92"/>
      <c r="J64" s="92"/>
    </row>
    <row r="65" spans="7:10" x14ac:dyDescent="0.2">
      <c r="G65" s="92"/>
      <c r="H65" s="92"/>
      <c r="I65" s="92"/>
      <c r="J65" s="92"/>
    </row>
    <row r="66" spans="7:10" x14ac:dyDescent="0.2">
      <c r="G66" s="92"/>
      <c r="H66" s="92"/>
      <c r="I66" s="92"/>
      <c r="J66" s="92"/>
    </row>
  </sheetData>
  <mergeCells count="15">
    <mergeCell ref="M5:M6"/>
    <mergeCell ref="N5:N6"/>
    <mergeCell ref="A1:L1"/>
    <mergeCell ref="A2:L2"/>
    <mergeCell ref="B4:L4"/>
    <mergeCell ref="A5:A6"/>
    <mergeCell ref="B5:B6"/>
    <mergeCell ref="E5:E6"/>
    <mergeCell ref="F5:F6"/>
    <mergeCell ref="G5:G6"/>
    <mergeCell ref="H5:H6"/>
    <mergeCell ref="I5:I6"/>
    <mergeCell ref="J5:J6"/>
    <mergeCell ref="K5:K6"/>
    <mergeCell ref="L5:L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2.75" x14ac:dyDescent="0.2"/>
  <cols>
    <col min="1" max="1" width="44.7109375" style="3" customWidth="1"/>
    <col min="2" max="4" width="17.140625" style="109" customWidth="1"/>
    <col min="5" max="5" width="17.7109375" style="109" customWidth="1"/>
    <col min="6" max="6" width="14.28515625" style="107" bestFit="1" customWidth="1"/>
    <col min="7" max="7" width="12.7109375" style="107" bestFit="1" customWidth="1"/>
    <col min="8" max="8" width="12.7109375" style="107" customWidth="1"/>
    <col min="9" max="10" width="17.140625" style="107" customWidth="1"/>
    <col min="11" max="11" width="13.7109375" style="107" bestFit="1" customWidth="1"/>
    <col min="12" max="16384" width="11.42578125" style="107"/>
  </cols>
  <sheetData>
    <row r="1" spans="1:11" x14ac:dyDescent="0.2">
      <c r="A1" s="227" t="s">
        <v>14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1" x14ac:dyDescent="0.2">
      <c r="A2" s="229">
        <v>44628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ht="11.25" x14ac:dyDescent="0.2">
      <c r="A3" s="108"/>
      <c r="B3" s="107"/>
      <c r="C3" s="107"/>
      <c r="E3" s="107"/>
    </row>
    <row r="4" spans="1:11" ht="13.5" customHeight="1" thickBot="1" x14ac:dyDescent="0.25">
      <c r="A4" s="108"/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1" ht="12.75" customHeight="1" x14ac:dyDescent="0.2">
      <c r="A5" s="231" t="s">
        <v>0</v>
      </c>
      <c r="B5" s="233" t="s">
        <v>9</v>
      </c>
      <c r="C5" s="110" t="s">
        <v>10</v>
      </c>
      <c r="D5" s="110" t="s">
        <v>10</v>
      </c>
      <c r="E5" s="233" t="s">
        <v>1</v>
      </c>
      <c r="F5" s="225" t="s">
        <v>7</v>
      </c>
      <c r="G5" s="225" t="s">
        <v>8</v>
      </c>
      <c r="H5" s="225" t="s">
        <v>2</v>
      </c>
      <c r="I5" s="225" t="s">
        <v>3</v>
      </c>
      <c r="J5" s="225" t="s">
        <v>4</v>
      </c>
      <c r="K5" s="225" t="s">
        <v>5</v>
      </c>
    </row>
    <row r="6" spans="1:11" ht="23.25" customHeight="1" thickBot="1" x14ac:dyDescent="0.25">
      <c r="A6" s="232"/>
      <c r="B6" s="234"/>
      <c r="C6" s="111" t="s">
        <v>11</v>
      </c>
      <c r="D6" s="111" t="s">
        <v>12</v>
      </c>
      <c r="E6" s="234" t="s">
        <v>6</v>
      </c>
      <c r="F6" s="226" t="s">
        <v>6</v>
      </c>
      <c r="G6" s="226" t="s">
        <v>6</v>
      </c>
      <c r="H6" s="226"/>
      <c r="I6" s="226"/>
      <c r="J6" s="226"/>
      <c r="K6" s="226" t="s">
        <v>6</v>
      </c>
    </row>
    <row r="7" spans="1:11" x14ac:dyDescent="0.2">
      <c r="A7" s="1" t="s">
        <v>15</v>
      </c>
      <c r="B7" s="112">
        <v>785151.25</v>
      </c>
      <c r="C7" s="112">
        <v>61274.01</v>
      </c>
      <c r="D7" s="112">
        <v>20198.14</v>
      </c>
      <c r="E7" s="112"/>
      <c r="F7" s="112">
        <v>737348.14</v>
      </c>
      <c r="G7" s="112">
        <v>6247.74</v>
      </c>
      <c r="H7" s="113"/>
      <c r="I7" s="114"/>
      <c r="J7" s="113"/>
      <c r="K7" s="114">
        <v>1610219.28</v>
      </c>
    </row>
    <row r="8" spans="1:11" x14ac:dyDescent="0.2">
      <c r="A8" s="2" t="s">
        <v>16</v>
      </c>
      <c r="B8" s="112">
        <v>742115.93</v>
      </c>
      <c r="C8" s="112">
        <v>57915.49</v>
      </c>
      <c r="D8" s="112">
        <v>19091.05</v>
      </c>
      <c r="E8" s="112"/>
      <c r="F8" s="112">
        <v>547924.93000000005</v>
      </c>
      <c r="G8" s="112">
        <v>4642.71</v>
      </c>
      <c r="H8" s="113"/>
      <c r="I8" s="114"/>
      <c r="J8" s="113"/>
      <c r="K8" s="114">
        <v>1371690.11</v>
      </c>
    </row>
    <row r="9" spans="1:11" x14ac:dyDescent="0.2">
      <c r="A9" s="2" t="s">
        <v>17</v>
      </c>
      <c r="B9" s="112"/>
      <c r="C9" s="112"/>
      <c r="E9" s="112"/>
      <c r="F9" s="112">
        <v>210064.22</v>
      </c>
      <c r="G9" s="112">
        <v>1779.93</v>
      </c>
      <c r="H9" s="113"/>
      <c r="I9" s="114"/>
      <c r="J9" s="113"/>
      <c r="K9" s="114">
        <v>211844.15</v>
      </c>
    </row>
    <row r="10" spans="1:11" x14ac:dyDescent="0.2">
      <c r="A10" s="2" t="s">
        <v>18</v>
      </c>
      <c r="B10" s="112"/>
      <c r="C10" s="112"/>
      <c r="D10" s="112"/>
      <c r="E10" s="112"/>
      <c r="F10" s="112">
        <v>236137.08</v>
      </c>
      <c r="G10" s="112">
        <v>2000.85</v>
      </c>
      <c r="H10" s="113"/>
      <c r="I10" s="114"/>
      <c r="J10" s="113"/>
      <c r="K10" s="114">
        <v>238137.93</v>
      </c>
    </row>
    <row r="11" spans="1:11" x14ac:dyDescent="0.2">
      <c r="A11" s="2" t="s">
        <v>19</v>
      </c>
      <c r="B11" s="112"/>
      <c r="C11" s="112"/>
      <c r="D11" s="112"/>
      <c r="E11" s="112"/>
      <c r="F11" s="112">
        <v>234754.42</v>
      </c>
      <c r="G11" s="112">
        <v>1989.13</v>
      </c>
      <c r="H11" s="113"/>
      <c r="I11" s="114"/>
      <c r="J11" s="113"/>
      <c r="K11" s="114">
        <v>236743.55</v>
      </c>
    </row>
    <row r="12" spans="1:11" x14ac:dyDescent="0.2">
      <c r="A12" s="2" t="s">
        <v>20</v>
      </c>
      <c r="B12" s="112"/>
      <c r="C12" s="112"/>
      <c r="D12" s="112"/>
      <c r="E12" s="112"/>
      <c r="F12" s="112">
        <v>205916.27</v>
      </c>
      <c r="G12" s="112">
        <v>1744.78</v>
      </c>
      <c r="H12" s="113"/>
      <c r="I12" s="114"/>
      <c r="J12" s="113"/>
      <c r="K12" s="114">
        <v>207661.05</v>
      </c>
    </row>
    <row r="13" spans="1:11" x14ac:dyDescent="0.2">
      <c r="A13" s="2" t="s">
        <v>21</v>
      </c>
      <c r="B13" s="112"/>
      <c r="C13" s="112"/>
      <c r="D13" s="112"/>
      <c r="E13" s="112"/>
      <c r="F13" s="112">
        <v>247790.85</v>
      </c>
      <c r="G13" s="112">
        <v>2099.59</v>
      </c>
      <c r="H13" s="113"/>
      <c r="I13" s="114"/>
      <c r="J13" s="113"/>
      <c r="K13" s="114">
        <v>249890.44</v>
      </c>
    </row>
    <row r="14" spans="1:11" x14ac:dyDescent="0.2">
      <c r="A14" s="2" t="s">
        <v>22</v>
      </c>
      <c r="B14" s="112"/>
      <c r="C14" s="112"/>
      <c r="D14" s="112"/>
      <c r="E14" s="112"/>
      <c r="F14" s="112">
        <v>237914.77</v>
      </c>
      <c r="G14" s="112">
        <v>2015.91</v>
      </c>
      <c r="H14" s="113"/>
      <c r="I14" s="114"/>
      <c r="J14" s="113"/>
      <c r="K14" s="114">
        <v>239930.68</v>
      </c>
    </row>
    <row r="15" spans="1:11" x14ac:dyDescent="0.2">
      <c r="A15" s="2" t="s">
        <v>23</v>
      </c>
      <c r="B15" s="112"/>
      <c r="C15" s="112"/>
      <c r="D15" s="112"/>
      <c r="E15" s="112"/>
      <c r="F15" s="112">
        <v>238013.53</v>
      </c>
      <c r="G15" s="112">
        <v>2016.75</v>
      </c>
      <c r="H15" s="113"/>
      <c r="I15" s="114"/>
      <c r="J15" s="113"/>
      <c r="K15" s="114">
        <v>240030.28</v>
      </c>
    </row>
    <row r="16" spans="1:11" x14ac:dyDescent="0.2">
      <c r="A16" s="2" t="s">
        <v>24</v>
      </c>
      <c r="B16" s="112"/>
      <c r="C16" s="112"/>
      <c r="D16" s="112"/>
      <c r="E16" s="112"/>
      <c r="F16" s="112">
        <v>331342.49</v>
      </c>
      <c r="G16" s="112">
        <v>2807.55</v>
      </c>
      <c r="H16" s="113"/>
      <c r="I16" s="114"/>
      <c r="J16" s="113"/>
      <c r="K16" s="114">
        <v>334150.03999999998</v>
      </c>
    </row>
    <row r="17" spans="1:11" x14ac:dyDescent="0.2">
      <c r="A17" s="2" t="s">
        <v>25</v>
      </c>
      <c r="B17" s="112"/>
      <c r="C17" s="112"/>
      <c r="D17" s="112"/>
      <c r="E17" s="112"/>
      <c r="F17" s="112">
        <v>216088.63</v>
      </c>
      <c r="G17" s="112">
        <v>1830.97</v>
      </c>
      <c r="H17" s="113"/>
      <c r="I17" s="114"/>
      <c r="J17" s="113"/>
      <c r="K17" s="114">
        <v>217919.6</v>
      </c>
    </row>
    <row r="18" spans="1:11" x14ac:dyDescent="0.2">
      <c r="A18" s="2" t="s">
        <v>26</v>
      </c>
      <c r="B18" s="112"/>
      <c r="C18" s="112"/>
      <c r="D18" s="112"/>
      <c r="E18" s="112"/>
      <c r="F18" s="112">
        <v>193867.45</v>
      </c>
      <c r="G18" s="112">
        <v>1642.69</v>
      </c>
      <c r="H18" s="113"/>
      <c r="I18" s="114"/>
      <c r="J18" s="113"/>
      <c r="K18" s="114">
        <v>195510.14</v>
      </c>
    </row>
    <row r="19" spans="1:11" x14ac:dyDescent="0.2">
      <c r="A19" s="2" t="s">
        <v>27</v>
      </c>
      <c r="B19" s="112"/>
      <c r="C19" s="112"/>
      <c r="D19" s="112"/>
      <c r="E19" s="112"/>
      <c r="F19" s="112">
        <v>221718</v>
      </c>
      <c r="G19" s="112">
        <v>1878.67</v>
      </c>
      <c r="H19" s="113"/>
      <c r="I19" s="114"/>
      <c r="J19" s="113"/>
      <c r="K19" s="114">
        <v>223596.67</v>
      </c>
    </row>
    <row r="20" spans="1:11" x14ac:dyDescent="0.2">
      <c r="A20" s="2" t="s">
        <v>28</v>
      </c>
      <c r="B20" s="112"/>
      <c r="C20" s="112"/>
      <c r="D20" s="112"/>
      <c r="E20" s="112"/>
      <c r="F20" s="112">
        <v>315837.03999999998</v>
      </c>
      <c r="G20" s="112">
        <v>2676.17</v>
      </c>
      <c r="H20" s="114"/>
      <c r="I20" s="114"/>
      <c r="J20" s="114"/>
      <c r="K20" s="114">
        <v>318513.21000000002</v>
      </c>
    </row>
    <row r="21" spans="1:11" x14ac:dyDescent="0.2">
      <c r="A21" s="2" t="s">
        <v>29</v>
      </c>
      <c r="B21" s="112"/>
      <c r="C21" s="112"/>
      <c r="D21" s="112"/>
      <c r="E21" s="112"/>
      <c r="F21" s="112">
        <v>304084.51</v>
      </c>
      <c r="G21" s="112">
        <v>2576.58</v>
      </c>
      <c r="H21" s="114"/>
      <c r="I21" s="114"/>
      <c r="J21" s="114"/>
      <c r="K21" s="114">
        <v>306661.09000000003</v>
      </c>
    </row>
    <row r="22" spans="1:11" x14ac:dyDescent="0.2">
      <c r="A22" s="2" t="s">
        <v>30</v>
      </c>
      <c r="B22" s="112"/>
      <c r="C22" s="112"/>
      <c r="D22" s="112"/>
      <c r="E22" s="112"/>
      <c r="F22" s="112">
        <v>223495.69</v>
      </c>
      <c r="G22" s="112">
        <v>1893.74</v>
      </c>
      <c r="H22" s="114"/>
      <c r="I22" s="114"/>
      <c r="J22" s="114"/>
      <c r="K22" s="114">
        <v>225389.43</v>
      </c>
    </row>
    <row r="23" spans="1:11" x14ac:dyDescent="0.2">
      <c r="A23" s="2" t="s">
        <v>31</v>
      </c>
      <c r="B23" s="112"/>
      <c r="C23" s="112"/>
      <c r="D23" s="112"/>
      <c r="E23" s="112"/>
      <c r="F23" s="112">
        <v>210656.79</v>
      </c>
      <c r="G23" s="112">
        <v>1784.95</v>
      </c>
      <c r="H23" s="114"/>
      <c r="I23" s="114"/>
      <c r="J23" s="114"/>
      <c r="K23" s="114">
        <v>212441.74</v>
      </c>
    </row>
    <row r="24" spans="1:11" x14ac:dyDescent="0.2">
      <c r="A24" s="2" t="s">
        <v>32</v>
      </c>
      <c r="B24" s="112"/>
      <c r="C24" s="112"/>
      <c r="D24" s="112"/>
      <c r="E24" s="112"/>
      <c r="F24" s="112">
        <v>280085.63</v>
      </c>
      <c r="G24" s="112">
        <v>2373.2399999999998</v>
      </c>
      <c r="H24" s="114"/>
      <c r="I24" s="114"/>
      <c r="J24" s="114"/>
      <c r="K24" s="114">
        <v>282458.87</v>
      </c>
    </row>
    <row r="25" spans="1:11" x14ac:dyDescent="0.2">
      <c r="A25" s="2" t="s">
        <v>33</v>
      </c>
      <c r="B25" s="112"/>
      <c r="C25" s="112"/>
      <c r="D25" s="112"/>
      <c r="E25" s="112"/>
      <c r="F25" s="112">
        <v>230705.23</v>
      </c>
      <c r="G25" s="112">
        <v>1954.82</v>
      </c>
      <c r="H25" s="114"/>
      <c r="I25" s="114"/>
      <c r="J25" s="114"/>
      <c r="K25" s="114">
        <v>232660.05</v>
      </c>
    </row>
    <row r="26" spans="1:11" x14ac:dyDescent="0.2">
      <c r="A26" s="2" t="s">
        <v>34</v>
      </c>
      <c r="B26" s="112"/>
      <c r="C26" s="112"/>
      <c r="D26" s="112"/>
      <c r="E26" s="112"/>
      <c r="F26" s="112">
        <v>278406.7</v>
      </c>
      <c r="G26" s="112">
        <v>2359.0100000000002</v>
      </c>
      <c r="H26" s="114"/>
      <c r="I26" s="114"/>
      <c r="J26" s="114"/>
      <c r="K26" s="114">
        <v>280765.71000000002</v>
      </c>
    </row>
    <row r="27" spans="1:11" x14ac:dyDescent="0.2">
      <c r="A27" s="2" t="s">
        <v>35</v>
      </c>
      <c r="B27" s="112"/>
      <c r="C27" s="112"/>
      <c r="D27" s="112"/>
      <c r="E27" s="112"/>
      <c r="F27" s="112">
        <v>228532.49</v>
      </c>
      <c r="G27" s="112">
        <v>1936.41</v>
      </c>
      <c r="H27" s="114"/>
      <c r="I27" s="114"/>
      <c r="J27" s="114"/>
      <c r="K27" s="114">
        <v>230468.9</v>
      </c>
    </row>
    <row r="28" spans="1:11" x14ac:dyDescent="0.2">
      <c r="A28" s="2" t="s">
        <v>36</v>
      </c>
      <c r="B28" s="112"/>
      <c r="C28" s="112"/>
      <c r="D28" s="112"/>
      <c r="E28" s="112"/>
      <c r="F28" s="112">
        <v>292628.25</v>
      </c>
      <c r="G28" s="112">
        <v>2479.5100000000002</v>
      </c>
      <c r="H28" s="114"/>
      <c r="I28" s="114"/>
      <c r="J28" s="114"/>
      <c r="K28" s="114">
        <v>295107.76</v>
      </c>
    </row>
    <row r="29" spans="1:11" x14ac:dyDescent="0.2">
      <c r="A29" s="2" t="s">
        <v>37</v>
      </c>
      <c r="B29" s="112">
        <v>860998.58</v>
      </c>
      <c r="C29" s="112">
        <v>67193.22</v>
      </c>
      <c r="D29" s="112">
        <v>22149.32</v>
      </c>
      <c r="E29" s="112"/>
      <c r="F29" s="112">
        <v>609255.38</v>
      </c>
      <c r="G29" s="112">
        <v>5162.37</v>
      </c>
      <c r="H29" s="114"/>
      <c r="I29" s="114"/>
      <c r="J29" s="114"/>
      <c r="K29" s="114">
        <v>1564758.87</v>
      </c>
    </row>
    <row r="30" spans="1:11" x14ac:dyDescent="0.2">
      <c r="A30" s="2" t="s">
        <v>38</v>
      </c>
      <c r="B30" s="112">
        <v>1090293.1200000001</v>
      </c>
      <c r="C30" s="112">
        <v>85087.6</v>
      </c>
      <c r="D30" s="112">
        <v>28047.96</v>
      </c>
      <c r="E30" s="112"/>
      <c r="F30" s="112">
        <v>905439.03</v>
      </c>
      <c r="G30" s="112">
        <v>7672.01</v>
      </c>
      <c r="H30" s="114"/>
      <c r="I30" s="114"/>
      <c r="J30" s="114"/>
      <c r="K30" s="114">
        <v>2116539.7200000002</v>
      </c>
    </row>
    <row r="31" spans="1:11" x14ac:dyDescent="0.2">
      <c r="A31" s="2" t="s">
        <v>39</v>
      </c>
      <c r="B31" s="112">
        <v>29633520.550000001</v>
      </c>
      <c r="C31" s="112">
        <v>2312630.54</v>
      </c>
      <c r="D31" s="112">
        <v>762327.02</v>
      </c>
      <c r="E31" s="112"/>
      <c r="F31" s="112">
        <v>39504320.490000002</v>
      </c>
      <c r="G31" s="112">
        <v>334730.08</v>
      </c>
      <c r="H31" s="114"/>
      <c r="I31" s="114"/>
      <c r="J31" s="114"/>
      <c r="K31" s="114">
        <v>72547528.680000007</v>
      </c>
    </row>
    <row r="32" spans="1:11" x14ac:dyDescent="0.2">
      <c r="A32" s="2" t="s">
        <v>40</v>
      </c>
      <c r="B32" s="112">
        <v>927012.04</v>
      </c>
      <c r="C32" s="112">
        <v>72344.98</v>
      </c>
      <c r="D32" s="112">
        <v>23847.53</v>
      </c>
      <c r="E32" s="112"/>
      <c r="F32" s="112">
        <v>775766.09</v>
      </c>
      <c r="G32" s="112">
        <v>6573.26</v>
      </c>
      <c r="H32" s="114"/>
      <c r="I32" s="114"/>
      <c r="J32" s="114"/>
      <c r="K32" s="114">
        <v>1805543.9</v>
      </c>
    </row>
    <row r="33" spans="1:11" x14ac:dyDescent="0.2">
      <c r="A33" s="2" t="s">
        <v>41</v>
      </c>
      <c r="B33" s="112">
        <v>1485497.6</v>
      </c>
      <c r="C33" s="112">
        <v>115929.77</v>
      </c>
      <c r="D33" s="112">
        <v>38214.660000000003</v>
      </c>
      <c r="E33" s="112"/>
      <c r="F33" s="112">
        <v>1248435.29</v>
      </c>
      <c r="G33" s="112">
        <v>10578.31</v>
      </c>
      <c r="H33" s="114"/>
      <c r="I33" s="114"/>
      <c r="J33" s="114"/>
      <c r="K33" s="114">
        <v>2898655.63</v>
      </c>
    </row>
    <row r="34" spans="1:11" x14ac:dyDescent="0.2">
      <c r="A34" s="2" t="s">
        <v>42</v>
      </c>
      <c r="B34" s="112">
        <v>1084645.95</v>
      </c>
      <c r="C34" s="112">
        <v>84646.89</v>
      </c>
      <c r="D34" s="112">
        <v>27902.69</v>
      </c>
      <c r="E34" s="112"/>
      <c r="F34" s="112">
        <v>1133872.76</v>
      </c>
      <c r="G34" s="112">
        <v>9607.59</v>
      </c>
      <c r="H34" s="114"/>
      <c r="I34" s="114"/>
      <c r="J34" s="114"/>
      <c r="K34" s="114">
        <v>2340675.88</v>
      </c>
    </row>
    <row r="35" spans="1:11" x14ac:dyDescent="0.2">
      <c r="A35" s="2" t="s">
        <v>43</v>
      </c>
      <c r="B35" s="112">
        <v>1538172.06</v>
      </c>
      <c r="C35" s="112">
        <v>120040.54</v>
      </c>
      <c r="D35" s="112">
        <v>39569.72</v>
      </c>
      <c r="E35" s="112"/>
      <c r="F35" s="112">
        <v>1602492.76</v>
      </c>
      <c r="G35" s="112">
        <v>13578.33</v>
      </c>
      <c r="H35" s="114"/>
      <c r="I35" s="114"/>
      <c r="J35" s="114"/>
      <c r="K35" s="114">
        <v>3313853.41</v>
      </c>
    </row>
    <row r="36" spans="1:11" x14ac:dyDescent="0.2">
      <c r="A36" s="2" t="s">
        <v>44</v>
      </c>
      <c r="B36" s="112">
        <v>912407.29</v>
      </c>
      <c r="C36" s="112">
        <v>71205.210000000006</v>
      </c>
      <c r="D36" s="112">
        <v>23471.82</v>
      </c>
      <c r="E36" s="112"/>
      <c r="F36" s="112">
        <v>753248.63</v>
      </c>
      <c r="G36" s="112">
        <v>6382.47</v>
      </c>
      <c r="H36" s="114"/>
      <c r="I36" s="114"/>
      <c r="J36" s="114"/>
      <c r="K36" s="114">
        <v>1766715.42</v>
      </c>
    </row>
    <row r="37" spans="1:11" x14ac:dyDescent="0.2">
      <c r="A37" s="2" t="s">
        <v>45</v>
      </c>
      <c r="B37" s="112">
        <v>5847449.0099999998</v>
      </c>
      <c r="C37" s="112">
        <v>456340.96</v>
      </c>
      <c r="D37" s="112">
        <v>150426.54999999999</v>
      </c>
      <c r="E37" s="112"/>
      <c r="F37" s="112">
        <v>4383201.88</v>
      </c>
      <c r="G37" s="112">
        <v>37139.980000000003</v>
      </c>
      <c r="H37" s="113"/>
      <c r="I37" s="114"/>
      <c r="J37" s="113"/>
      <c r="K37" s="114">
        <v>10874558.380000001</v>
      </c>
    </row>
    <row r="38" spans="1:11" x14ac:dyDescent="0.2">
      <c r="A38" s="2" t="s">
        <v>46</v>
      </c>
      <c r="B38" s="112">
        <v>1910203.68</v>
      </c>
      <c r="C38" s="112">
        <v>149074.26999999999</v>
      </c>
      <c r="D38" s="112">
        <v>49140.29</v>
      </c>
      <c r="E38" s="112"/>
      <c r="F38" s="112">
        <v>1625207.74</v>
      </c>
      <c r="G38" s="112">
        <v>13770.8</v>
      </c>
      <c r="H38" s="113"/>
      <c r="I38" s="114"/>
      <c r="J38" s="113"/>
      <c r="K38" s="114">
        <v>3747396.78</v>
      </c>
    </row>
    <row r="39" spans="1:11" x14ac:dyDescent="0.2">
      <c r="A39" s="2" t="s">
        <v>47</v>
      </c>
      <c r="B39" s="112">
        <v>1176850.6000000001</v>
      </c>
      <c r="C39" s="112">
        <v>91842.64</v>
      </c>
      <c r="D39" s="112">
        <v>30274.67</v>
      </c>
      <c r="E39" s="112"/>
      <c r="F39" s="112">
        <v>951856.6</v>
      </c>
      <c r="G39" s="115">
        <v>8065.32</v>
      </c>
      <c r="H39" s="113"/>
      <c r="I39" s="114"/>
      <c r="J39" s="113"/>
      <c r="K39" s="114">
        <v>2258889.83</v>
      </c>
    </row>
    <row r="40" spans="1:11" x14ac:dyDescent="0.2">
      <c r="A40" s="2" t="s">
        <v>48</v>
      </c>
      <c r="B40" s="112">
        <v>830912.8</v>
      </c>
      <c r="C40" s="112">
        <v>64845.29</v>
      </c>
      <c r="D40" s="112">
        <v>21375.360000000001</v>
      </c>
      <c r="E40" s="112"/>
      <c r="F40" s="112">
        <v>1052592.6200000001</v>
      </c>
      <c r="G40" s="116">
        <v>8918.8799999999992</v>
      </c>
      <c r="H40" s="113"/>
      <c r="I40" s="114"/>
      <c r="J40" s="113"/>
      <c r="K40" s="114">
        <v>1978644.95</v>
      </c>
    </row>
    <row r="41" spans="1:11" x14ac:dyDescent="0.2">
      <c r="A41" s="2" t="s">
        <v>49</v>
      </c>
      <c r="B41" s="112">
        <v>1073351.6100000001</v>
      </c>
      <c r="C41" s="112">
        <v>83765.47</v>
      </c>
      <c r="D41" s="112">
        <v>27612.14</v>
      </c>
      <c r="E41" s="112"/>
      <c r="F41" s="112">
        <v>709695.12</v>
      </c>
      <c r="G41" s="112">
        <v>6013.43</v>
      </c>
      <c r="H41" s="113"/>
      <c r="I41" s="114"/>
      <c r="J41" s="113"/>
      <c r="K41" s="114">
        <v>1900437.77</v>
      </c>
    </row>
    <row r="42" spans="1:11" x14ac:dyDescent="0.2">
      <c r="A42" s="2" t="s">
        <v>50</v>
      </c>
      <c r="B42" s="112">
        <v>1529117.12</v>
      </c>
      <c r="C42" s="112">
        <v>119333.88</v>
      </c>
      <c r="D42" s="112">
        <v>39336.78</v>
      </c>
      <c r="E42" s="112"/>
      <c r="F42" s="112">
        <v>2115950.17</v>
      </c>
      <c r="G42" s="112">
        <v>17928.98</v>
      </c>
      <c r="H42" s="113"/>
      <c r="I42" s="114"/>
      <c r="J42" s="113"/>
      <c r="K42" s="114">
        <v>3821666.93</v>
      </c>
    </row>
    <row r="43" spans="1:11" x14ac:dyDescent="0.2">
      <c r="A43" s="2" t="s">
        <v>51</v>
      </c>
      <c r="B43" s="112">
        <v>857396.07</v>
      </c>
      <c r="C43" s="112">
        <v>66912.08</v>
      </c>
      <c r="D43" s="112">
        <v>22056.65</v>
      </c>
      <c r="E43" s="112"/>
      <c r="F43" s="112">
        <v>1118762.3600000001</v>
      </c>
      <c r="G43" s="112">
        <v>9479.56</v>
      </c>
      <c r="H43" s="113"/>
      <c r="I43" s="114"/>
      <c r="J43" s="113"/>
      <c r="K43" s="114">
        <v>2074606.72</v>
      </c>
    </row>
    <row r="44" spans="1:11" x14ac:dyDescent="0.2">
      <c r="A44" s="2" t="s">
        <v>52</v>
      </c>
      <c r="B44" s="112">
        <v>12451034.51</v>
      </c>
      <c r="C44" s="112">
        <v>971691.59</v>
      </c>
      <c r="D44" s="112">
        <v>320304.83</v>
      </c>
      <c r="E44" s="112"/>
      <c r="F44" s="112">
        <v>9579698.9600000009</v>
      </c>
      <c r="G44" s="112">
        <v>81171.210000000006</v>
      </c>
      <c r="H44" s="113"/>
      <c r="I44" s="114"/>
      <c r="J44" s="113"/>
      <c r="K44" s="114">
        <v>23403901.100000001</v>
      </c>
    </row>
    <row r="45" spans="1:11" x14ac:dyDescent="0.2">
      <c r="A45" s="2" t="s">
        <v>53</v>
      </c>
      <c r="B45" s="112">
        <v>1969401.59</v>
      </c>
      <c r="C45" s="112">
        <v>153694.13</v>
      </c>
      <c r="D45" s="112">
        <v>50663.17</v>
      </c>
      <c r="E45" s="112"/>
      <c r="F45" s="112">
        <v>1886331.3</v>
      </c>
      <c r="G45" s="112">
        <v>15983.36</v>
      </c>
      <c r="H45" s="113"/>
      <c r="I45" s="114"/>
      <c r="J45" s="113"/>
      <c r="K45" s="114">
        <v>4076073.55</v>
      </c>
    </row>
    <row r="46" spans="1:11" x14ac:dyDescent="0.2">
      <c r="A46" s="2" t="s">
        <v>54</v>
      </c>
      <c r="B46" s="112">
        <v>5231518.1100000003</v>
      </c>
      <c r="C46" s="112">
        <v>408273.08</v>
      </c>
      <c r="D46" s="112">
        <v>134581.63</v>
      </c>
      <c r="E46" s="112"/>
      <c r="F46" s="112">
        <v>4280688.17</v>
      </c>
      <c r="G46" s="112">
        <v>36271.35</v>
      </c>
      <c r="H46" s="113"/>
      <c r="I46" s="114"/>
      <c r="J46" s="113"/>
      <c r="K46" s="114">
        <v>10091332.34</v>
      </c>
    </row>
    <row r="47" spans="1:11" x14ac:dyDescent="0.2">
      <c r="A47" s="2" t="s">
        <v>55</v>
      </c>
      <c r="B47" s="112">
        <v>1203625.97</v>
      </c>
      <c r="C47" s="112">
        <v>93932.21</v>
      </c>
      <c r="D47" s="112">
        <v>30963.47</v>
      </c>
      <c r="E47" s="112"/>
      <c r="F47" s="112">
        <v>1084196.08</v>
      </c>
      <c r="G47" s="112">
        <v>9186.67</v>
      </c>
      <c r="H47" s="113"/>
      <c r="I47" s="114"/>
      <c r="J47" s="113"/>
      <c r="K47" s="114">
        <v>2421904.4</v>
      </c>
    </row>
    <row r="48" spans="1:11" x14ac:dyDescent="0.2">
      <c r="A48" s="2" t="s">
        <v>56</v>
      </c>
      <c r="B48" s="112">
        <v>937722.19</v>
      </c>
      <c r="C48" s="112">
        <v>73180.81</v>
      </c>
      <c r="D48" s="112">
        <v>24123.05</v>
      </c>
      <c r="E48" s="112"/>
      <c r="F48" s="112">
        <v>610242.99</v>
      </c>
      <c r="G48" s="112">
        <v>5170.74</v>
      </c>
      <c r="H48" s="113"/>
      <c r="I48" s="114"/>
      <c r="J48" s="113"/>
      <c r="K48" s="114">
        <v>1650439.78</v>
      </c>
    </row>
    <row r="49" spans="1:11" x14ac:dyDescent="0.2">
      <c r="A49" s="2" t="s">
        <v>57</v>
      </c>
      <c r="B49" s="112">
        <v>1093798.26</v>
      </c>
      <c r="C49" s="112">
        <v>85361.15</v>
      </c>
      <c r="D49" s="112">
        <v>28138.13</v>
      </c>
      <c r="E49" s="112"/>
      <c r="F49" s="112">
        <v>735471.69</v>
      </c>
      <c r="G49" s="112">
        <v>6231.84</v>
      </c>
      <c r="H49" s="113"/>
      <c r="I49" s="114"/>
      <c r="J49" s="113"/>
      <c r="K49" s="114">
        <v>1949001.07</v>
      </c>
    </row>
    <row r="50" spans="1:11" x14ac:dyDescent="0.2">
      <c r="A50" s="2" t="s">
        <v>58</v>
      </c>
      <c r="B50" s="112">
        <v>2749781.96</v>
      </c>
      <c r="C50" s="112">
        <v>214595.82</v>
      </c>
      <c r="D50" s="112">
        <v>70738.58</v>
      </c>
      <c r="E50" s="112"/>
      <c r="F50" s="112">
        <v>2099950.92</v>
      </c>
      <c r="G50" s="112">
        <v>17793.41</v>
      </c>
      <c r="H50" s="113"/>
      <c r="I50" s="114"/>
      <c r="J50" s="113"/>
      <c r="K50" s="114">
        <v>5152860.6900000004</v>
      </c>
    </row>
    <row r="51" spans="1:11" x14ac:dyDescent="0.2">
      <c r="A51" s="2" t="s">
        <v>59</v>
      </c>
      <c r="B51" s="112">
        <v>968002.7</v>
      </c>
      <c r="C51" s="112">
        <v>75543.929999999993</v>
      </c>
      <c r="D51" s="112">
        <v>24902.02</v>
      </c>
      <c r="E51" s="112"/>
      <c r="F51" s="112">
        <v>590589.59</v>
      </c>
      <c r="G51" s="112">
        <v>5004.21</v>
      </c>
      <c r="H51" s="113"/>
      <c r="I51" s="114"/>
      <c r="J51" s="113"/>
      <c r="K51" s="114">
        <v>1664042.45</v>
      </c>
    </row>
    <row r="52" spans="1:11" x14ac:dyDescent="0.2">
      <c r="A52" s="2" t="s">
        <v>60</v>
      </c>
      <c r="B52" s="112">
        <v>16677064.4</v>
      </c>
      <c r="C52" s="112">
        <v>1301495.32</v>
      </c>
      <c r="D52" s="112">
        <v>429020.13</v>
      </c>
      <c r="E52" s="112"/>
      <c r="F52" s="112">
        <v>11419711.439999999</v>
      </c>
      <c r="G52" s="112">
        <v>96762.1</v>
      </c>
      <c r="H52" s="113"/>
      <c r="I52" s="114"/>
      <c r="J52" s="113"/>
      <c r="K52" s="114">
        <v>29924053.390000001</v>
      </c>
    </row>
    <row r="53" spans="1:11" ht="13.5" thickBot="1" x14ac:dyDescent="0.25">
      <c r="A53" s="4" t="s">
        <v>61</v>
      </c>
      <c r="B53" s="112">
        <v>1797941.85</v>
      </c>
      <c r="C53" s="112">
        <v>140313.24</v>
      </c>
      <c r="D53" s="112">
        <v>46252.34</v>
      </c>
      <c r="E53" s="112"/>
      <c r="F53" s="112">
        <v>1760510.04</v>
      </c>
      <c r="G53" s="112">
        <v>14917.25</v>
      </c>
      <c r="H53" s="113"/>
      <c r="I53" s="114"/>
      <c r="J53" s="113"/>
      <c r="K53" s="114">
        <v>3759934.72</v>
      </c>
    </row>
    <row r="54" spans="1:11" s="118" customFormat="1" ht="13.5" thickBot="1" x14ac:dyDescent="0.25">
      <c r="A54" s="5" t="s">
        <v>13</v>
      </c>
      <c r="B54" s="117">
        <v>97364986.799999997</v>
      </c>
      <c r="C54" s="117">
        <v>7598464.1200000001</v>
      </c>
      <c r="D54" s="117">
        <v>2504729.7000000002</v>
      </c>
      <c r="E54" s="117">
        <v>0</v>
      </c>
      <c r="F54" s="117">
        <v>98760801.209999993</v>
      </c>
      <c r="G54" s="117">
        <v>836825.21</v>
      </c>
      <c r="H54" s="117">
        <v>0</v>
      </c>
      <c r="I54" s="117">
        <v>0</v>
      </c>
      <c r="J54" s="117">
        <v>0</v>
      </c>
      <c r="K54" s="117">
        <v>207065807.03999999</v>
      </c>
    </row>
    <row r="55" spans="1:11" x14ac:dyDescent="0.2">
      <c r="F55" s="109"/>
      <c r="G55" s="109"/>
      <c r="H55" s="109"/>
      <c r="I55" s="109"/>
      <c r="J55" s="109"/>
    </row>
    <row r="56" spans="1:11" x14ac:dyDescent="0.2">
      <c r="F56" s="109"/>
      <c r="G56" s="109"/>
      <c r="H56" s="109"/>
      <c r="I56" s="109"/>
      <c r="J56" s="109"/>
    </row>
    <row r="57" spans="1:11" x14ac:dyDescent="0.2">
      <c r="F57" s="109"/>
      <c r="G57" s="109"/>
      <c r="H57" s="109"/>
      <c r="I57" s="109"/>
      <c r="J57" s="109"/>
    </row>
    <row r="58" spans="1:11" x14ac:dyDescent="0.2">
      <c r="F58" s="109"/>
      <c r="G58" s="109"/>
      <c r="H58" s="109"/>
      <c r="I58" s="109"/>
      <c r="J58" s="109"/>
    </row>
    <row r="59" spans="1:11" x14ac:dyDescent="0.2">
      <c r="F59" s="109"/>
      <c r="G59" s="109"/>
      <c r="H59" s="109"/>
      <c r="I59" s="109"/>
      <c r="J59" s="109"/>
    </row>
    <row r="60" spans="1:11" x14ac:dyDescent="0.2">
      <c r="F60" s="109"/>
      <c r="G60" s="109"/>
      <c r="H60" s="109"/>
      <c r="I60" s="109"/>
      <c r="J60" s="109"/>
    </row>
    <row r="61" spans="1:11" x14ac:dyDescent="0.2">
      <c r="F61" s="109"/>
      <c r="G61" s="109"/>
      <c r="H61" s="109"/>
      <c r="I61" s="109"/>
      <c r="J61" s="109"/>
    </row>
    <row r="62" spans="1:11" x14ac:dyDescent="0.2">
      <c r="F62" s="109"/>
      <c r="G62" s="109"/>
      <c r="H62" s="109"/>
      <c r="I62" s="109"/>
      <c r="J62" s="109"/>
    </row>
    <row r="63" spans="1:11" x14ac:dyDescent="0.2">
      <c r="G63" s="109"/>
      <c r="H63" s="109"/>
      <c r="I63" s="109"/>
      <c r="J63" s="109"/>
    </row>
    <row r="64" spans="1:11" x14ac:dyDescent="0.2">
      <c r="G64" s="109"/>
      <c r="H64" s="109"/>
      <c r="I64" s="109"/>
      <c r="J64" s="109"/>
    </row>
    <row r="65" spans="7:10" x14ac:dyDescent="0.2">
      <c r="G65" s="109"/>
      <c r="H65" s="109"/>
      <c r="I65" s="109"/>
      <c r="J65" s="109"/>
    </row>
    <row r="66" spans="7:10" x14ac:dyDescent="0.2">
      <c r="G66" s="109"/>
      <c r="H66" s="109"/>
      <c r="I66" s="109"/>
      <c r="J66" s="109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10-01</vt:lpstr>
      <vt:lpstr>17-01</vt:lpstr>
      <vt:lpstr>24-01</vt:lpstr>
      <vt:lpstr>01-02</vt:lpstr>
      <vt:lpstr>08-02</vt:lpstr>
      <vt:lpstr>15-02</vt:lpstr>
      <vt:lpstr>23-02</vt:lpstr>
      <vt:lpstr>03-03</vt:lpstr>
      <vt:lpstr>08-03</vt:lpstr>
      <vt:lpstr>15-03</vt:lpstr>
      <vt:lpstr>23-03</vt:lpstr>
      <vt:lpstr>Total Trimestre</vt:lpstr>
      <vt:lpstr>Total Acumulado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cp:lastPrinted>2018-12-20T14:23:39Z</cp:lastPrinted>
  <dcterms:created xsi:type="dcterms:W3CDTF">2018-01-03T11:49:25Z</dcterms:created>
  <dcterms:modified xsi:type="dcterms:W3CDTF">2023-06-15T11:42:17Z</dcterms:modified>
</cp:coreProperties>
</file>