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Oficina\Coparticipación\1 Transferencias\Detalles transferencias\2023\"/>
    </mc:Choice>
  </mc:AlternateContent>
  <bookViews>
    <workbookView xWindow="-120" yWindow="-120" windowWidth="20730" windowHeight="11160" firstSheet="5" activeTab="12"/>
  </bookViews>
  <sheets>
    <sheet name="09-01" sheetId="91" r:id="rId1"/>
    <sheet name="16-01" sheetId="92" r:id="rId2"/>
    <sheet name="24-01" sheetId="93" r:id="rId3"/>
    <sheet name="01-02" sheetId="94" r:id="rId4"/>
    <sheet name="08-02" sheetId="95" r:id="rId5"/>
    <sheet name="15-02" sheetId="96" r:id="rId6"/>
    <sheet name="24-02" sheetId="97" r:id="rId7"/>
    <sheet name="01-03" sheetId="98" r:id="rId8"/>
    <sheet name="08-03" sheetId="99" r:id="rId9"/>
    <sheet name="15-03" sheetId="100" r:id="rId10"/>
    <sheet name="23-3" sheetId="101" r:id="rId11"/>
    <sheet name="Total Trimestre" sheetId="79" r:id="rId12"/>
    <sheet name="Total Acumulado 2023" sheetId="80" r:id="rId13"/>
  </sheet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62913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K7" i="97" l="1"/>
  <c r="K53" i="97"/>
  <c r="K52" i="97"/>
  <c r="K51" i="97"/>
  <c r="K50" i="97"/>
  <c r="K49" i="97"/>
  <c r="K48" i="97"/>
  <c r="K47" i="97"/>
  <c r="K46" i="97"/>
  <c r="K45" i="97"/>
  <c r="K44" i="97"/>
  <c r="K43" i="97"/>
  <c r="K42" i="97"/>
  <c r="K41" i="97"/>
  <c r="K40" i="97"/>
  <c r="K39" i="97"/>
  <c r="K38" i="97"/>
  <c r="K37" i="97"/>
  <c r="K36" i="97"/>
  <c r="K35" i="97"/>
  <c r="K34" i="97"/>
  <c r="K33" i="97"/>
  <c r="K32" i="97"/>
  <c r="K31" i="97"/>
  <c r="K30" i="97"/>
  <c r="K29" i="97"/>
  <c r="K28" i="97"/>
  <c r="K27" i="97"/>
  <c r="K26" i="97"/>
  <c r="K25" i="97"/>
  <c r="K24" i="97"/>
  <c r="K23" i="97"/>
  <c r="K22" i="97"/>
  <c r="K21" i="97"/>
  <c r="K20" i="97"/>
  <c r="K19" i="97"/>
  <c r="K18" i="97"/>
  <c r="K17" i="97"/>
  <c r="K16" i="97"/>
  <c r="K15" i="97"/>
  <c r="K14" i="97"/>
  <c r="K13" i="97"/>
  <c r="K12" i="97"/>
  <c r="K11" i="97"/>
  <c r="K10" i="97"/>
  <c r="K9" i="97"/>
  <c r="K8" i="97"/>
  <c r="J54" i="97" l="1"/>
  <c r="I54" i="97"/>
  <c r="E54" i="92" l="1"/>
  <c r="F54" i="92"/>
  <c r="G54" i="92"/>
  <c r="H54" i="92"/>
  <c r="I54" i="92"/>
  <c r="J54" i="92"/>
  <c r="K8" i="92"/>
  <c r="K9" i="92"/>
  <c r="K10" i="92"/>
  <c r="K11" i="92"/>
  <c r="K12" i="92"/>
  <c r="K13" i="92"/>
  <c r="K14" i="92"/>
  <c r="K15" i="92"/>
  <c r="K16" i="92"/>
  <c r="K17" i="92"/>
  <c r="K18" i="92"/>
  <c r="K19" i="92"/>
  <c r="K20" i="92"/>
  <c r="K21" i="92"/>
  <c r="K22" i="92"/>
  <c r="K23" i="92"/>
  <c r="K24" i="92"/>
  <c r="K25" i="92"/>
  <c r="K26" i="92"/>
  <c r="K27" i="92"/>
  <c r="K28" i="92"/>
  <c r="K29" i="92"/>
  <c r="K30" i="92"/>
  <c r="K31" i="92"/>
  <c r="K32" i="92"/>
  <c r="K33" i="92"/>
  <c r="K34" i="92"/>
  <c r="K35" i="92"/>
  <c r="K36" i="92"/>
  <c r="K37" i="92"/>
  <c r="K38" i="92"/>
  <c r="K39" i="92"/>
  <c r="K40" i="92"/>
  <c r="K41" i="92"/>
  <c r="K42" i="92"/>
  <c r="K43" i="92"/>
  <c r="K44" i="92"/>
  <c r="K45" i="92"/>
  <c r="K46" i="92"/>
  <c r="K47" i="92"/>
  <c r="K48" i="92"/>
  <c r="K49" i="92"/>
  <c r="K50" i="92"/>
  <c r="K51" i="92"/>
  <c r="K52" i="92"/>
  <c r="K53" i="92"/>
  <c r="K7" i="92"/>
  <c r="K54" i="92" s="1"/>
  <c r="D54" i="92" l="1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B8" i="80"/>
  <c r="C8" i="80"/>
  <c r="D8" i="80"/>
  <c r="E8" i="80"/>
  <c r="F8" i="80"/>
  <c r="G8" i="80"/>
  <c r="H8" i="80"/>
  <c r="I8" i="80"/>
  <c r="J8" i="80"/>
  <c r="B9" i="80"/>
  <c r="C9" i="80"/>
  <c r="D9" i="80"/>
  <c r="E9" i="80"/>
  <c r="F9" i="80"/>
  <c r="G9" i="80"/>
  <c r="H9" i="80"/>
  <c r="I9" i="80"/>
  <c r="J9" i="80"/>
  <c r="B10" i="80"/>
  <c r="C10" i="80"/>
  <c r="D10" i="80"/>
  <c r="E10" i="80"/>
  <c r="F10" i="80"/>
  <c r="G10" i="80"/>
  <c r="H10" i="80"/>
  <c r="I10" i="80"/>
  <c r="J10" i="80"/>
  <c r="B11" i="80"/>
  <c r="C11" i="80"/>
  <c r="D11" i="80"/>
  <c r="E11" i="80"/>
  <c r="F11" i="80"/>
  <c r="G11" i="80"/>
  <c r="H11" i="80"/>
  <c r="I11" i="80"/>
  <c r="J11" i="80"/>
  <c r="B12" i="80"/>
  <c r="C12" i="80"/>
  <c r="D12" i="80"/>
  <c r="E12" i="80"/>
  <c r="F12" i="80"/>
  <c r="G12" i="80"/>
  <c r="H12" i="80"/>
  <c r="I12" i="80"/>
  <c r="J12" i="80"/>
  <c r="B13" i="80"/>
  <c r="C13" i="80"/>
  <c r="D13" i="80"/>
  <c r="E13" i="80"/>
  <c r="F13" i="80"/>
  <c r="G13" i="80"/>
  <c r="H13" i="80"/>
  <c r="I13" i="80"/>
  <c r="J13" i="80"/>
  <c r="B14" i="80"/>
  <c r="C14" i="80"/>
  <c r="D14" i="80"/>
  <c r="E14" i="80"/>
  <c r="F14" i="80"/>
  <c r="G14" i="80"/>
  <c r="H14" i="80"/>
  <c r="I14" i="80"/>
  <c r="J14" i="80"/>
  <c r="B15" i="80"/>
  <c r="C15" i="80"/>
  <c r="D15" i="80"/>
  <c r="E15" i="80"/>
  <c r="F15" i="80"/>
  <c r="G15" i="80"/>
  <c r="H15" i="80"/>
  <c r="I15" i="80"/>
  <c r="J15" i="80"/>
  <c r="B16" i="80"/>
  <c r="C16" i="80"/>
  <c r="D16" i="80"/>
  <c r="E16" i="80"/>
  <c r="F16" i="80"/>
  <c r="G16" i="80"/>
  <c r="H16" i="80"/>
  <c r="I16" i="80"/>
  <c r="J16" i="80"/>
  <c r="B17" i="80"/>
  <c r="C17" i="80"/>
  <c r="D17" i="80"/>
  <c r="E17" i="80"/>
  <c r="F17" i="80"/>
  <c r="G17" i="80"/>
  <c r="H17" i="80"/>
  <c r="I17" i="80"/>
  <c r="J17" i="80"/>
  <c r="B18" i="80"/>
  <c r="C18" i="80"/>
  <c r="D18" i="80"/>
  <c r="E18" i="80"/>
  <c r="F18" i="80"/>
  <c r="G18" i="80"/>
  <c r="H18" i="80"/>
  <c r="I18" i="80"/>
  <c r="J18" i="80"/>
  <c r="B19" i="80"/>
  <c r="C19" i="80"/>
  <c r="D19" i="80"/>
  <c r="E19" i="80"/>
  <c r="F19" i="80"/>
  <c r="G19" i="80"/>
  <c r="H19" i="80"/>
  <c r="I19" i="80"/>
  <c r="J19" i="80"/>
  <c r="B20" i="80"/>
  <c r="C20" i="80"/>
  <c r="D20" i="80"/>
  <c r="E20" i="80"/>
  <c r="F20" i="80"/>
  <c r="G20" i="80"/>
  <c r="H20" i="80"/>
  <c r="I20" i="80"/>
  <c r="J20" i="80"/>
  <c r="B21" i="80"/>
  <c r="C21" i="80"/>
  <c r="D21" i="80"/>
  <c r="E21" i="80"/>
  <c r="F21" i="80"/>
  <c r="G21" i="80"/>
  <c r="H21" i="80"/>
  <c r="I21" i="80"/>
  <c r="J21" i="80"/>
  <c r="B22" i="80"/>
  <c r="C22" i="80"/>
  <c r="D22" i="80"/>
  <c r="E22" i="80"/>
  <c r="F22" i="80"/>
  <c r="G22" i="80"/>
  <c r="H22" i="80"/>
  <c r="I22" i="80"/>
  <c r="J22" i="80"/>
  <c r="B23" i="80"/>
  <c r="C23" i="80"/>
  <c r="D23" i="80"/>
  <c r="E23" i="80"/>
  <c r="F23" i="80"/>
  <c r="G23" i="80"/>
  <c r="H23" i="80"/>
  <c r="I23" i="80"/>
  <c r="J23" i="80"/>
  <c r="B24" i="80"/>
  <c r="C24" i="80"/>
  <c r="D24" i="80"/>
  <c r="E24" i="80"/>
  <c r="F24" i="80"/>
  <c r="G24" i="80"/>
  <c r="H24" i="80"/>
  <c r="I24" i="80"/>
  <c r="J24" i="80"/>
  <c r="B25" i="80"/>
  <c r="C25" i="80"/>
  <c r="D25" i="80"/>
  <c r="E25" i="80"/>
  <c r="F25" i="80"/>
  <c r="G25" i="80"/>
  <c r="H25" i="80"/>
  <c r="I25" i="80"/>
  <c r="J25" i="80"/>
  <c r="B26" i="80"/>
  <c r="C26" i="80"/>
  <c r="D26" i="80"/>
  <c r="E26" i="80"/>
  <c r="F26" i="80"/>
  <c r="G26" i="80"/>
  <c r="H26" i="80"/>
  <c r="I26" i="80"/>
  <c r="J26" i="80"/>
  <c r="B27" i="80"/>
  <c r="C27" i="80"/>
  <c r="D27" i="80"/>
  <c r="E27" i="80"/>
  <c r="F27" i="80"/>
  <c r="G27" i="80"/>
  <c r="H27" i="80"/>
  <c r="I27" i="80"/>
  <c r="J27" i="80"/>
  <c r="B28" i="80"/>
  <c r="C28" i="80"/>
  <c r="D28" i="80"/>
  <c r="E28" i="80"/>
  <c r="F28" i="80"/>
  <c r="G28" i="80"/>
  <c r="H28" i="80"/>
  <c r="I28" i="80"/>
  <c r="J28" i="80"/>
  <c r="B29" i="80"/>
  <c r="C29" i="80"/>
  <c r="D29" i="80"/>
  <c r="E29" i="80"/>
  <c r="F29" i="80"/>
  <c r="G29" i="80"/>
  <c r="H29" i="80"/>
  <c r="I29" i="80"/>
  <c r="J29" i="80"/>
  <c r="B30" i="80"/>
  <c r="C30" i="80"/>
  <c r="D30" i="80"/>
  <c r="E30" i="80"/>
  <c r="F30" i="80"/>
  <c r="G30" i="80"/>
  <c r="H30" i="80"/>
  <c r="I30" i="80"/>
  <c r="J30" i="80"/>
  <c r="B31" i="80"/>
  <c r="C31" i="80"/>
  <c r="D31" i="80"/>
  <c r="E31" i="80"/>
  <c r="F31" i="80"/>
  <c r="G31" i="80"/>
  <c r="H31" i="80"/>
  <c r="I31" i="80"/>
  <c r="J31" i="80"/>
  <c r="B32" i="80"/>
  <c r="C32" i="80"/>
  <c r="D32" i="80"/>
  <c r="E32" i="80"/>
  <c r="F32" i="80"/>
  <c r="G32" i="80"/>
  <c r="H32" i="80"/>
  <c r="I32" i="80"/>
  <c r="J32" i="80"/>
  <c r="B33" i="80"/>
  <c r="C33" i="80"/>
  <c r="D33" i="80"/>
  <c r="E33" i="80"/>
  <c r="F33" i="80"/>
  <c r="G33" i="80"/>
  <c r="H33" i="80"/>
  <c r="I33" i="80"/>
  <c r="J33" i="80"/>
  <c r="B34" i="80"/>
  <c r="C34" i="80"/>
  <c r="D34" i="80"/>
  <c r="E34" i="80"/>
  <c r="F34" i="80"/>
  <c r="G34" i="80"/>
  <c r="H34" i="80"/>
  <c r="I34" i="80"/>
  <c r="J34" i="80"/>
  <c r="B35" i="80"/>
  <c r="C35" i="80"/>
  <c r="D35" i="80"/>
  <c r="E35" i="80"/>
  <c r="F35" i="80"/>
  <c r="G35" i="80"/>
  <c r="H35" i="80"/>
  <c r="I35" i="80"/>
  <c r="J35" i="80"/>
  <c r="B36" i="80"/>
  <c r="C36" i="80"/>
  <c r="D36" i="80"/>
  <c r="E36" i="80"/>
  <c r="F36" i="80"/>
  <c r="G36" i="80"/>
  <c r="H36" i="80"/>
  <c r="I36" i="80"/>
  <c r="J36" i="80"/>
  <c r="B37" i="80"/>
  <c r="C37" i="80"/>
  <c r="D37" i="80"/>
  <c r="E37" i="80"/>
  <c r="F37" i="80"/>
  <c r="G37" i="80"/>
  <c r="H37" i="80"/>
  <c r="I37" i="80"/>
  <c r="J37" i="80"/>
  <c r="B38" i="80"/>
  <c r="C38" i="80"/>
  <c r="D38" i="80"/>
  <c r="E38" i="80"/>
  <c r="F38" i="80"/>
  <c r="G38" i="80"/>
  <c r="H38" i="80"/>
  <c r="I38" i="80"/>
  <c r="J38" i="80"/>
  <c r="B39" i="80"/>
  <c r="C39" i="80"/>
  <c r="D39" i="80"/>
  <c r="E39" i="80"/>
  <c r="F39" i="80"/>
  <c r="G39" i="80"/>
  <c r="H39" i="80"/>
  <c r="I39" i="80"/>
  <c r="J39" i="80"/>
  <c r="B40" i="80"/>
  <c r="C40" i="80"/>
  <c r="D40" i="80"/>
  <c r="E40" i="80"/>
  <c r="F40" i="80"/>
  <c r="G40" i="80"/>
  <c r="H40" i="80"/>
  <c r="I40" i="80"/>
  <c r="J40" i="80"/>
  <c r="B41" i="80"/>
  <c r="C41" i="80"/>
  <c r="D41" i="80"/>
  <c r="E41" i="80"/>
  <c r="F41" i="80"/>
  <c r="G41" i="80"/>
  <c r="H41" i="80"/>
  <c r="I41" i="80"/>
  <c r="J41" i="80"/>
  <c r="B42" i="80"/>
  <c r="C42" i="80"/>
  <c r="D42" i="80"/>
  <c r="E42" i="80"/>
  <c r="F42" i="80"/>
  <c r="G42" i="80"/>
  <c r="H42" i="80"/>
  <c r="I42" i="80"/>
  <c r="J42" i="80"/>
  <c r="B43" i="80"/>
  <c r="C43" i="80"/>
  <c r="D43" i="80"/>
  <c r="E43" i="80"/>
  <c r="F43" i="80"/>
  <c r="G43" i="80"/>
  <c r="H43" i="80"/>
  <c r="I43" i="80"/>
  <c r="J43" i="80"/>
  <c r="B44" i="80"/>
  <c r="C44" i="80"/>
  <c r="D44" i="80"/>
  <c r="E44" i="80"/>
  <c r="F44" i="80"/>
  <c r="G44" i="80"/>
  <c r="H44" i="80"/>
  <c r="I44" i="80"/>
  <c r="J44" i="80"/>
  <c r="B45" i="80"/>
  <c r="C45" i="80"/>
  <c r="D45" i="80"/>
  <c r="E45" i="80"/>
  <c r="F45" i="80"/>
  <c r="G45" i="80"/>
  <c r="H45" i="80"/>
  <c r="I45" i="80"/>
  <c r="J45" i="80"/>
  <c r="B46" i="80"/>
  <c r="C46" i="80"/>
  <c r="D46" i="80"/>
  <c r="E46" i="80"/>
  <c r="F46" i="80"/>
  <c r="G46" i="80"/>
  <c r="H46" i="80"/>
  <c r="I46" i="80"/>
  <c r="J46" i="80"/>
  <c r="B47" i="80"/>
  <c r="C47" i="80"/>
  <c r="D47" i="80"/>
  <c r="E47" i="80"/>
  <c r="F47" i="80"/>
  <c r="G47" i="80"/>
  <c r="H47" i="80"/>
  <c r="I47" i="80"/>
  <c r="J47" i="80"/>
  <c r="B48" i="80"/>
  <c r="C48" i="80"/>
  <c r="D48" i="80"/>
  <c r="E48" i="80"/>
  <c r="F48" i="80"/>
  <c r="G48" i="80"/>
  <c r="H48" i="80"/>
  <c r="I48" i="80"/>
  <c r="J48" i="80"/>
  <c r="B49" i="80"/>
  <c r="C49" i="80"/>
  <c r="D49" i="80"/>
  <c r="E49" i="80"/>
  <c r="F49" i="80"/>
  <c r="G49" i="80"/>
  <c r="H49" i="80"/>
  <c r="I49" i="80"/>
  <c r="J49" i="80"/>
  <c r="B50" i="80"/>
  <c r="C50" i="80"/>
  <c r="D50" i="80"/>
  <c r="E50" i="80"/>
  <c r="F50" i="80"/>
  <c r="G50" i="80"/>
  <c r="H50" i="80"/>
  <c r="I50" i="80"/>
  <c r="J50" i="80"/>
  <c r="B51" i="80"/>
  <c r="C51" i="80"/>
  <c r="D51" i="80"/>
  <c r="E51" i="80"/>
  <c r="F51" i="80"/>
  <c r="G51" i="80"/>
  <c r="H51" i="80"/>
  <c r="I51" i="80"/>
  <c r="J51" i="80"/>
  <c r="B52" i="80"/>
  <c r="C52" i="80"/>
  <c r="D52" i="80"/>
  <c r="E52" i="80"/>
  <c r="F52" i="80"/>
  <c r="G52" i="80"/>
  <c r="H52" i="80"/>
  <c r="I52" i="80"/>
  <c r="J52" i="80"/>
  <c r="B53" i="80"/>
  <c r="C53" i="80"/>
  <c r="D53" i="80"/>
  <c r="E53" i="80"/>
  <c r="F53" i="80"/>
  <c r="G53" i="80"/>
  <c r="H53" i="80"/>
  <c r="I53" i="80"/>
  <c r="J53" i="80"/>
  <c r="C7" i="80"/>
  <c r="D7" i="80"/>
  <c r="E7" i="80"/>
  <c r="F7" i="80"/>
  <c r="G7" i="80"/>
  <c r="H7" i="80"/>
  <c r="I7" i="80"/>
  <c r="J7" i="80"/>
  <c r="B7" i="80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<sst xmlns="http://schemas.openxmlformats.org/spreadsheetml/2006/main" count="860" uniqueCount="64">
  <si>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</si>
  <si>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</si>
  <si>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</si>
  <si>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</si>
  <si>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</si>
  <si>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</si>
  <si>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</si>
  <si>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</si>
  <si>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</si>
  <si>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</si>
  <si>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</si>
  <si>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</si>
  <si>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</si>
  <si>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</si>
  <si>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</si>
  <si>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</si>
  <si>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</si>
  <si>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</si>
  <si>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</si>
  <si>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</si>
  <si>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</si>
  <si>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</si>
  <si>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</si>
  <si>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</si>
  <si>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</si>
  <si>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</si>
  <si>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</si>
  <si>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</si>
  <si>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</si>
  <si>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</si>
  <si>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</si>
  <si>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</si>
  <si>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</si>
  <si>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</si>
  <si>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</si>
  <si>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</si>
  <si>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</si>
  <si>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</si>
  <si>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</si>
  <si>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</si>
  <si>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</si>
  <si>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</si>
  <si>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</si>
  <si>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</si>
  <si>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</si>
  <si>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</si>
  <si>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</si>
  <si>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</si>
  <si>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</si>
  <si>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</si>
  <si>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</si>
  <si>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</si>
  <si>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</si>
  <si>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</si>
  <si>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</si>
  <si>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</si>
  <si>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</si>
  <si>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</si>
  <si>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</si>
  <si>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</si>
  <si>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</si>
  <si>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</si>
  <si>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Primer Trimestre 2023</t>
  </si>
  <si>
    <t>Acumulado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</si>
</sst>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57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0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4" borderId="0" applyNumberFormat="0" applyBorder="0" applyAlignment="0" applyProtection="0"/>
    <xf numFmtId="0" fontId="36" fillId="16" borderId="1" applyNumberFormat="0" applyAlignment="0" applyProtection="0"/>
    <xf numFmtId="0" fontId="37" fillId="17" borderId="2" applyNumberFormat="0" applyAlignment="0" applyProtection="0"/>
    <xf numFmtId="0" fontId="38" fillId="0" borderId="3" applyNumberFormat="0" applyFill="0" applyAlignment="0" applyProtection="0"/>
    <xf numFmtId="0" fontId="52" fillId="0" borderId="4" applyNumberFormat="0" applyFill="0" applyAlignment="0" applyProtection="0"/>
    <xf numFmtId="0" fontId="39" fillId="0" borderId="0" applyNumberFormat="0" applyFill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21" borderId="0" applyNumberFormat="0" applyBorder="0" applyAlignment="0" applyProtection="0"/>
    <xf numFmtId="0" fontId="40" fillId="7" borderId="1" applyNumberFormat="0" applyAlignment="0" applyProtection="0"/>
    <xf numFmtId="166" fontId="42" fillId="0" borderId="0" applyFont="0" applyFill="0" applyBorder="0" applyAlignment="0" applyProtection="0"/>
    <xf numFmtId="165" fontId="53" fillId="0" borderId="0">
      <protection locked="0"/>
    </xf>
    <xf numFmtId="165" fontId="53" fillId="0" borderId="0">
      <protection locked="0"/>
    </xf>
    <xf numFmtId="165" fontId="54" fillId="0" borderId="0">
      <protection locked="0"/>
    </xf>
    <xf numFmtId="165" fontId="53" fillId="0" borderId="0">
      <protection locked="0"/>
    </xf>
    <xf numFmtId="165" fontId="53" fillId="0" borderId="0">
      <protection locked="0"/>
    </xf>
    <xf numFmtId="165" fontId="53" fillId="0" borderId="0">
      <protection locked="0"/>
    </xf>
    <xf numFmtId="165" fontId="54" fillId="0" borderId="0">
      <protection locked="0"/>
    </xf>
    <xf numFmtId="0" fontId="41" fillId="3" borderId="0" applyNumberFormat="0" applyBorder="0" applyAlignment="0" applyProtection="0"/>
    <xf numFmtId="164" fontId="42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43" fillId="22" borderId="0" applyNumberFormat="0" applyBorder="0" applyAlignment="0" applyProtection="0"/>
    <xf numFmtId="0" fontId="42" fillId="23" borderId="5" applyNumberFormat="0" applyFont="0" applyAlignment="0" applyProtection="0"/>
    <xf numFmtId="9" fontId="42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44" fillId="16" borderId="6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" applyNumberFormat="0" applyFill="0" applyAlignment="0" applyProtection="0"/>
    <xf numFmtId="0" fontId="49" fillId="0" borderId="7" applyNumberFormat="0" applyFill="0" applyAlignment="0" applyProtection="0"/>
    <xf numFmtId="0" fontId="39" fillId="0" borderId="8" applyNumberFormat="0" applyFill="0" applyAlignment="0" applyProtection="0"/>
    <xf numFmtId="0" fontId="50" fillId="0" borderId="9" applyNumberFormat="0" applyFill="0" applyAlignment="0" applyProtection="0"/>
    <xf numFmtId="0" fontId="42" fillId="0" borderId="0"/>
    <xf numFmtId="0" fontId="32" fillId="0" borderId="0"/>
    <xf numFmtId="0" fontId="56" fillId="0" borderId="0"/>
    <xf numFmtId="0" fontId="31" fillId="0" borderId="0"/>
    <xf numFmtId="0" fontId="42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4">
    <xf numFmtId="0" fontId="0" fillId="0" borderId="0" xfId="0"/>
    <xf numFmtId="0" fontId="51" fillId="0" borderId="11" xfId="59" applyFont="1" applyBorder="1"/>
    <xf numFmtId="0" fontId="51" fillId="0" borderId="12" xfId="59" applyFont="1" applyBorder="1"/>
    <xf numFmtId="0" fontId="42" fillId="0" borderId="0" xfId="59"/>
    <xf numFmtId="0" fontId="51" fillId="0" borderId="10" xfId="59" applyFont="1" applyBorder="1"/>
    <xf numFmtId="0" fontId="51" fillId="0" borderId="13" xfId="59" applyFont="1" applyBorder="1"/>
    <xf numFmtId="0" fontId="22" fillId="0" borderId="0" xfId="68"/>
    <xf numFmtId="14" fontId="22" fillId="0" borderId="0" xfId="68" applyNumberFormat="1"/>
    <xf numFmtId="4" fontId="22" fillId="0" borderId="0" xfId="68" applyNumberFormat="1"/>
    <xf numFmtId="4" fontId="51" fillId="0" borderId="15" xfId="68" applyNumberFormat="1" applyFont="1" applyBorder="1" applyAlignment="1">
      <alignment horizontal="center" wrapText="1"/>
    </xf>
    <xf numFmtId="4" fontId="51" fillId="0" borderId="16" xfId="68" applyNumberFormat="1" applyFont="1" applyBorder="1" applyAlignment="1">
      <alignment horizontal="center" wrapText="1"/>
    </xf>
    <xf numFmtId="167" fontId="22" fillId="0" borderId="14" xfId="68" applyNumberFormat="1" applyBorder="1"/>
    <xf numFmtId="4" fontId="22" fillId="0" borderId="14" xfId="68" applyNumberFormat="1" applyBorder="1"/>
    <xf numFmtId="4" fontId="51" fillId="0" borderId="13" xfId="68" applyNumberFormat="1" applyFont="1" applyBorder="1"/>
    <xf numFmtId="0" fontId="51" fillId="0" borderId="0" xfId="68" applyFont="1"/>
    <xf numFmtId="0" fontId="11" fillId="0" borderId="0" xfId="79"/>
    <xf numFmtId="14" fontId="11" fillId="0" borderId="0" xfId="79" applyNumberFormat="1"/>
    <xf numFmtId="4" fontId="11" fillId="0" borderId="0" xfId="79" applyNumberFormat="1"/>
    <xf numFmtId="4" fontId="51" fillId="0" borderId="15" xfId="79" applyNumberFormat="1" applyFont="1" applyBorder="1" applyAlignment="1">
      <alignment horizontal="center" wrapText="1"/>
    </xf>
    <xf numFmtId="4" fontId="51" fillId="0" borderId="16" xfId="79" applyNumberFormat="1" applyFont="1" applyBorder="1" applyAlignment="1">
      <alignment horizontal="center" wrapText="1"/>
    </xf>
    <xf numFmtId="167" fontId="11" fillId="0" borderId="14" xfId="79" applyNumberFormat="1" applyBorder="1"/>
    <xf numFmtId="167" fontId="11" fillId="0" borderId="19" xfId="79" applyNumberFormat="1" applyBorder="1"/>
    <xf numFmtId="4" fontId="11" fillId="0" borderId="14" xfId="79" applyNumberFormat="1" applyBorder="1"/>
    <xf numFmtId="167" fontId="42" fillId="0" borderId="14" xfId="79" applyNumberFormat="1" applyFont="1" applyBorder="1"/>
    <xf numFmtId="167" fontId="42" fillId="0" borderId="18" xfId="79" applyNumberFormat="1" applyFont="1" applyBorder="1"/>
    <xf numFmtId="167" fontId="11" fillId="0" borderId="0" xfId="79" applyNumberFormat="1"/>
    <xf numFmtId="4" fontId="51" fillId="0" borderId="13" xfId="79" applyNumberFormat="1" applyFont="1" applyBorder="1"/>
    <xf numFmtId="0" fontId="51" fillId="0" borderId="0" xfId="79" applyFont="1"/>
    <xf numFmtId="4" fontId="42" fillId="0" borderId="0" xfId="59" applyNumberFormat="1"/>
    <xf numFmtId="0" fontId="9" fillId="0" borderId="0" xfId="81"/>
    <xf numFmtId="14" fontId="9" fillId="0" borderId="0" xfId="81" applyNumberFormat="1"/>
    <xf numFmtId="4" fontId="9" fillId="0" borderId="0" xfId="81" applyNumberFormat="1"/>
    <xf numFmtId="4" fontId="51" fillId="0" borderId="15" xfId="81" applyNumberFormat="1" applyFont="1" applyBorder="1" applyAlignment="1">
      <alignment horizontal="center" wrapText="1"/>
    </xf>
    <xf numFmtId="4" fontId="51" fillId="0" borderId="16" xfId="81" applyNumberFormat="1" applyFont="1" applyBorder="1" applyAlignment="1">
      <alignment horizontal="center" wrapText="1"/>
    </xf>
    <xf numFmtId="167" fontId="9" fillId="0" borderId="14" xfId="81" applyNumberFormat="1" applyBorder="1"/>
    <xf numFmtId="167" fontId="9" fillId="0" borderId="19" xfId="81" applyNumberFormat="1" applyBorder="1"/>
    <xf numFmtId="4" fontId="9" fillId="0" borderId="14" xfId="81" applyNumberFormat="1" applyBorder="1"/>
    <xf numFmtId="167" fontId="42" fillId="0" borderId="14" xfId="81" applyNumberFormat="1" applyFont="1" applyBorder="1"/>
    <xf numFmtId="167" fontId="42" fillId="0" borderId="18" xfId="81" applyNumberFormat="1" applyFont="1" applyBorder="1"/>
    <xf numFmtId="167" fontId="9" fillId="0" borderId="0" xfId="81" applyNumberFormat="1"/>
    <xf numFmtId="4" fontId="51" fillId="0" borderId="13" xfId="81" applyNumberFormat="1" applyFont="1" applyBorder="1"/>
    <xf numFmtId="0" fontId="51" fillId="0" borderId="0" xfId="81" applyFont="1"/>
    <xf numFmtId="0" fontId="8" fillId="0" borderId="0" xfId="82"/>
    <xf numFmtId="14" fontId="8" fillId="0" borderId="0" xfId="82" applyNumberFormat="1"/>
    <xf numFmtId="4" fontId="8" fillId="0" borderId="0" xfId="82" applyNumberFormat="1"/>
    <xf numFmtId="4" fontId="51" fillId="0" borderId="15" xfId="82" applyNumberFormat="1" applyFont="1" applyBorder="1" applyAlignment="1">
      <alignment horizontal="center" wrapText="1"/>
    </xf>
    <xf numFmtId="4" fontId="51" fillId="0" borderId="16" xfId="82" applyNumberFormat="1" applyFont="1" applyBorder="1" applyAlignment="1">
      <alignment horizontal="center" wrapText="1"/>
    </xf>
    <xf numFmtId="167" fontId="8" fillId="0" borderId="14" xfId="82" applyNumberFormat="1" applyBorder="1"/>
    <xf numFmtId="167" fontId="8" fillId="0" borderId="19" xfId="82" applyNumberFormat="1" applyBorder="1"/>
    <xf numFmtId="4" fontId="8" fillId="0" borderId="14" xfId="82" applyNumberFormat="1" applyBorder="1"/>
    <xf numFmtId="167" fontId="42" fillId="0" borderId="14" xfId="82" applyNumberFormat="1" applyFont="1" applyBorder="1"/>
    <xf numFmtId="167" fontId="42" fillId="0" borderId="18" xfId="82" applyNumberFormat="1" applyFont="1" applyBorder="1"/>
    <xf numFmtId="167" fontId="8" fillId="0" borderId="0" xfId="82" applyNumberFormat="1"/>
    <xf numFmtId="4" fontId="51" fillId="0" borderId="13" xfId="82" applyNumberFormat="1" applyFont="1" applyBorder="1"/>
    <xf numFmtId="0" fontId="51" fillId="0" borderId="0" xfId="82" applyFont="1"/>
    <xf numFmtId="0" fontId="7" fillId="0" borderId="0" xfId="83"/>
    <xf numFmtId="14" fontId="7" fillId="0" borderId="0" xfId="83" applyNumberFormat="1"/>
    <xf numFmtId="4" fontId="7" fillId="0" borderId="0" xfId="83" applyNumberFormat="1"/>
    <xf numFmtId="4" fontId="51" fillId="0" borderId="15" xfId="83" applyNumberFormat="1" applyFont="1" applyBorder="1" applyAlignment="1">
      <alignment horizontal="center" wrapText="1"/>
    </xf>
    <xf numFmtId="4" fontId="51" fillId="0" borderId="16" xfId="83" applyNumberFormat="1" applyFont="1" applyBorder="1" applyAlignment="1">
      <alignment horizontal="center" wrapText="1"/>
    </xf>
    <xf numFmtId="167" fontId="7" fillId="0" borderId="14" xfId="83" applyNumberFormat="1" applyBorder="1"/>
    <xf numFmtId="167" fontId="7" fillId="0" borderId="19" xfId="83" applyNumberFormat="1" applyBorder="1"/>
    <xf numFmtId="4" fontId="7" fillId="0" borderId="14" xfId="83" applyNumberFormat="1" applyBorder="1"/>
    <xf numFmtId="167" fontId="42" fillId="0" borderId="14" xfId="83" applyNumberFormat="1" applyFont="1" applyBorder="1"/>
    <xf numFmtId="167" fontId="42" fillId="0" borderId="18" xfId="83" applyNumberFormat="1" applyFont="1" applyBorder="1"/>
    <xf numFmtId="4" fontId="51" fillId="0" borderId="13" xfId="83" applyNumberFormat="1" applyFont="1" applyBorder="1"/>
    <xf numFmtId="0" fontId="51" fillId="0" borderId="0" xfId="83" applyFont="1"/>
    <xf numFmtId="0" fontId="6" fillId="0" borderId="0" xfId="84"/>
    <xf numFmtId="14" fontId="6" fillId="0" borderId="0" xfId="84" applyNumberFormat="1"/>
    <xf numFmtId="4" fontId="6" fillId="0" borderId="0" xfId="84" applyNumberFormat="1"/>
    <xf numFmtId="4" fontId="51" fillId="0" borderId="15" xfId="84" applyNumberFormat="1" applyFont="1" applyBorder="1" applyAlignment="1">
      <alignment horizontal="center" wrapText="1"/>
    </xf>
    <xf numFmtId="4" fontId="51" fillId="0" borderId="16" xfId="84" applyNumberFormat="1" applyFont="1" applyBorder="1" applyAlignment="1">
      <alignment horizontal="center" wrapText="1"/>
    </xf>
    <xf numFmtId="167" fontId="6" fillId="0" borderId="14" xfId="84" applyNumberFormat="1" applyBorder="1"/>
    <xf numFmtId="167" fontId="6" fillId="0" borderId="19" xfId="84" applyNumberFormat="1" applyBorder="1"/>
    <xf numFmtId="4" fontId="6" fillId="0" borderId="14" xfId="84" applyNumberFormat="1" applyBorder="1"/>
    <xf numFmtId="167" fontId="42" fillId="0" borderId="14" xfId="84" applyNumberFormat="1" applyFont="1" applyBorder="1"/>
    <xf numFmtId="167" fontId="42" fillId="0" borderId="18" xfId="84" applyNumberFormat="1" applyFont="1" applyBorder="1"/>
    <xf numFmtId="167" fontId="6" fillId="0" borderId="0" xfId="84" applyNumberFormat="1"/>
    <xf numFmtId="4" fontId="51" fillId="0" borderId="13" xfId="84" applyNumberFormat="1" applyFont="1" applyBorder="1"/>
    <xf numFmtId="0" fontId="51" fillId="0" borderId="0" xfId="84" applyFont="1"/>
    <xf numFmtId="0" fontId="5" fillId="0" borderId="0" xfId="85"/>
    <xf numFmtId="14" fontId="5" fillId="0" borderId="0" xfId="85" applyNumberFormat="1"/>
    <xf numFmtId="4" fontId="5" fillId="0" borderId="0" xfId="85" applyNumberFormat="1"/>
    <xf numFmtId="4" fontId="51" fillId="0" borderId="15" xfId="85" applyNumberFormat="1" applyFont="1" applyBorder="1" applyAlignment="1">
      <alignment horizontal="center" wrapText="1"/>
    </xf>
    <xf numFmtId="4" fontId="51" fillId="0" borderId="16" xfId="85" applyNumberFormat="1" applyFont="1" applyBorder="1" applyAlignment="1">
      <alignment horizontal="center" wrapText="1"/>
    </xf>
    <xf numFmtId="167" fontId="5" fillId="0" borderId="14" xfId="85" applyNumberFormat="1" applyBorder="1"/>
    <xf numFmtId="167" fontId="5" fillId="0" borderId="19" xfId="85" applyNumberFormat="1" applyBorder="1"/>
    <xf numFmtId="4" fontId="5" fillId="0" borderId="14" xfId="85" applyNumberFormat="1" applyBorder="1"/>
    <xf numFmtId="167" fontId="42" fillId="0" borderId="14" xfId="85" applyNumberFormat="1" applyFont="1" applyBorder="1"/>
    <xf numFmtId="167" fontId="42" fillId="0" borderId="18" xfId="85" applyNumberFormat="1" applyFont="1" applyBorder="1"/>
    <xf numFmtId="4" fontId="51" fillId="0" borderId="13" xfId="85" applyNumberFormat="1" applyFont="1" applyBorder="1"/>
    <xf numFmtId="0" fontId="51" fillId="0" borderId="0" xfId="85" applyFont="1"/>
    <xf numFmtId="0" fontId="4" fillId="0" borderId="0" xfId="86"/>
    <xf numFmtId="14" fontId="4" fillId="0" borderId="0" xfId="86" applyNumberFormat="1"/>
    <xf numFmtId="4" fontId="4" fillId="0" borderId="0" xfId="86" applyNumberFormat="1"/>
    <xf numFmtId="4" fontId="51" fillId="0" borderId="15" xfId="86" applyNumberFormat="1" applyFont="1" applyBorder="1" applyAlignment="1">
      <alignment horizontal="center" wrapText="1"/>
    </xf>
    <xf numFmtId="4" fontId="51" fillId="0" borderId="16" xfId="86" applyNumberFormat="1" applyFont="1" applyBorder="1" applyAlignment="1">
      <alignment horizontal="center" wrapText="1"/>
    </xf>
    <xf numFmtId="167" fontId="4" fillId="0" borderId="14" xfId="86" applyNumberFormat="1" applyBorder="1"/>
    <xf numFmtId="167" fontId="4" fillId="0" borderId="19" xfId="86" applyNumberFormat="1" applyBorder="1"/>
    <xf numFmtId="4" fontId="4" fillId="0" borderId="14" xfId="86" applyNumberFormat="1" applyBorder="1"/>
    <xf numFmtId="167" fontId="42" fillId="0" borderId="14" xfId="86" applyNumberFormat="1" applyFont="1" applyBorder="1"/>
    <xf numFmtId="167" fontId="42" fillId="0" borderId="18" xfId="86" applyNumberFormat="1" applyFont="1" applyBorder="1"/>
    <xf numFmtId="167" fontId="4" fillId="0" borderId="0" xfId="86" applyNumberFormat="1"/>
    <xf numFmtId="4" fontId="51" fillId="0" borderId="13" xfId="86" applyNumberFormat="1" applyFont="1" applyBorder="1"/>
    <xf numFmtId="0" fontId="51" fillId="0" borderId="0" xfId="86" applyFont="1"/>
    <xf numFmtId="0" fontId="3" fillId="0" borderId="0" xfId="87"/>
    <xf numFmtId="14" fontId="3" fillId="0" borderId="0" xfId="87" applyNumberFormat="1"/>
    <xf numFmtId="4" fontId="3" fillId="0" borderId="0" xfId="87" applyNumberFormat="1"/>
    <xf numFmtId="4" fontId="51" fillId="0" borderId="15" xfId="87" applyNumberFormat="1" applyFont="1" applyBorder="1" applyAlignment="1">
      <alignment horizontal="center" wrapText="1"/>
    </xf>
    <xf numFmtId="4" fontId="51" fillId="0" borderId="16" xfId="87" applyNumberFormat="1" applyFont="1" applyBorder="1" applyAlignment="1">
      <alignment horizontal="center" wrapText="1"/>
    </xf>
    <xf numFmtId="167" fontId="3" fillId="0" borderId="14" xfId="87" applyNumberFormat="1" applyBorder="1"/>
    <xf numFmtId="167" fontId="3" fillId="0" borderId="19" xfId="87" applyNumberFormat="1" applyBorder="1"/>
    <xf numFmtId="4" fontId="3" fillId="0" borderId="14" xfId="87" applyNumberFormat="1" applyBorder="1"/>
    <xf numFmtId="167" fontId="42" fillId="0" borderId="14" xfId="87" applyNumberFormat="1" applyFont="1" applyBorder="1"/>
    <xf numFmtId="167" fontId="42" fillId="0" borderId="18" xfId="87" applyNumberFormat="1" applyFont="1" applyBorder="1"/>
    <xf numFmtId="167" fontId="3" fillId="0" borderId="0" xfId="87" applyNumberFormat="1"/>
    <xf numFmtId="4" fontId="51" fillId="0" borderId="13" xfId="87" applyNumberFormat="1" applyFont="1" applyBorder="1"/>
    <xf numFmtId="0" fontId="51" fillId="0" borderId="0" xfId="87" applyFont="1"/>
    <xf numFmtId="0" fontId="2" fillId="0" borderId="0" xfId="88"/>
    <xf numFmtId="14" fontId="2" fillId="0" borderId="0" xfId="88" applyNumberFormat="1"/>
    <xf numFmtId="4" fontId="2" fillId="0" borderId="0" xfId="88" applyNumberFormat="1"/>
    <xf numFmtId="4" fontId="51" fillId="0" borderId="15" xfId="88" applyNumberFormat="1" applyFont="1" applyBorder="1" applyAlignment="1">
      <alignment horizontal="center" wrapText="1"/>
    </xf>
    <xf numFmtId="4" fontId="51" fillId="0" borderId="16" xfId="88" applyNumberFormat="1" applyFont="1" applyBorder="1" applyAlignment="1">
      <alignment horizontal="center" wrapText="1"/>
    </xf>
    <xf numFmtId="167" fontId="2" fillId="0" borderId="14" xfId="88" applyNumberFormat="1" applyBorder="1"/>
    <xf numFmtId="167" fontId="2" fillId="0" borderId="19" xfId="88" applyNumberFormat="1" applyBorder="1"/>
    <xf numFmtId="4" fontId="2" fillId="0" borderId="14" xfId="88" applyNumberFormat="1" applyBorder="1"/>
    <xf numFmtId="167" fontId="42" fillId="0" borderId="14" xfId="88" applyNumberFormat="1" applyFont="1" applyBorder="1"/>
    <xf numFmtId="167" fontId="42" fillId="0" borderId="18" xfId="88" applyNumberFormat="1" applyFont="1" applyBorder="1"/>
    <xf numFmtId="167" fontId="2" fillId="0" borderId="0" xfId="88" applyNumberFormat="1"/>
    <xf numFmtId="4" fontId="51" fillId="0" borderId="13" xfId="88" applyNumberFormat="1" applyFont="1" applyBorder="1"/>
    <xf numFmtId="0" fontId="51" fillId="0" borderId="0" xfId="88" applyFont="1"/>
    <xf numFmtId="0" fontId="1" fillId="0" borderId="0" xfId="89"/>
    <xf numFmtId="14" fontId="1" fillId="0" borderId="0" xfId="89" applyNumberFormat="1"/>
    <xf numFmtId="4" fontId="1" fillId="0" borderId="0" xfId="89" applyNumberFormat="1"/>
    <xf numFmtId="4" fontId="51" fillId="0" borderId="15" xfId="89" applyNumberFormat="1" applyFont="1" applyBorder="1" applyAlignment="1">
      <alignment horizontal="center" wrapText="1"/>
    </xf>
    <xf numFmtId="4" fontId="51" fillId="0" borderId="16" xfId="89" applyNumberFormat="1" applyFont="1" applyBorder="1" applyAlignment="1">
      <alignment horizontal="center" wrapText="1"/>
    </xf>
    <xf numFmtId="167" fontId="1" fillId="0" borderId="14" xfId="89" applyNumberFormat="1" applyBorder="1"/>
    <xf numFmtId="167" fontId="1" fillId="0" borderId="19" xfId="89" applyNumberFormat="1" applyBorder="1"/>
    <xf numFmtId="4" fontId="1" fillId="0" borderId="14" xfId="89" applyNumberFormat="1" applyBorder="1"/>
    <xf numFmtId="167" fontId="42" fillId="0" borderId="14" xfId="89" applyNumberFormat="1" applyFont="1" applyBorder="1"/>
    <xf numFmtId="167" fontId="42" fillId="0" borderId="18" xfId="89" applyNumberFormat="1" applyFont="1" applyBorder="1"/>
    <xf numFmtId="167" fontId="1" fillId="0" borderId="0" xfId="89" applyNumberFormat="1"/>
    <xf numFmtId="4" fontId="51" fillId="0" borderId="13" xfId="89" applyNumberFormat="1" applyFont="1" applyBorder="1"/>
    <xf numFmtId="0" fontId="51" fillId="0" borderId="0" xfId="89" applyFont="1"/>
    <xf numFmtId="0" fontId="51" fillId="0" borderId="17" xfId="79" applyFont="1" applyBorder="1" applyAlignment="1">
      <alignment horizontal="center"/>
    </xf>
    <xf numFmtId="0" fontId="51" fillId="0" borderId="0" xfId="79" applyFont="1" applyAlignment="1">
      <alignment horizontal="center"/>
    </xf>
    <xf numFmtId="14" fontId="51" fillId="0" borderId="17" xfId="79" applyNumberFormat="1" applyFont="1" applyBorder="1" applyAlignment="1">
      <alignment horizontal="center"/>
    </xf>
    <xf numFmtId="14" fontId="51" fillId="0" borderId="0" xfId="79" applyNumberFormat="1" applyFont="1" applyAlignment="1">
      <alignment horizontal="center"/>
    </xf>
    <xf numFmtId="0" fontId="0" fillId="0" borderId="20" xfId="79" applyFont="1" applyBorder="1" applyAlignment="1">
      <alignment horizontal="center"/>
    </xf>
    <xf numFmtId="0" fontId="51" fillId="0" borderId="15" xfId="79" applyFont="1" applyBorder="1" applyAlignment="1">
      <alignment horizontal="center" vertical="center"/>
    </xf>
    <xf numFmtId="0" fontId="51" fillId="0" borderId="16" xfId="79" applyFont="1" applyBorder="1" applyAlignment="1">
      <alignment horizontal="center" vertical="center"/>
    </xf>
    <xf numFmtId="4" fontId="51" fillId="0" borderId="15" xfId="79" applyNumberFormat="1" applyFont="1" applyBorder="1" applyAlignment="1">
      <alignment horizontal="center" wrapText="1"/>
    </xf>
    <xf numFmtId="4" fontId="11" fillId="0" borderId="16" xfId="79" applyNumberFormat="1" applyBorder="1" applyAlignment="1">
      <alignment horizontal="center" wrapText="1"/>
    </xf>
    <xf numFmtId="0" fontId="51" fillId="0" borderId="15" xfId="79" applyFont="1" applyBorder="1" applyAlignment="1">
      <alignment horizontal="center" wrapText="1"/>
    </xf>
    <xf numFmtId="0" fontId="11" fillId="0" borderId="16" xfId="79" applyBorder="1" applyAlignment="1">
      <alignment horizontal="center" wrapText="1"/>
    </xf>
    <xf numFmtId="0" fontId="51" fillId="0" borderId="15" xfId="81" applyFont="1" applyBorder="1" applyAlignment="1">
      <alignment horizontal="center" wrapText="1"/>
    </xf>
    <xf numFmtId="0" fontId="9" fillId="0" borderId="16" xfId="81" applyBorder="1" applyAlignment="1">
      <alignment horizontal="center" wrapText="1"/>
    </xf>
    <xf numFmtId="0" fontId="51" fillId="0" borderId="17" xfId="81" applyFont="1" applyBorder="1" applyAlignment="1">
      <alignment horizontal="center"/>
    </xf>
    <xf numFmtId="0" fontId="51" fillId="0" borderId="0" xfId="81" applyFont="1" applyAlignment="1">
      <alignment horizontal="center"/>
    </xf>
    <xf numFmtId="14" fontId="51" fillId="0" borderId="17" xfId="81" applyNumberFormat="1" applyFont="1" applyBorder="1" applyAlignment="1">
      <alignment horizontal="center"/>
    </xf>
    <xf numFmtId="14" fontId="51" fillId="0" borderId="0" xfId="81" applyNumberFormat="1" applyFont="1" applyAlignment="1">
      <alignment horizontal="center"/>
    </xf>
    <xf numFmtId="0" fontId="0" fillId="0" borderId="20" xfId="81" applyFont="1" applyBorder="1" applyAlignment="1">
      <alignment horizontal="center"/>
    </xf>
    <xf numFmtId="0" fontId="51" fillId="0" borderId="15" xfId="81" applyFont="1" applyBorder="1" applyAlignment="1">
      <alignment horizontal="center" vertical="center"/>
    </xf>
    <xf numFmtId="0" fontId="51" fillId="0" borderId="16" xfId="81" applyFont="1" applyBorder="1" applyAlignment="1">
      <alignment horizontal="center" vertical="center"/>
    </xf>
    <xf numFmtId="4" fontId="51" fillId="0" borderId="15" xfId="81" applyNumberFormat="1" applyFont="1" applyBorder="1" applyAlignment="1">
      <alignment horizontal="center" wrapText="1"/>
    </xf>
    <xf numFmtId="4" fontId="9" fillId="0" borderId="16" xfId="81" applyNumberFormat="1" applyBorder="1" applyAlignment="1">
      <alignment horizontal="center" wrapText="1"/>
    </xf>
    <xf numFmtId="0" fontId="51" fillId="0" borderId="15" xfId="82" applyFont="1" applyBorder="1" applyAlignment="1">
      <alignment horizontal="center" wrapText="1"/>
    </xf>
    <xf numFmtId="0" fontId="8" fillId="0" borderId="16" xfId="82" applyBorder="1" applyAlignment="1">
      <alignment horizontal="center" wrapText="1"/>
    </xf>
    <xf numFmtId="0" fontId="51" fillId="0" borderId="17" xfId="82" applyFont="1" applyBorder="1" applyAlignment="1">
      <alignment horizontal="center"/>
    </xf>
    <xf numFmtId="0" fontId="51" fillId="0" borderId="0" xfId="82" applyFont="1" applyAlignment="1">
      <alignment horizontal="center"/>
    </xf>
    <xf numFmtId="14" fontId="51" fillId="0" borderId="17" xfId="82" applyNumberFormat="1" applyFont="1" applyBorder="1" applyAlignment="1">
      <alignment horizontal="center"/>
    </xf>
    <xf numFmtId="14" fontId="51" fillId="0" borderId="0" xfId="82" applyNumberFormat="1" applyFont="1" applyAlignment="1">
      <alignment horizontal="center"/>
    </xf>
    <xf numFmtId="0" fontId="0" fillId="0" borderId="20" xfId="82" applyFont="1" applyBorder="1" applyAlignment="1">
      <alignment horizontal="center"/>
    </xf>
    <xf numFmtId="0" fontId="51" fillId="0" borderId="15" xfId="82" applyFont="1" applyBorder="1" applyAlignment="1">
      <alignment horizontal="center" vertical="center"/>
    </xf>
    <xf numFmtId="0" fontId="51" fillId="0" borderId="16" xfId="82" applyFont="1" applyBorder="1" applyAlignment="1">
      <alignment horizontal="center" vertical="center"/>
    </xf>
    <xf numFmtId="4" fontId="51" fillId="0" borderId="15" xfId="82" applyNumberFormat="1" applyFont="1" applyBorder="1" applyAlignment="1">
      <alignment horizontal="center" wrapText="1"/>
    </xf>
    <xf numFmtId="4" fontId="8" fillId="0" borderId="16" xfId="82" applyNumberFormat="1" applyBorder="1" applyAlignment="1">
      <alignment horizontal="center" wrapText="1"/>
    </xf>
    <xf numFmtId="0" fontId="51" fillId="0" borderId="15" xfId="83" applyFont="1" applyBorder="1" applyAlignment="1">
      <alignment horizontal="center" wrapText="1"/>
    </xf>
    <xf numFmtId="0" fontId="7" fillId="0" borderId="16" xfId="83" applyBorder="1" applyAlignment="1">
      <alignment horizontal="center" wrapText="1"/>
    </xf>
    <xf numFmtId="0" fontId="51" fillId="0" borderId="17" xfId="83" applyFont="1" applyBorder="1" applyAlignment="1">
      <alignment horizontal="center"/>
    </xf>
    <xf numFmtId="0" fontId="51" fillId="0" borderId="0" xfId="83" applyFont="1" applyAlignment="1">
      <alignment horizontal="center"/>
    </xf>
    <xf numFmtId="14" fontId="51" fillId="0" borderId="17" xfId="83" applyNumberFormat="1" applyFont="1" applyBorder="1" applyAlignment="1">
      <alignment horizontal="center"/>
    </xf>
    <xf numFmtId="14" fontId="51" fillId="0" borderId="0" xfId="83" applyNumberFormat="1" applyFont="1" applyAlignment="1">
      <alignment horizontal="center"/>
    </xf>
    <xf numFmtId="0" fontId="0" fillId="0" borderId="20" xfId="83" applyFont="1" applyBorder="1" applyAlignment="1">
      <alignment horizontal="center"/>
    </xf>
    <xf numFmtId="0" fontId="51" fillId="0" borderId="15" xfId="83" applyFont="1" applyBorder="1" applyAlignment="1">
      <alignment horizontal="center" vertical="center"/>
    </xf>
    <xf numFmtId="0" fontId="51" fillId="0" borderId="16" xfId="83" applyFont="1" applyBorder="1" applyAlignment="1">
      <alignment horizontal="center" vertical="center"/>
    </xf>
    <xf numFmtId="4" fontId="51" fillId="0" borderId="15" xfId="83" applyNumberFormat="1" applyFont="1" applyBorder="1" applyAlignment="1">
      <alignment horizontal="center" wrapText="1"/>
    </xf>
    <xf numFmtId="4" fontId="7" fillId="0" borderId="16" xfId="83" applyNumberFormat="1" applyBorder="1" applyAlignment="1">
      <alignment horizontal="center" wrapText="1"/>
    </xf>
    <xf numFmtId="0" fontId="51" fillId="0" borderId="15" xfId="84" applyFont="1" applyBorder="1" applyAlignment="1">
      <alignment horizontal="center" wrapText="1"/>
    </xf>
    <xf numFmtId="0" fontId="6" fillId="0" borderId="16" xfId="84" applyBorder="1" applyAlignment="1">
      <alignment horizontal="center" wrapText="1"/>
    </xf>
    <xf numFmtId="0" fontId="51" fillId="0" borderId="17" xfId="84" applyFont="1" applyBorder="1" applyAlignment="1">
      <alignment horizontal="center"/>
    </xf>
    <xf numFmtId="0" fontId="51" fillId="0" borderId="0" xfId="84" applyFont="1" applyAlignment="1">
      <alignment horizontal="center"/>
    </xf>
    <xf numFmtId="14" fontId="51" fillId="0" borderId="17" xfId="84" applyNumberFormat="1" applyFont="1" applyBorder="1" applyAlignment="1">
      <alignment horizontal="center"/>
    </xf>
    <xf numFmtId="14" fontId="51" fillId="0" borderId="0" xfId="84" applyNumberFormat="1" applyFont="1" applyAlignment="1">
      <alignment horizontal="center"/>
    </xf>
    <xf numFmtId="0" fontId="0" fillId="0" borderId="20" xfId="84" applyFont="1" applyBorder="1" applyAlignment="1">
      <alignment horizontal="center"/>
    </xf>
    <xf numFmtId="0" fontId="51" fillId="0" borderId="15" xfId="84" applyFont="1" applyBorder="1" applyAlignment="1">
      <alignment horizontal="center" vertical="center"/>
    </xf>
    <xf numFmtId="0" fontId="51" fillId="0" borderId="16" xfId="84" applyFont="1" applyBorder="1" applyAlignment="1">
      <alignment horizontal="center" vertical="center"/>
    </xf>
    <xf numFmtId="4" fontId="51" fillId="0" borderId="15" xfId="84" applyNumberFormat="1" applyFont="1" applyBorder="1" applyAlignment="1">
      <alignment horizontal="center" wrapText="1"/>
    </xf>
    <xf numFmtId="4" fontId="6" fillId="0" borderId="16" xfId="84" applyNumberFormat="1" applyBorder="1" applyAlignment="1">
      <alignment horizontal="center" wrapText="1"/>
    </xf>
    <xf numFmtId="0" fontId="51" fillId="0" borderId="15" xfId="85" applyFont="1" applyBorder="1" applyAlignment="1">
      <alignment horizontal="center" wrapText="1"/>
    </xf>
    <xf numFmtId="0" fontId="5" fillId="0" borderId="16" xfId="85" applyBorder="1" applyAlignment="1">
      <alignment horizontal="center" wrapText="1"/>
    </xf>
    <xf numFmtId="0" fontId="51" fillId="0" borderId="17" xfId="85" applyFont="1" applyBorder="1" applyAlignment="1">
      <alignment horizontal="center"/>
    </xf>
    <xf numFmtId="0" fontId="51" fillId="0" borderId="0" xfId="85" applyFont="1" applyAlignment="1">
      <alignment horizontal="center"/>
    </xf>
    <xf numFmtId="14" fontId="51" fillId="0" borderId="17" xfId="85" applyNumberFormat="1" applyFont="1" applyBorder="1" applyAlignment="1">
      <alignment horizontal="center"/>
    </xf>
    <xf numFmtId="14" fontId="51" fillId="0" borderId="0" xfId="85" applyNumberFormat="1" applyFont="1" applyAlignment="1">
      <alignment horizontal="center"/>
    </xf>
    <xf numFmtId="0" fontId="0" fillId="0" borderId="20" xfId="85" applyFont="1" applyBorder="1" applyAlignment="1">
      <alignment horizontal="center"/>
    </xf>
    <xf numFmtId="0" fontId="51" fillId="0" borderId="15" xfId="85" applyFont="1" applyBorder="1" applyAlignment="1">
      <alignment horizontal="center" vertical="center"/>
    </xf>
    <xf numFmtId="0" fontId="51" fillId="0" borderId="16" xfId="85" applyFont="1" applyBorder="1" applyAlignment="1">
      <alignment horizontal="center" vertical="center"/>
    </xf>
    <xf numFmtId="4" fontId="51" fillId="0" borderId="15" xfId="85" applyNumberFormat="1" applyFont="1" applyBorder="1" applyAlignment="1">
      <alignment horizontal="center" wrapText="1"/>
    </xf>
    <xf numFmtId="4" fontId="5" fillId="0" borderId="16" xfId="85" applyNumberFormat="1" applyBorder="1" applyAlignment="1">
      <alignment horizontal="center" wrapText="1"/>
    </xf>
    <xf numFmtId="0" fontId="51" fillId="0" borderId="15" xfId="86" applyFont="1" applyBorder="1" applyAlignment="1">
      <alignment horizontal="center" wrapText="1"/>
    </xf>
    <xf numFmtId="0" fontId="4" fillId="0" borderId="16" xfId="86" applyBorder="1" applyAlignment="1">
      <alignment horizontal="center" wrapText="1"/>
    </xf>
    <xf numFmtId="0" fontId="51" fillId="0" borderId="17" xfId="86" applyFont="1" applyBorder="1" applyAlignment="1">
      <alignment horizontal="center"/>
    </xf>
    <xf numFmtId="0" fontId="51" fillId="0" borderId="0" xfId="86" applyFont="1" applyAlignment="1">
      <alignment horizontal="center"/>
    </xf>
    <xf numFmtId="14" fontId="51" fillId="0" borderId="17" xfId="86" applyNumberFormat="1" applyFont="1" applyBorder="1" applyAlignment="1">
      <alignment horizontal="center"/>
    </xf>
    <xf numFmtId="14" fontId="51" fillId="0" borderId="0" xfId="86" applyNumberFormat="1" applyFont="1" applyAlignment="1">
      <alignment horizontal="center"/>
    </xf>
    <xf numFmtId="0" fontId="0" fillId="0" borderId="20" xfId="86" applyFont="1" applyBorder="1" applyAlignment="1">
      <alignment horizontal="center"/>
    </xf>
    <xf numFmtId="0" fontId="51" fillId="0" borderId="15" xfId="86" applyFont="1" applyBorder="1" applyAlignment="1">
      <alignment horizontal="center" vertical="center"/>
    </xf>
    <xf numFmtId="0" fontId="51" fillId="0" borderId="16" xfId="86" applyFont="1" applyBorder="1" applyAlignment="1">
      <alignment horizontal="center" vertical="center"/>
    </xf>
    <xf numFmtId="4" fontId="51" fillId="0" borderId="15" xfId="86" applyNumberFormat="1" applyFont="1" applyBorder="1" applyAlignment="1">
      <alignment horizontal="center" wrapText="1"/>
    </xf>
    <xf numFmtId="4" fontId="4" fillId="0" borderId="16" xfId="86" applyNumberFormat="1" applyBorder="1" applyAlignment="1">
      <alignment horizontal="center" wrapText="1"/>
    </xf>
    <xf numFmtId="0" fontId="51" fillId="0" borderId="15" xfId="87" applyFont="1" applyBorder="1" applyAlignment="1">
      <alignment horizontal="center" wrapText="1"/>
    </xf>
    <xf numFmtId="0" fontId="3" fillId="0" borderId="16" xfId="87" applyBorder="1" applyAlignment="1">
      <alignment horizontal="center" wrapText="1"/>
    </xf>
    <xf numFmtId="0" fontId="51" fillId="0" borderId="17" xfId="87" applyFont="1" applyBorder="1" applyAlignment="1">
      <alignment horizontal="center"/>
    </xf>
    <xf numFmtId="0" fontId="51" fillId="0" borderId="0" xfId="87" applyFont="1" applyAlignment="1">
      <alignment horizontal="center"/>
    </xf>
    <xf numFmtId="14" fontId="51" fillId="0" borderId="17" xfId="87" applyNumberFormat="1" applyFont="1" applyBorder="1" applyAlignment="1">
      <alignment horizontal="center"/>
    </xf>
    <xf numFmtId="14" fontId="51" fillId="0" borderId="0" xfId="87" applyNumberFormat="1" applyFont="1" applyAlignment="1">
      <alignment horizontal="center"/>
    </xf>
    <xf numFmtId="0" fontId="0" fillId="0" borderId="20" xfId="87" applyFont="1" applyBorder="1" applyAlignment="1">
      <alignment horizontal="center"/>
    </xf>
    <xf numFmtId="0" fontId="51" fillId="0" borderId="15" xfId="87" applyFont="1" applyBorder="1" applyAlignment="1">
      <alignment horizontal="center" vertical="center"/>
    </xf>
    <xf numFmtId="0" fontId="51" fillId="0" borderId="16" xfId="87" applyFont="1" applyBorder="1" applyAlignment="1">
      <alignment horizontal="center" vertical="center"/>
    </xf>
    <xf numFmtId="4" fontId="51" fillId="0" borderId="15" xfId="87" applyNumberFormat="1" applyFont="1" applyBorder="1" applyAlignment="1">
      <alignment horizontal="center" wrapText="1"/>
    </xf>
    <xf numFmtId="4" fontId="3" fillId="0" borderId="16" xfId="87" applyNumberFormat="1" applyBorder="1" applyAlignment="1">
      <alignment horizontal="center" wrapText="1"/>
    </xf>
    <xf numFmtId="0" fontId="51" fillId="0" borderId="15" xfId="88" applyFont="1" applyBorder="1" applyAlignment="1">
      <alignment horizontal="center" wrapText="1"/>
    </xf>
    <xf numFmtId="0" fontId="2" fillId="0" borderId="16" xfId="88" applyBorder="1" applyAlignment="1">
      <alignment horizontal="center" wrapText="1"/>
    </xf>
    <xf numFmtId="0" fontId="51" fillId="0" borderId="17" xfId="88" applyFont="1" applyBorder="1" applyAlignment="1">
      <alignment horizontal="center"/>
    </xf>
    <xf numFmtId="0" fontId="51" fillId="0" borderId="0" xfId="88" applyFont="1" applyAlignment="1">
      <alignment horizontal="center"/>
    </xf>
    <xf numFmtId="14" fontId="51" fillId="0" borderId="17" xfId="88" applyNumberFormat="1" applyFont="1" applyBorder="1" applyAlignment="1">
      <alignment horizontal="center"/>
    </xf>
    <xf numFmtId="14" fontId="51" fillId="0" borderId="0" xfId="88" applyNumberFormat="1" applyFont="1" applyAlignment="1">
      <alignment horizontal="center"/>
    </xf>
    <xf numFmtId="0" fontId="0" fillId="0" borderId="20" xfId="88" applyFont="1" applyBorder="1" applyAlignment="1">
      <alignment horizontal="center"/>
    </xf>
    <xf numFmtId="0" fontId="51" fillId="0" borderId="15" xfId="88" applyFont="1" applyBorder="1" applyAlignment="1">
      <alignment horizontal="center" vertical="center"/>
    </xf>
    <xf numFmtId="0" fontId="51" fillId="0" borderId="16" xfId="88" applyFont="1" applyBorder="1" applyAlignment="1">
      <alignment horizontal="center" vertical="center"/>
    </xf>
    <xf numFmtId="4" fontId="51" fillId="0" borderId="15" xfId="88" applyNumberFormat="1" applyFont="1" applyBorder="1" applyAlignment="1">
      <alignment horizontal="center" wrapText="1"/>
    </xf>
    <xf numFmtId="4" fontId="2" fillId="0" borderId="16" xfId="88" applyNumberFormat="1" applyBorder="1" applyAlignment="1">
      <alignment horizontal="center" wrapText="1"/>
    </xf>
    <xf numFmtId="0" fontId="51" fillId="0" borderId="15" xfId="89" applyFont="1" applyBorder="1" applyAlignment="1">
      <alignment horizontal="center" wrapText="1"/>
    </xf>
    <xf numFmtId="0" fontId="1" fillId="0" borderId="16" xfId="89" applyBorder="1" applyAlignment="1">
      <alignment horizontal="center" wrapText="1"/>
    </xf>
    <xf numFmtId="0" fontId="51" fillId="0" borderId="17" xfId="89" applyFont="1" applyBorder="1" applyAlignment="1">
      <alignment horizontal="center"/>
    </xf>
    <xf numFmtId="0" fontId="51" fillId="0" borderId="0" xfId="89" applyFont="1" applyAlignment="1">
      <alignment horizontal="center"/>
    </xf>
    <xf numFmtId="14" fontId="51" fillId="0" borderId="17" xfId="89" applyNumberFormat="1" applyFont="1" applyBorder="1" applyAlignment="1">
      <alignment horizontal="center"/>
    </xf>
    <xf numFmtId="14" fontId="51" fillId="0" borderId="0" xfId="89" applyNumberFormat="1" applyFont="1" applyAlignment="1">
      <alignment horizontal="center"/>
    </xf>
    <xf numFmtId="0" fontId="0" fillId="0" borderId="20" xfId="89" applyFont="1" applyBorder="1" applyAlignment="1">
      <alignment horizontal="center"/>
    </xf>
    <xf numFmtId="0" fontId="51" fillId="0" borderId="15" xfId="89" applyFont="1" applyBorder="1" applyAlignment="1">
      <alignment horizontal="center" vertical="center"/>
    </xf>
    <xf numFmtId="0" fontId="51" fillId="0" borderId="16" xfId="89" applyFont="1" applyBorder="1" applyAlignment="1">
      <alignment horizontal="center" vertical="center"/>
    </xf>
    <xf numFmtId="4" fontId="51" fillId="0" borderId="15" xfId="89" applyNumberFormat="1" applyFont="1" applyBorder="1" applyAlignment="1">
      <alignment horizontal="center" wrapText="1"/>
    </xf>
    <xf numFmtId="4" fontId="1" fillId="0" borderId="16" xfId="89" applyNumberFormat="1" applyBorder="1" applyAlignment="1">
      <alignment horizontal="center" wrapText="1"/>
    </xf>
    <xf numFmtId="0" fontId="51" fillId="0" borderId="15" xfId="68" applyFont="1" applyBorder="1" applyAlignment="1">
      <alignment horizontal="center" wrapText="1"/>
    </xf>
    <xf numFmtId="0" fontId="22" fillId="0" borderId="16" xfId="68" applyBorder="1" applyAlignment="1">
      <alignment horizontal="center" wrapText="1"/>
    </xf>
    <xf numFmtId="0" fontId="51" fillId="0" borderId="17" xfId="68" applyFont="1" applyBorder="1" applyAlignment="1">
      <alignment horizontal="center"/>
    </xf>
    <xf numFmtId="0" fontId="51" fillId="0" borderId="0" xfId="68" applyFont="1" applyAlignment="1">
      <alignment horizontal="center"/>
    </xf>
    <xf numFmtId="14" fontId="51" fillId="0" borderId="17" xfId="68" applyNumberFormat="1" applyFont="1" applyBorder="1" applyAlignment="1">
      <alignment horizontal="center"/>
    </xf>
    <xf numFmtId="14" fontId="51" fillId="0" borderId="0" xfId="68" applyNumberFormat="1" applyFont="1" applyAlignment="1">
      <alignment horizontal="center"/>
    </xf>
    <xf numFmtId="0" fontId="51" fillId="0" borderId="15" xfId="68" applyFont="1" applyBorder="1" applyAlignment="1">
      <alignment horizontal="center" vertical="center"/>
    </xf>
    <xf numFmtId="0" fontId="51" fillId="0" borderId="16" xfId="68" applyFont="1" applyBorder="1" applyAlignment="1">
      <alignment horizontal="center" vertical="center"/>
    </xf>
    <xf numFmtId="4" fontId="51" fillId="0" borderId="15" xfId="68" applyNumberFormat="1" applyFont="1" applyBorder="1" applyAlignment="1">
      <alignment horizontal="center" wrapText="1"/>
    </xf>
    <xf numFmtId="4" fontId="22" fillId="0" borderId="16" xfId="68" applyNumberFormat="1" applyBorder="1" applyAlignment="1">
      <alignment horizontal="center" wrapText="1"/>
    </xf>
  </cellXfs>
  <cellStyles count="9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F2" xfId="33"/>
    <cellStyle name="F3" xfId="34"/>
    <cellStyle name="F4" xfId="35"/>
    <cellStyle name="F5" xfId="36"/>
    <cellStyle name="F6" xfId="37"/>
    <cellStyle name="F7" xfId="38"/>
    <cellStyle name="F8" xfId="39"/>
    <cellStyle name="Incorrecto" xfId="40" builtinId="27" customBuiltin="1"/>
    <cellStyle name="Millares 2" xfId="41"/>
    <cellStyle name="Millares 3" xfId="42"/>
    <cellStyle name="Neutral" xfId="43" builtinId="28" customBuiltin="1"/>
    <cellStyle name="Normal" xfId="0" builtinId="0"/>
    <cellStyle name="Normal 10" xfId="64"/>
    <cellStyle name="Normal 11" xfId="65"/>
    <cellStyle name="Normal 12" xfId="66"/>
    <cellStyle name="Normal 13" xfId="67"/>
    <cellStyle name="Normal 14" xfId="68"/>
    <cellStyle name="Normal 15" xfId="69"/>
    <cellStyle name="Normal 16" xfId="70"/>
    <cellStyle name="Normal 17" xfId="71"/>
    <cellStyle name="Normal 18" xfId="72"/>
    <cellStyle name="Normal 19" xfId="73"/>
    <cellStyle name="Normal 2" xfId="55"/>
    <cellStyle name="Normal 20" xfId="74"/>
    <cellStyle name="Normal 20 10 9 12" xfId="79"/>
    <cellStyle name="Normal 20 10 9 12 10" xfId="88"/>
    <cellStyle name="Normal 20 10 9 12 11" xfId="89"/>
    <cellStyle name="Normal 20 10 9 12 2" xfId="80"/>
    <cellStyle name="Normal 20 10 9 12 3" xfId="81"/>
    <cellStyle name="Normal 20 10 9 12 4" xfId="82"/>
    <cellStyle name="Normal 20 10 9 12 5" xfId="83"/>
    <cellStyle name="Normal 20 10 9 12 6" xfId="84"/>
    <cellStyle name="Normal 20 10 9 12 7" xfId="85"/>
    <cellStyle name="Normal 20 10 9 12 8" xfId="86"/>
    <cellStyle name="Normal 20 10 9 12 9" xfId="87"/>
    <cellStyle name="Normal 20 2" xfId="75"/>
    <cellStyle name="Normal 20 3" xfId="76"/>
    <cellStyle name="Normal 20 4" xfId="77"/>
    <cellStyle name="Normal 20 5" xfId="78"/>
    <cellStyle name="Normal 3" xfId="56"/>
    <cellStyle name="Normal 4" xfId="57"/>
    <cellStyle name="Normal 4 2" xfId="59"/>
    <cellStyle name="Normal 5" xfId="58"/>
    <cellStyle name="Normal 6" xfId="60"/>
    <cellStyle name="Normal 7" xfId="61"/>
    <cellStyle name="Normal 8" xfId="62"/>
    <cellStyle name="Normal 9" xfId="63"/>
    <cellStyle name="Notas" xfId="44" builtinId="10" customBuiltin="1"/>
    <cellStyle name="Porcentual 2" xfId="45"/>
    <cellStyle name="Porcentual 3" xfId="46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4.28515625" style="15" bestFit="1" customWidth="1"/>
    <col min="7" max="7" width="12.7109375" style="15" bestFit="1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1" x14ac:dyDescent="0.2">
      <c r="A1" s="144" t="s">
        <v>14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2">
      <c r="A2" s="146">
        <v>44935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1.25" x14ac:dyDescent="0.2">
      <c r="A3" s="16"/>
      <c r="B3" s="15"/>
      <c r="C3" s="15"/>
      <c r="E3" s="15"/>
    </row>
    <row r="4" spans="1:11" ht="13.5" customHeight="1" thickBot="1" x14ac:dyDescent="0.25">
      <c r="A4" s="16"/>
      <c r="B4" s="15"/>
      <c r="C4" s="148"/>
      <c r="D4" s="148"/>
      <c r="E4" s="15"/>
    </row>
    <row r="5" spans="1:11" ht="12.75" customHeight="1" x14ac:dyDescent="0.2">
      <c r="A5" s="149" t="s">
        <v>0</v>
      </c>
      <c r="B5" s="151" t="s">
        <v>9</v>
      </c>
      <c r="C5" s="18" t="s">
        <v>10</v>
      </c>
      <c r="D5" s="18" t="s">
        <v>10</v>
      </c>
      <c r="E5" s="151" t="s">
        <v>1</v>
      </c>
      <c r="F5" s="153" t="s">
        <v>7</v>
      </c>
      <c r="G5" s="153" t="s">
        <v>8</v>
      </c>
      <c r="H5" s="153" t="s">
        <v>2</v>
      </c>
      <c r="I5" s="153" t="s">
        <v>3</v>
      </c>
      <c r="J5" s="153" t="s">
        <v>4</v>
      </c>
      <c r="K5" s="153" t="s">
        <v>5</v>
      </c>
    </row>
    <row r="6" spans="1:11" ht="23.25" customHeight="1" thickBot="1" x14ac:dyDescent="0.25">
      <c r="A6" s="150"/>
      <c r="B6" s="152"/>
      <c r="C6" s="19" t="s">
        <v>11</v>
      </c>
      <c r="D6" s="19" t="s">
        <v>12</v>
      </c>
      <c r="E6" s="152" t="s">
        <v>6</v>
      </c>
      <c r="F6" s="154" t="s">
        <v>6</v>
      </c>
      <c r="G6" s="154" t="s">
        <v>6</v>
      </c>
      <c r="H6" s="154"/>
      <c r="I6" s="154"/>
      <c r="J6" s="154"/>
      <c r="K6" s="154" t="s">
        <v>6</v>
      </c>
    </row>
    <row r="7" spans="1:11" x14ac:dyDescent="0.2">
      <c r="A7" s="1" t="s">
        <v>15</v>
      </c>
      <c r="B7" s="20">
        <v>452070.27</v>
      </c>
      <c r="C7" s="20">
        <v>79968.56</v>
      </c>
      <c r="D7" s="20">
        <v>44555.74</v>
      </c>
      <c r="E7" s="20"/>
      <c r="F7" s="20">
        <v>1414279.37</v>
      </c>
      <c r="G7" s="20">
        <v>21534.15</v>
      </c>
      <c r="H7" s="21"/>
      <c r="I7" s="22"/>
      <c r="J7" s="21"/>
      <c r="K7" s="22">
        <v>2012408.09</v>
      </c>
    </row>
    <row r="8" spans="1:11" x14ac:dyDescent="0.2">
      <c r="A8" s="2" t="s">
        <v>16</v>
      </c>
      <c r="B8" s="20">
        <v>427291.62</v>
      </c>
      <c r="C8" s="20">
        <v>75585.37</v>
      </c>
      <c r="D8" s="20">
        <v>42113.58</v>
      </c>
      <c r="E8" s="20"/>
      <c r="F8" s="20">
        <v>1050953.92</v>
      </c>
      <c r="G8" s="20">
        <v>16002.07</v>
      </c>
      <c r="H8" s="21"/>
      <c r="I8" s="22"/>
      <c r="J8" s="21"/>
      <c r="K8" s="22">
        <v>1611946.56</v>
      </c>
    </row>
    <row r="9" spans="1:11" x14ac:dyDescent="0.2">
      <c r="A9" s="2" t="s">
        <v>17</v>
      </c>
      <c r="B9" s="20"/>
      <c r="C9" s="20"/>
      <c r="E9" s="20"/>
      <c r="F9" s="20">
        <v>402916.18</v>
      </c>
      <c r="G9" s="20">
        <v>6134.9</v>
      </c>
      <c r="H9" s="21"/>
      <c r="I9" s="22"/>
      <c r="J9" s="21"/>
      <c r="K9" s="22">
        <v>409051.08</v>
      </c>
    </row>
    <row r="10" spans="1:11" x14ac:dyDescent="0.2">
      <c r="A10" s="2" t="s">
        <v>18</v>
      </c>
      <c r="B10" s="20"/>
      <c r="C10" s="20"/>
      <c r="D10" s="20"/>
      <c r="E10" s="20"/>
      <c r="F10" s="20">
        <v>452925.53</v>
      </c>
      <c r="G10" s="20">
        <v>6896.35</v>
      </c>
      <c r="H10" s="21"/>
      <c r="I10" s="22"/>
      <c r="J10" s="21"/>
      <c r="K10" s="22">
        <v>459821.88</v>
      </c>
    </row>
    <row r="11" spans="1:11" x14ac:dyDescent="0.2">
      <c r="A11" s="2" t="s">
        <v>19</v>
      </c>
      <c r="B11" s="20"/>
      <c r="C11" s="20"/>
      <c r="D11" s="20"/>
      <c r="E11" s="20"/>
      <c r="F11" s="20">
        <v>450273.52</v>
      </c>
      <c r="G11" s="20">
        <v>6855.97</v>
      </c>
      <c r="H11" s="21"/>
      <c r="I11" s="22"/>
      <c r="J11" s="21"/>
      <c r="K11" s="22">
        <v>457129.49</v>
      </c>
    </row>
    <row r="12" spans="1:11" x14ac:dyDescent="0.2">
      <c r="A12" s="2" t="s">
        <v>20</v>
      </c>
      <c r="B12" s="20"/>
      <c r="C12" s="20"/>
      <c r="D12" s="20"/>
      <c r="E12" s="20"/>
      <c r="F12" s="20">
        <v>394960.15</v>
      </c>
      <c r="G12" s="20">
        <v>6013.75</v>
      </c>
      <c r="H12" s="21"/>
      <c r="I12" s="22"/>
      <c r="J12" s="21"/>
      <c r="K12" s="22">
        <v>400973.9</v>
      </c>
    </row>
    <row r="13" spans="1:11" x14ac:dyDescent="0.2">
      <c r="A13" s="2" t="s">
        <v>21</v>
      </c>
      <c r="B13" s="20"/>
      <c r="C13" s="20"/>
      <c r="D13" s="20"/>
      <c r="E13" s="20"/>
      <c r="F13" s="20">
        <v>475278.19</v>
      </c>
      <c r="G13" s="20">
        <v>7236.7</v>
      </c>
      <c r="H13" s="21"/>
      <c r="I13" s="22"/>
      <c r="J13" s="21"/>
      <c r="K13" s="22">
        <v>482514.89</v>
      </c>
    </row>
    <row r="14" spans="1:11" x14ac:dyDescent="0.2">
      <c r="A14" s="2" t="s">
        <v>22</v>
      </c>
      <c r="B14" s="20"/>
      <c r="C14" s="20"/>
      <c r="D14" s="20"/>
      <c r="E14" s="20"/>
      <c r="F14" s="20">
        <v>456335.25</v>
      </c>
      <c r="G14" s="20">
        <v>6948.27</v>
      </c>
      <c r="H14" s="21"/>
      <c r="I14" s="22"/>
      <c r="J14" s="21"/>
      <c r="K14" s="22">
        <v>463283.52</v>
      </c>
    </row>
    <row r="15" spans="1:11" x14ac:dyDescent="0.2">
      <c r="A15" s="2" t="s">
        <v>23</v>
      </c>
      <c r="B15" s="20"/>
      <c r="C15" s="20"/>
      <c r="D15" s="20"/>
      <c r="E15" s="20"/>
      <c r="F15" s="20">
        <v>456524.68</v>
      </c>
      <c r="G15" s="20">
        <v>6951.15</v>
      </c>
      <c r="H15" s="21"/>
      <c r="I15" s="22"/>
      <c r="J15" s="21"/>
      <c r="K15" s="22">
        <v>463475.83</v>
      </c>
    </row>
    <row r="16" spans="1:11" x14ac:dyDescent="0.2">
      <c r="A16" s="2" t="s">
        <v>24</v>
      </c>
      <c r="B16" s="20"/>
      <c r="C16" s="20"/>
      <c r="D16" s="20"/>
      <c r="E16" s="20"/>
      <c r="F16" s="20">
        <v>635535.4</v>
      </c>
      <c r="G16" s="20">
        <v>9676.81</v>
      </c>
      <c r="H16" s="21"/>
      <c r="I16" s="22"/>
      <c r="J16" s="21"/>
      <c r="K16" s="22">
        <v>645212.21</v>
      </c>
    </row>
    <row r="17" spans="1:11" x14ac:dyDescent="0.2">
      <c r="A17" s="2" t="s">
        <v>25</v>
      </c>
      <c r="B17" s="20"/>
      <c r="C17" s="20"/>
      <c r="D17" s="20"/>
      <c r="E17" s="20"/>
      <c r="F17" s="20">
        <v>414471.37</v>
      </c>
      <c r="G17" s="20">
        <v>6310.84</v>
      </c>
      <c r="H17" s="21"/>
      <c r="I17" s="22"/>
      <c r="J17" s="21"/>
      <c r="K17" s="22">
        <v>420782.21</v>
      </c>
    </row>
    <row r="18" spans="1:11" x14ac:dyDescent="0.2">
      <c r="A18" s="2" t="s">
        <v>26</v>
      </c>
      <c r="B18" s="20"/>
      <c r="C18" s="20"/>
      <c r="D18" s="20"/>
      <c r="E18" s="20"/>
      <c r="F18" s="20">
        <v>371849.77</v>
      </c>
      <c r="G18" s="20">
        <v>5661.87</v>
      </c>
      <c r="H18" s="21"/>
      <c r="I18" s="22"/>
      <c r="J18" s="21"/>
      <c r="K18" s="22">
        <v>377511.64</v>
      </c>
    </row>
    <row r="19" spans="1:11" x14ac:dyDescent="0.2">
      <c r="A19" s="2" t="s">
        <v>27</v>
      </c>
      <c r="B19" s="20"/>
      <c r="C19" s="20"/>
      <c r="D19" s="20"/>
      <c r="E19" s="20"/>
      <c r="F19" s="20">
        <v>425268.84</v>
      </c>
      <c r="G19" s="20">
        <v>6475.24</v>
      </c>
      <c r="H19" s="21"/>
      <c r="I19" s="22"/>
      <c r="J19" s="21"/>
      <c r="K19" s="22">
        <v>431744.08</v>
      </c>
    </row>
    <row r="20" spans="1:11" x14ac:dyDescent="0.2">
      <c r="A20" s="2" t="s">
        <v>28</v>
      </c>
      <c r="B20" s="20"/>
      <c r="C20" s="20"/>
      <c r="D20" s="20"/>
      <c r="E20" s="20"/>
      <c r="F20" s="20">
        <v>605795</v>
      </c>
      <c r="G20" s="20">
        <v>9223.9699999999993</v>
      </c>
      <c r="H20" s="22"/>
      <c r="I20" s="22"/>
      <c r="J20" s="22"/>
      <c r="K20" s="22">
        <v>615018.97</v>
      </c>
    </row>
    <row r="21" spans="1:11" x14ac:dyDescent="0.2">
      <c r="A21" s="2" t="s">
        <v>29</v>
      </c>
      <c r="B21" s="20"/>
      <c r="C21" s="20"/>
      <c r="D21" s="20"/>
      <c r="E21" s="20"/>
      <c r="F21" s="20">
        <v>583252.91</v>
      </c>
      <c r="G21" s="20">
        <v>8880.74</v>
      </c>
      <c r="H21" s="22"/>
      <c r="I21" s="22"/>
      <c r="J21" s="22"/>
      <c r="K21" s="22">
        <v>592133.65</v>
      </c>
    </row>
    <row r="22" spans="1:11" x14ac:dyDescent="0.2">
      <c r="A22" s="2" t="s">
        <v>30</v>
      </c>
      <c r="B22" s="20"/>
      <c r="C22" s="20"/>
      <c r="D22" s="20"/>
      <c r="E22" s="20"/>
      <c r="F22" s="20">
        <v>428678.57</v>
      </c>
      <c r="G22" s="20">
        <v>6527.16</v>
      </c>
      <c r="H22" s="22"/>
      <c r="I22" s="22"/>
      <c r="J22" s="22"/>
      <c r="K22" s="22">
        <v>435205.73</v>
      </c>
    </row>
    <row r="23" spans="1:11" x14ac:dyDescent="0.2">
      <c r="A23" s="2" t="s">
        <v>31</v>
      </c>
      <c r="B23" s="20"/>
      <c r="C23" s="20"/>
      <c r="D23" s="20"/>
      <c r="E23" s="20"/>
      <c r="F23" s="20">
        <v>404052.76</v>
      </c>
      <c r="G23" s="20">
        <v>6152.2</v>
      </c>
      <c r="H23" s="22"/>
      <c r="I23" s="22"/>
      <c r="J23" s="22"/>
      <c r="K23" s="22">
        <v>410204.96</v>
      </c>
    </row>
    <row r="24" spans="1:11" x14ac:dyDescent="0.2">
      <c r="A24" s="2" t="s">
        <v>32</v>
      </c>
      <c r="B24" s="20"/>
      <c r="C24" s="20"/>
      <c r="D24" s="20"/>
      <c r="E24" s="20"/>
      <c r="F24" s="20">
        <v>537221.57999999996</v>
      </c>
      <c r="G24" s="20">
        <v>8179.86</v>
      </c>
      <c r="H24" s="22"/>
      <c r="I24" s="22"/>
      <c r="J24" s="22"/>
      <c r="K24" s="22">
        <v>545401.43999999994</v>
      </c>
    </row>
    <row r="25" spans="1:11" x14ac:dyDescent="0.2">
      <c r="A25" s="2" t="s">
        <v>33</v>
      </c>
      <c r="B25" s="20"/>
      <c r="C25" s="20"/>
      <c r="D25" s="20"/>
      <c r="E25" s="20"/>
      <c r="F25" s="20">
        <v>442506.91</v>
      </c>
      <c r="G25" s="20">
        <v>6737.71</v>
      </c>
      <c r="H25" s="22"/>
      <c r="I25" s="22"/>
      <c r="J25" s="22"/>
      <c r="K25" s="22">
        <v>449244.62</v>
      </c>
    </row>
    <row r="26" spans="1:11" x14ac:dyDescent="0.2">
      <c r="A26" s="2" t="s">
        <v>34</v>
      </c>
      <c r="B26" s="20"/>
      <c r="C26" s="20"/>
      <c r="D26" s="20"/>
      <c r="E26" s="20"/>
      <c r="F26" s="20">
        <v>534001.28</v>
      </c>
      <c r="G26" s="20">
        <v>8130.83</v>
      </c>
      <c r="H26" s="22"/>
      <c r="I26" s="22"/>
      <c r="J26" s="22"/>
      <c r="K26" s="22">
        <v>542132.11</v>
      </c>
    </row>
    <row r="27" spans="1:11" x14ac:dyDescent="0.2">
      <c r="A27" s="2" t="s">
        <v>35</v>
      </c>
      <c r="B27" s="20"/>
      <c r="C27" s="20"/>
      <c r="D27" s="20"/>
      <c r="E27" s="20"/>
      <c r="F27" s="20">
        <v>438339.47</v>
      </c>
      <c r="G27" s="20">
        <v>6674.26</v>
      </c>
      <c r="H27" s="22"/>
      <c r="I27" s="22"/>
      <c r="J27" s="22"/>
      <c r="K27" s="22">
        <v>445013.73</v>
      </c>
    </row>
    <row r="28" spans="1:11" x14ac:dyDescent="0.2">
      <c r="A28" s="2" t="s">
        <v>36</v>
      </c>
      <c r="B28" s="20"/>
      <c r="C28" s="20"/>
      <c r="D28" s="20"/>
      <c r="E28" s="20"/>
      <c r="F28" s="20">
        <v>561279.1</v>
      </c>
      <c r="G28" s="20">
        <v>8546.17</v>
      </c>
      <c r="H28" s="22"/>
      <c r="I28" s="22"/>
      <c r="J28" s="22"/>
      <c r="K28" s="22">
        <v>569825.27</v>
      </c>
    </row>
    <row r="29" spans="1:11" x14ac:dyDescent="0.2">
      <c r="A29" s="2" t="s">
        <v>37</v>
      </c>
      <c r="B29" s="20">
        <v>495741.24</v>
      </c>
      <c r="C29" s="20">
        <v>87693.7</v>
      </c>
      <c r="D29" s="20">
        <v>48859.92</v>
      </c>
      <c r="E29" s="20"/>
      <c r="F29" s="20">
        <v>1168589.53</v>
      </c>
      <c r="G29" s="20">
        <v>17793.21</v>
      </c>
      <c r="H29" s="22"/>
      <c r="I29" s="22"/>
      <c r="J29" s="22"/>
      <c r="K29" s="22">
        <v>1818677.6</v>
      </c>
    </row>
    <row r="30" spans="1:11" x14ac:dyDescent="0.2">
      <c r="A30" s="2" t="s">
        <v>38</v>
      </c>
      <c r="B30" s="20">
        <v>627763.25</v>
      </c>
      <c r="C30" s="20">
        <v>111047.61</v>
      </c>
      <c r="D30" s="20">
        <v>61871.93</v>
      </c>
      <c r="E30" s="20"/>
      <c r="F30" s="20">
        <v>1736688.09</v>
      </c>
      <c r="G30" s="20">
        <v>26443.21</v>
      </c>
      <c r="H30" s="22"/>
      <c r="I30" s="22"/>
      <c r="J30" s="22"/>
      <c r="K30" s="22">
        <v>2563814.09</v>
      </c>
    </row>
    <row r="31" spans="1:11" x14ac:dyDescent="0.2">
      <c r="A31" s="2" t="s">
        <v>39</v>
      </c>
      <c r="B31" s="20">
        <v>17062233.02</v>
      </c>
      <c r="C31" s="20">
        <v>3018208.32</v>
      </c>
      <c r="D31" s="20">
        <v>1681642.23</v>
      </c>
      <c r="E31" s="20"/>
      <c r="F31" s="20">
        <v>75771731.829999998</v>
      </c>
      <c r="G31" s="20">
        <v>1153717.92</v>
      </c>
      <c r="H31" s="22"/>
      <c r="I31" s="22"/>
      <c r="J31" s="22"/>
      <c r="K31" s="22">
        <v>98687533.319999993</v>
      </c>
    </row>
    <row r="32" spans="1:11" x14ac:dyDescent="0.2">
      <c r="A32" s="2" t="s">
        <v>40</v>
      </c>
      <c r="B32" s="20">
        <v>533750.13</v>
      </c>
      <c r="C32" s="20">
        <v>94417.25</v>
      </c>
      <c r="D32" s="20">
        <v>52606.05</v>
      </c>
      <c r="E32" s="20"/>
      <c r="F32" s="20">
        <v>1487967.38</v>
      </c>
      <c r="G32" s="20">
        <v>22656.14</v>
      </c>
      <c r="H32" s="22"/>
      <c r="I32" s="22"/>
      <c r="J32" s="22"/>
      <c r="K32" s="22">
        <v>2191396.9500000002</v>
      </c>
    </row>
    <row r="33" spans="1:11" x14ac:dyDescent="0.2">
      <c r="A33" s="2" t="s">
        <v>41</v>
      </c>
      <c r="B33" s="20">
        <v>855312.02</v>
      </c>
      <c r="C33" s="20">
        <v>151299.65</v>
      </c>
      <c r="D33" s="20">
        <v>84298.98</v>
      </c>
      <c r="E33" s="20"/>
      <c r="F33" s="20">
        <v>2394576.15</v>
      </c>
      <c r="G33" s="20">
        <v>36460.370000000003</v>
      </c>
      <c r="H33" s="22"/>
      <c r="I33" s="22"/>
      <c r="J33" s="22"/>
      <c r="K33" s="22">
        <v>3521947.17</v>
      </c>
    </row>
    <row r="34" spans="1:11" x14ac:dyDescent="0.2">
      <c r="A34" s="2" t="s">
        <v>42</v>
      </c>
      <c r="B34" s="20">
        <v>624511.76</v>
      </c>
      <c r="C34" s="20">
        <v>110472.44</v>
      </c>
      <c r="D34" s="20">
        <v>61551.46</v>
      </c>
      <c r="E34" s="20"/>
      <c r="F34" s="20">
        <v>2174838.13</v>
      </c>
      <c r="G34" s="20">
        <v>33114.589999999997</v>
      </c>
      <c r="H34" s="22"/>
      <c r="I34" s="22"/>
      <c r="J34" s="22"/>
      <c r="K34" s="22">
        <v>3004488.38</v>
      </c>
    </row>
    <row r="35" spans="1:11" x14ac:dyDescent="0.2">
      <c r="A35" s="2" t="s">
        <v>43</v>
      </c>
      <c r="B35" s="20">
        <v>885640.64</v>
      </c>
      <c r="C35" s="20">
        <v>156664.6</v>
      </c>
      <c r="D35" s="20">
        <v>87288.15</v>
      </c>
      <c r="E35" s="20"/>
      <c r="F35" s="20">
        <v>3073680.3</v>
      </c>
      <c r="G35" s="20">
        <v>46800.57</v>
      </c>
      <c r="H35" s="22"/>
      <c r="I35" s="22"/>
      <c r="J35" s="22"/>
      <c r="K35" s="22">
        <v>4250074.26</v>
      </c>
    </row>
    <row r="36" spans="1:11" x14ac:dyDescent="0.2">
      <c r="A36" s="2" t="s">
        <v>44</v>
      </c>
      <c r="B36" s="20">
        <v>525341.07999999996</v>
      </c>
      <c r="C36" s="20">
        <v>92929.74</v>
      </c>
      <c r="D36" s="20">
        <v>51777.26</v>
      </c>
      <c r="E36" s="20"/>
      <c r="F36" s="20">
        <v>1444777.5</v>
      </c>
      <c r="G36" s="20">
        <v>21998.52</v>
      </c>
      <c r="H36" s="22"/>
      <c r="I36" s="22"/>
      <c r="J36" s="22"/>
      <c r="K36" s="22">
        <v>2136824.1</v>
      </c>
    </row>
    <row r="37" spans="1:11" x14ac:dyDescent="0.2">
      <c r="A37" s="2" t="s">
        <v>45</v>
      </c>
      <c r="B37" s="20">
        <v>3366813.52</v>
      </c>
      <c r="C37" s="20">
        <v>595569.43999999994</v>
      </c>
      <c r="D37" s="20">
        <v>331830.88</v>
      </c>
      <c r="E37" s="20"/>
      <c r="F37" s="20">
        <v>8407252.5099999998</v>
      </c>
      <c r="G37" s="20">
        <v>128010.77</v>
      </c>
      <c r="H37" s="21"/>
      <c r="I37" s="22"/>
      <c r="J37" s="21"/>
      <c r="K37" s="22">
        <v>12829477.119999999</v>
      </c>
    </row>
    <row r="38" spans="1:11" x14ac:dyDescent="0.2">
      <c r="A38" s="2" t="s">
        <v>46</v>
      </c>
      <c r="B38" s="20">
        <v>1099847.05</v>
      </c>
      <c r="C38" s="20">
        <v>194556.45</v>
      </c>
      <c r="D38" s="20">
        <v>108400.19</v>
      </c>
      <c r="E38" s="20"/>
      <c r="F38" s="20">
        <v>3117249.05</v>
      </c>
      <c r="G38" s="20">
        <v>47463.96</v>
      </c>
      <c r="H38" s="21"/>
      <c r="I38" s="22"/>
      <c r="J38" s="21"/>
      <c r="K38" s="22">
        <v>4567516.7</v>
      </c>
    </row>
    <row r="39" spans="1:11" x14ac:dyDescent="0.2">
      <c r="A39" s="2" t="s">
        <v>47</v>
      </c>
      <c r="B39" s="20">
        <v>677600.86</v>
      </c>
      <c r="C39" s="20">
        <v>119863.59</v>
      </c>
      <c r="D39" s="20">
        <v>66783.89</v>
      </c>
      <c r="E39" s="20"/>
      <c r="F39" s="20">
        <v>1825719.88</v>
      </c>
      <c r="G39" s="23">
        <v>27798.83</v>
      </c>
      <c r="H39" s="21"/>
      <c r="I39" s="22"/>
      <c r="J39" s="21"/>
      <c r="K39" s="22">
        <v>2717767.05</v>
      </c>
    </row>
    <row r="40" spans="1:11" x14ac:dyDescent="0.2">
      <c r="A40" s="2" t="s">
        <v>48</v>
      </c>
      <c r="B40" s="20">
        <v>478418.61</v>
      </c>
      <c r="C40" s="20">
        <v>84629.43</v>
      </c>
      <c r="D40" s="20">
        <v>47152.62</v>
      </c>
      <c r="E40" s="20"/>
      <c r="F40" s="20">
        <v>2018937.79</v>
      </c>
      <c r="G40" s="24">
        <v>30740.81</v>
      </c>
      <c r="H40" s="21"/>
      <c r="I40" s="22"/>
      <c r="J40" s="21"/>
      <c r="K40" s="22">
        <v>2659879.2599999998</v>
      </c>
    </row>
    <row r="41" spans="1:11" x14ac:dyDescent="0.2">
      <c r="A41" s="2" t="s">
        <v>49</v>
      </c>
      <c r="B41" s="20">
        <v>618008.76</v>
      </c>
      <c r="C41" s="20">
        <v>109322.1</v>
      </c>
      <c r="D41" s="20">
        <v>60910.53</v>
      </c>
      <c r="E41" s="20"/>
      <c r="F41" s="20">
        <v>1361239.16</v>
      </c>
      <c r="G41" s="20">
        <v>20726.54</v>
      </c>
      <c r="H41" s="21"/>
      <c r="I41" s="22"/>
      <c r="J41" s="21"/>
      <c r="K41" s="22">
        <v>2170207.09</v>
      </c>
    </row>
    <row r="42" spans="1:11" x14ac:dyDescent="0.2">
      <c r="A42" s="2" t="s">
        <v>50</v>
      </c>
      <c r="B42" s="20">
        <v>880427.03</v>
      </c>
      <c r="C42" s="20">
        <v>155742.35</v>
      </c>
      <c r="D42" s="20">
        <v>86774.3</v>
      </c>
      <c r="E42" s="20"/>
      <c r="F42" s="20">
        <v>4058523.39</v>
      </c>
      <c r="G42" s="20">
        <v>61796.02</v>
      </c>
      <c r="H42" s="21"/>
      <c r="I42" s="22"/>
      <c r="J42" s="21"/>
      <c r="K42" s="22">
        <v>5243263.09</v>
      </c>
    </row>
    <row r="43" spans="1:11" x14ac:dyDescent="0.2">
      <c r="A43" s="2" t="s">
        <v>51</v>
      </c>
      <c r="B43" s="20">
        <v>493667.01</v>
      </c>
      <c r="C43" s="20">
        <v>87326.78</v>
      </c>
      <c r="D43" s="20">
        <v>48655.49</v>
      </c>
      <c r="E43" s="20"/>
      <c r="F43" s="20">
        <v>2145855.4500000002</v>
      </c>
      <c r="G43" s="20">
        <v>32673.29</v>
      </c>
      <c r="H43" s="21"/>
      <c r="I43" s="22"/>
      <c r="J43" s="21"/>
      <c r="K43" s="22">
        <v>2808178.02</v>
      </c>
    </row>
    <row r="44" spans="1:11" x14ac:dyDescent="0.2">
      <c r="A44" s="2" t="s">
        <v>52</v>
      </c>
      <c r="B44" s="20">
        <v>7168991.3300000001</v>
      </c>
      <c r="C44" s="20">
        <v>1268152.26</v>
      </c>
      <c r="D44" s="20">
        <v>706570.98</v>
      </c>
      <c r="E44" s="20"/>
      <c r="F44" s="20">
        <v>18374455.550000001</v>
      </c>
      <c r="G44" s="20">
        <v>279773.71000000002</v>
      </c>
      <c r="H44" s="21"/>
      <c r="I44" s="22"/>
      <c r="J44" s="21"/>
      <c r="K44" s="22">
        <v>27797943.829999998</v>
      </c>
    </row>
    <row r="45" spans="1:11" x14ac:dyDescent="0.2">
      <c r="A45" s="2" t="s">
        <v>53</v>
      </c>
      <c r="B45" s="20">
        <v>1133931.71</v>
      </c>
      <c r="C45" s="20">
        <v>200585.83</v>
      </c>
      <c r="D45" s="20">
        <v>111759.55</v>
      </c>
      <c r="E45" s="20"/>
      <c r="F45" s="20">
        <v>3618100.19</v>
      </c>
      <c r="G45" s="20">
        <v>55090.03</v>
      </c>
      <c r="H45" s="21"/>
      <c r="I45" s="22"/>
      <c r="J45" s="21"/>
      <c r="K45" s="22">
        <v>5119467.3099999996</v>
      </c>
    </row>
    <row r="46" spans="1:11" x14ac:dyDescent="0.2">
      <c r="A46" s="2" t="s">
        <v>54</v>
      </c>
      <c r="B46" s="20">
        <v>3012176.05</v>
      </c>
      <c r="C46" s="20">
        <v>532836.17000000004</v>
      </c>
      <c r="D46" s="20">
        <v>296878.05</v>
      </c>
      <c r="E46" s="20"/>
      <c r="F46" s="20">
        <v>8210624.8600000003</v>
      </c>
      <c r="G46" s="20">
        <v>125016.87</v>
      </c>
      <c r="H46" s="21"/>
      <c r="I46" s="22"/>
      <c r="J46" s="21"/>
      <c r="K46" s="22">
        <v>12177532</v>
      </c>
    </row>
    <row r="47" spans="1:11" x14ac:dyDescent="0.2">
      <c r="A47" s="2" t="s">
        <v>55</v>
      </c>
      <c r="B47" s="20">
        <v>693017.44</v>
      </c>
      <c r="C47" s="20">
        <v>122590.7</v>
      </c>
      <c r="D47" s="20">
        <v>68303.33</v>
      </c>
      <c r="E47" s="20"/>
      <c r="F47" s="20">
        <v>2079555.18</v>
      </c>
      <c r="G47" s="20">
        <v>31663.79</v>
      </c>
      <c r="H47" s="21"/>
      <c r="I47" s="22"/>
      <c r="J47" s="21"/>
      <c r="K47" s="22">
        <v>2995130.44</v>
      </c>
    </row>
    <row r="48" spans="1:11" x14ac:dyDescent="0.2">
      <c r="A48" s="2" t="s">
        <v>56</v>
      </c>
      <c r="B48" s="20">
        <v>539916.76</v>
      </c>
      <c r="C48" s="20">
        <v>95508.09</v>
      </c>
      <c r="D48" s="20">
        <v>53213.83</v>
      </c>
      <c r="E48" s="20"/>
      <c r="F48" s="20">
        <v>1170483.83</v>
      </c>
      <c r="G48" s="20">
        <v>17822.060000000001</v>
      </c>
      <c r="H48" s="21"/>
      <c r="I48" s="22"/>
      <c r="J48" s="21"/>
      <c r="K48" s="22">
        <v>1876944.57</v>
      </c>
    </row>
    <row r="49" spans="1:12" x14ac:dyDescent="0.2">
      <c r="A49" s="2" t="s">
        <v>57</v>
      </c>
      <c r="B49" s="20">
        <v>629781.42000000004</v>
      </c>
      <c r="C49" s="20">
        <v>111404.62</v>
      </c>
      <c r="D49" s="20">
        <v>62070.83</v>
      </c>
      <c r="E49" s="20"/>
      <c r="F49" s="20">
        <v>1410680.22</v>
      </c>
      <c r="G49" s="20">
        <v>21479.34</v>
      </c>
      <c r="H49" s="21"/>
      <c r="I49" s="22"/>
      <c r="J49" s="21"/>
      <c r="K49" s="22">
        <v>2235416.4300000002</v>
      </c>
    </row>
    <row r="50" spans="1:12" x14ac:dyDescent="0.2">
      <c r="A50" s="2" t="s">
        <v>58</v>
      </c>
      <c r="B50" s="20">
        <v>1583255.03</v>
      </c>
      <c r="C50" s="20">
        <v>280068.46999999997</v>
      </c>
      <c r="D50" s="20">
        <v>156044.54999999999</v>
      </c>
      <c r="E50" s="20"/>
      <c r="F50" s="20">
        <v>4027835.83</v>
      </c>
      <c r="G50" s="20">
        <v>61328.76</v>
      </c>
      <c r="H50" s="21"/>
      <c r="I50" s="22"/>
      <c r="J50" s="21"/>
      <c r="K50" s="22">
        <v>6108532.6399999997</v>
      </c>
    </row>
    <row r="51" spans="1:12" x14ac:dyDescent="0.2">
      <c r="A51" s="2" t="s">
        <v>59</v>
      </c>
      <c r="B51" s="20">
        <v>557351.52</v>
      </c>
      <c r="C51" s="20">
        <v>98592.19</v>
      </c>
      <c r="D51" s="20">
        <v>54932.19</v>
      </c>
      <c r="E51" s="20"/>
      <c r="F51" s="20">
        <v>1132787.3899999999</v>
      </c>
      <c r="G51" s="20">
        <v>17248.080000000002</v>
      </c>
      <c r="H51" s="21"/>
      <c r="I51" s="22"/>
      <c r="J51" s="21"/>
      <c r="K51" s="22">
        <v>1860911.37</v>
      </c>
    </row>
    <row r="52" spans="1:12" x14ac:dyDescent="0.2">
      <c r="A52" s="2" t="s">
        <v>60</v>
      </c>
      <c r="B52" s="20">
        <v>9602232.6600000001</v>
      </c>
      <c r="C52" s="20">
        <v>1698578.29</v>
      </c>
      <c r="D52" s="20">
        <v>946389.61</v>
      </c>
      <c r="E52" s="20"/>
      <c r="F52" s="20">
        <v>21903713.390000001</v>
      </c>
      <c r="G52" s="20">
        <v>333511.01</v>
      </c>
      <c r="H52" s="21"/>
      <c r="I52" s="22"/>
      <c r="J52" s="21"/>
      <c r="K52" s="22">
        <v>34484424.960000001</v>
      </c>
      <c r="L52" s="25"/>
    </row>
    <row r="53" spans="1:12" ht="13.5" thickBot="1" x14ac:dyDescent="0.25">
      <c r="A53" s="4" t="s">
        <v>61</v>
      </c>
      <c r="B53" s="20">
        <v>1035209.52</v>
      </c>
      <c r="C53" s="20">
        <v>183122.46</v>
      </c>
      <c r="D53" s="20">
        <v>102029.56</v>
      </c>
      <c r="E53" s="20"/>
      <c r="F53" s="20">
        <v>3376767.23</v>
      </c>
      <c r="G53" s="20">
        <v>51415.44</v>
      </c>
      <c r="H53" s="21"/>
      <c r="I53" s="22"/>
      <c r="J53" s="21"/>
      <c r="K53" s="22">
        <v>4748544.21</v>
      </c>
    </row>
    <row r="54" spans="1:12" s="27" customFormat="1" ht="13.5" thickBot="1" x14ac:dyDescent="0.25">
      <c r="A54" s="5" t="s">
        <v>13</v>
      </c>
      <c r="B54" s="26">
        <v>56060301.310000002</v>
      </c>
      <c r="C54" s="26">
        <v>9916736.4600000009</v>
      </c>
      <c r="D54" s="26">
        <v>5525265.6799999997</v>
      </c>
      <c r="E54" s="26">
        <v>0</v>
      </c>
      <c r="F54" s="26">
        <v>189429329.56</v>
      </c>
      <c r="G54" s="26">
        <v>2884294.81</v>
      </c>
      <c r="H54" s="26">
        <v>0</v>
      </c>
      <c r="I54" s="26">
        <v>0</v>
      </c>
      <c r="J54" s="26">
        <v>0</v>
      </c>
      <c r="K54" s="26">
        <v>263815927.81999999</v>
      </c>
    </row>
    <row r="55" spans="1:12" x14ac:dyDescent="0.2">
      <c r="F55" s="17"/>
      <c r="G55" s="17"/>
      <c r="H55" s="17"/>
      <c r="I55" s="17"/>
      <c r="J55" s="17"/>
    </row>
    <row r="56" spans="1:12" x14ac:dyDescent="0.2">
      <c r="F56" s="17"/>
      <c r="G56" s="17"/>
      <c r="H56" s="17"/>
      <c r="I56" s="17"/>
      <c r="J56" s="17"/>
    </row>
    <row r="57" spans="1:12" s="17" customFormat="1" x14ac:dyDescent="0.2">
      <c r="A57" s="28"/>
    </row>
    <row r="58" spans="1:12" s="17" customFormat="1" x14ac:dyDescent="0.2">
      <c r="A58" s="28"/>
    </row>
    <row r="59" spans="1:12" x14ac:dyDescent="0.2">
      <c r="F59" s="17"/>
      <c r="G59" s="17"/>
      <c r="H59" s="17"/>
      <c r="I59" s="17"/>
      <c r="J59" s="17"/>
    </row>
    <row r="60" spans="1:12" x14ac:dyDescent="0.2">
      <c r="F60" s="17"/>
      <c r="G60" s="17"/>
      <c r="H60" s="17"/>
      <c r="I60" s="17"/>
      <c r="J60" s="17"/>
    </row>
    <row r="61" spans="1:12" x14ac:dyDescent="0.2">
      <c r="F61" s="17"/>
      <c r="G61" s="17"/>
      <c r="H61" s="17"/>
      <c r="I61" s="17"/>
      <c r="J61" s="17"/>
    </row>
    <row r="62" spans="1:12" x14ac:dyDescent="0.2">
      <c r="F62" s="17"/>
      <c r="G62" s="17"/>
      <c r="H62" s="17"/>
      <c r="I62" s="17"/>
      <c r="J62" s="17"/>
    </row>
    <row r="63" spans="1:12" x14ac:dyDescent="0.2">
      <c r="G63" s="17"/>
      <c r="H63" s="17"/>
      <c r="I63" s="17"/>
      <c r="J63" s="17"/>
    </row>
    <row r="64" spans="1:12" x14ac:dyDescent="0.2">
      <c r="G64" s="17"/>
      <c r="H64" s="17"/>
      <c r="I64" s="17"/>
      <c r="J64" s="17"/>
    </row>
    <row r="65" spans="7:10" x14ac:dyDescent="0.2">
      <c r="G65" s="17"/>
      <c r="H65" s="17"/>
      <c r="I65" s="17"/>
      <c r="J65" s="17"/>
    </row>
    <row r="66" spans="7:10" x14ac:dyDescent="0.2">
      <c r="G66" s="17"/>
      <c r="H66" s="17"/>
      <c r="I66" s="17"/>
      <c r="J66" s="17"/>
    </row>
  </sheetData>
  <mergeCells count="12"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42" sqref="L42:O42"/>
    </sheetView>
  </sheetViews>
  <sheetFormatPr baseColWidth="10" defaultRowHeight="12.75" x14ac:dyDescent="0.2"/>
  <cols>
    <col min="1" max="1" width="44.7109375" style="3" customWidth="1"/>
    <col min="2" max="4" width="17.140625" style="120" customWidth="1"/>
    <col min="5" max="5" width="17.7109375" style="120" customWidth="1"/>
    <col min="6" max="6" width="14.28515625" style="118" bestFit="1" customWidth="1"/>
    <col min="7" max="7" width="12.7109375" style="118" bestFit="1" customWidth="1"/>
    <col min="8" max="8" width="12.7109375" style="118" customWidth="1"/>
    <col min="9" max="10" width="17.140625" style="118" customWidth="1"/>
    <col min="11" max="11" width="15.42578125" style="118" bestFit="1" customWidth="1"/>
    <col min="12" max="12" width="11.28515625" style="118" bestFit="1" customWidth="1"/>
    <col min="13" max="16384" width="11.42578125" style="118"/>
  </cols>
  <sheetData>
    <row r="1" spans="1:11" x14ac:dyDescent="0.2">
      <c r="A1" s="234" t="s">
        <v>14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x14ac:dyDescent="0.2">
      <c r="A2" s="236">
        <v>45000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1.25" x14ac:dyDescent="0.2">
      <c r="A3" s="119"/>
      <c r="B3" s="118"/>
      <c r="C3" s="118"/>
      <c r="E3" s="118"/>
    </row>
    <row r="4" spans="1:11" ht="13.5" customHeight="1" thickBot="1" x14ac:dyDescent="0.25">
      <c r="A4" s="119"/>
      <c r="B4" s="118"/>
      <c r="C4" s="238"/>
      <c r="D4" s="238"/>
      <c r="E4" s="118"/>
    </row>
    <row r="5" spans="1:11" ht="12.75" customHeight="1" x14ac:dyDescent="0.2">
      <c r="A5" s="239" t="s">
        <v>0</v>
      </c>
      <c r="B5" s="241" t="s">
        <v>9</v>
      </c>
      <c r="C5" s="121" t="s">
        <v>10</v>
      </c>
      <c r="D5" s="121" t="s">
        <v>10</v>
      </c>
      <c r="E5" s="241" t="s">
        <v>1</v>
      </c>
      <c r="F5" s="232" t="s">
        <v>7</v>
      </c>
      <c r="G5" s="232" t="s">
        <v>8</v>
      </c>
      <c r="H5" s="232" t="s">
        <v>2</v>
      </c>
      <c r="I5" s="232" t="s">
        <v>3</v>
      </c>
      <c r="J5" s="232" t="s">
        <v>4</v>
      </c>
      <c r="K5" s="232" t="s">
        <v>5</v>
      </c>
    </row>
    <row r="6" spans="1:11" ht="23.25" customHeight="1" thickBot="1" x14ac:dyDescent="0.25">
      <c r="A6" s="240"/>
      <c r="B6" s="242"/>
      <c r="C6" s="122" t="s">
        <v>11</v>
      </c>
      <c r="D6" s="122" t="s">
        <v>12</v>
      </c>
      <c r="E6" s="242" t="s">
        <v>6</v>
      </c>
      <c r="F6" s="233" t="s">
        <v>6</v>
      </c>
      <c r="G6" s="233" t="s">
        <v>6</v>
      </c>
      <c r="H6" s="233"/>
      <c r="I6" s="233"/>
      <c r="J6" s="233"/>
      <c r="K6" s="233" t="s">
        <v>6</v>
      </c>
    </row>
    <row r="7" spans="1:11" x14ac:dyDescent="0.2">
      <c r="A7" s="1" t="s">
        <v>15</v>
      </c>
      <c r="B7" s="123">
        <v>1253558.6599999999</v>
      </c>
      <c r="C7" s="123">
        <v>319018.03000000003</v>
      </c>
      <c r="D7" s="123">
        <v>31795.78</v>
      </c>
      <c r="E7" s="123"/>
      <c r="F7" s="123"/>
      <c r="G7" s="123"/>
      <c r="H7" s="124">
        <v>614283.99</v>
      </c>
      <c r="I7" s="124"/>
      <c r="J7" s="124"/>
      <c r="K7" s="125">
        <v>2218656.46</v>
      </c>
    </row>
    <row r="8" spans="1:11" x14ac:dyDescent="0.2">
      <c r="A8" s="2" t="s">
        <v>16</v>
      </c>
      <c r="B8" s="123">
        <v>1184849.22</v>
      </c>
      <c r="C8" s="123">
        <v>301532.17</v>
      </c>
      <c r="D8" s="123">
        <v>30053.01</v>
      </c>
      <c r="E8" s="123"/>
      <c r="F8" s="123"/>
      <c r="G8" s="123"/>
      <c r="H8" s="124">
        <v>599740.23</v>
      </c>
      <c r="I8" s="124"/>
      <c r="J8" s="124"/>
      <c r="K8" s="125">
        <v>2116174.63</v>
      </c>
    </row>
    <row r="9" spans="1:11" x14ac:dyDescent="0.2">
      <c r="A9" s="2" t="s">
        <v>17</v>
      </c>
      <c r="B9" s="123"/>
      <c r="C9" s="123"/>
      <c r="E9" s="123"/>
      <c r="F9" s="123"/>
      <c r="G9" s="123"/>
      <c r="H9" s="124"/>
      <c r="I9" s="124"/>
      <c r="J9" s="124"/>
      <c r="K9" s="125"/>
    </row>
    <row r="10" spans="1:11" x14ac:dyDescent="0.2">
      <c r="A10" s="2" t="s">
        <v>18</v>
      </c>
      <c r="B10" s="123"/>
      <c r="C10" s="123"/>
      <c r="D10" s="123"/>
      <c r="E10" s="123"/>
      <c r="F10" s="123"/>
      <c r="G10" s="123"/>
      <c r="H10" s="124"/>
      <c r="I10" s="124"/>
      <c r="J10" s="124"/>
      <c r="K10" s="125"/>
    </row>
    <row r="11" spans="1:11" x14ac:dyDescent="0.2">
      <c r="A11" s="2" t="s">
        <v>19</v>
      </c>
      <c r="B11" s="123"/>
      <c r="C11" s="123"/>
      <c r="D11" s="123"/>
      <c r="E11" s="123"/>
      <c r="F11" s="123"/>
      <c r="G11" s="123"/>
      <c r="H11" s="124"/>
      <c r="I11" s="124"/>
      <c r="J11" s="124"/>
      <c r="K11" s="125"/>
    </row>
    <row r="12" spans="1:11" x14ac:dyDescent="0.2">
      <c r="A12" s="2" t="s">
        <v>20</v>
      </c>
      <c r="B12" s="123"/>
      <c r="C12" s="123"/>
      <c r="D12" s="123"/>
      <c r="E12" s="123"/>
      <c r="F12" s="123"/>
      <c r="G12" s="123"/>
      <c r="H12" s="124"/>
      <c r="I12" s="124"/>
      <c r="J12" s="124"/>
      <c r="K12" s="125"/>
    </row>
    <row r="13" spans="1:11" x14ac:dyDescent="0.2">
      <c r="A13" s="2" t="s">
        <v>21</v>
      </c>
      <c r="B13" s="123"/>
      <c r="C13" s="123"/>
      <c r="D13" s="123"/>
      <c r="E13" s="123"/>
      <c r="F13" s="123"/>
      <c r="G13" s="123"/>
      <c r="H13" s="124"/>
      <c r="I13" s="124"/>
      <c r="J13" s="124"/>
      <c r="K13" s="125"/>
    </row>
    <row r="14" spans="1:11" x14ac:dyDescent="0.2">
      <c r="A14" s="2" t="s">
        <v>22</v>
      </c>
      <c r="B14" s="123"/>
      <c r="C14" s="123"/>
      <c r="D14" s="123"/>
      <c r="E14" s="123"/>
      <c r="F14" s="123"/>
      <c r="G14" s="123"/>
      <c r="H14" s="124"/>
      <c r="I14" s="124"/>
      <c r="J14" s="124"/>
      <c r="K14" s="125"/>
    </row>
    <row r="15" spans="1:11" x14ac:dyDescent="0.2">
      <c r="A15" s="2" t="s">
        <v>23</v>
      </c>
      <c r="B15" s="123"/>
      <c r="C15" s="123"/>
      <c r="D15" s="123"/>
      <c r="E15" s="123"/>
      <c r="F15" s="123"/>
      <c r="G15" s="123"/>
      <c r="H15" s="124"/>
      <c r="I15" s="124"/>
      <c r="J15" s="124"/>
      <c r="K15" s="125"/>
    </row>
    <row r="16" spans="1:11" x14ac:dyDescent="0.2">
      <c r="A16" s="2" t="s">
        <v>24</v>
      </c>
      <c r="B16" s="123"/>
      <c r="C16" s="123"/>
      <c r="D16" s="123"/>
      <c r="E16" s="123"/>
      <c r="F16" s="123"/>
      <c r="G16" s="123"/>
      <c r="H16" s="124"/>
      <c r="I16" s="124"/>
      <c r="J16" s="124"/>
      <c r="K16" s="125"/>
    </row>
    <row r="17" spans="1:11" x14ac:dyDescent="0.2">
      <c r="A17" s="2" t="s">
        <v>25</v>
      </c>
      <c r="B17" s="123"/>
      <c r="C17" s="123"/>
      <c r="D17" s="123"/>
      <c r="E17" s="123"/>
      <c r="F17" s="123"/>
      <c r="G17" s="123"/>
      <c r="H17" s="124"/>
      <c r="I17" s="124"/>
      <c r="J17" s="124"/>
      <c r="K17" s="125"/>
    </row>
    <row r="18" spans="1:11" x14ac:dyDescent="0.2">
      <c r="A18" s="2" t="s">
        <v>26</v>
      </c>
      <c r="B18" s="123"/>
      <c r="C18" s="123"/>
      <c r="D18" s="123"/>
      <c r="E18" s="123"/>
      <c r="F18" s="123"/>
      <c r="G18" s="123"/>
      <c r="H18" s="124"/>
      <c r="I18" s="124"/>
      <c r="J18" s="124"/>
      <c r="K18" s="125"/>
    </row>
    <row r="19" spans="1:11" x14ac:dyDescent="0.2">
      <c r="A19" s="2" t="s">
        <v>27</v>
      </c>
      <c r="B19" s="123"/>
      <c r="C19" s="123"/>
      <c r="D19" s="123"/>
      <c r="E19" s="123"/>
      <c r="F19" s="123"/>
      <c r="G19" s="123"/>
      <c r="H19" s="124"/>
      <c r="I19" s="124"/>
      <c r="J19" s="124"/>
      <c r="K19" s="125"/>
    </row>
    <row r="20" spans="1:11" x14ac:dyDescent="0.2">
      <c r="A20" s="2" t="s">
        <v>28</v>
      </c>
      <c r="B20" s="123"/>
      <c r="C20" s="123"/>
      <c r="D20" s="123"/>
      <c r="E20" s="123"/>
      <c r="F20" s="123"/>
      <c r="G20" s="123"/>
      <c r="H20" s="125"/>
      <c r="I20" s="125"/>
      <c r="J20" s="125"/>
      <c r="K20" s="125"/>
    </row>
    <row r="21" spans="1:11" x14ac:dyDescent="0.2">
      <c r="A21" s="2" t="s">
        <v>29</v>
      </c>
      <c r="B21" s="123"/>
      <c r="C21" s="123"/>
      <c r="D21" s="123"/>
      <c r="E21" s="123"/>
      <c r="F21" s="123"/>
      <c r="G21" s="123"/>
      <c r="H21" s="125"/>
      <c r="I21" s="125"/>
      <c r="J21" s="125"/>
      <c r="K21" s="125"/>
    </row>
    <row r="22" spans="1:11" x14ac:dyDescent="0.2">
      <c r="A22" s="2" t="s">
        <v>30</v>
      </c>
      <c r="B22" s="123"/>
      <c r="C22" s="123"/>
      <c r="D22" s="123"/>
      <c r="E22" s="123"/>
      <c r="F22" s="123"/>
      <c r="G22" s="123"/>
      <c r="H22" s="125"/>
      <c r="I22" s="125"/>
      <c r="J22" s="125"/>
      <c r="K22" s="125"/>
    </row>
    <row r="23" spans="1:11" x14ac:dyDescent="0.2">
      <c r="A23" s="2" t="s">
        <v>31</v>
      </c>
      <c r="B23" s="123"/>
      <c r="C23" s="123"/>
      <c r="D23" s="123"/>
      <c r="E23" s="123"/>
      <c r="F23" s="123"/>
      <c r="G23" s="123"/>
      <c r="H23" s="125"/>
      <c r="I23" s="125"/>
      <c r="J23" s="125"/>
      <c r="K23" s="125"/>
    </row>
    <row r="24" spans="1:11" x14ac:dyDescent="0.2">
      <c r="A24" s="2" t="s">
        <v>32</v>
      </c>
      <c r="B24" s="123"/>
      <c r="C24" s="123"/>
      <c r="D24" s="123"/>
      <c r="E24" s="123"/>
      <c r="F24" s="123"/>
      <c r="G24" s="123"/>
      <c r="H24" s="125"/>
      <c r="I24" s="125"/>
      <c r="J24" s="125"/>
      <c r="K24" s="125"/>
    </row>
    <row r="25" spans="1:11" x14ac:dyDescent="0.2">
      <c r="A25" s="2" t="s">
        <v>33</v>
      </c>
      <c r="B25" s="123"/>
      <c r="C25" s="123"/>
      <c r="D25" s="123"/>
      <c r="E25" s="123"/>
      <c r="F25" s="123"/>
      <c r="G25" s="123"/>
      <c r="H25" s="125"/>
      <c r="I25" s="125"/>
      <c r="J25" s="125"/>
      <c r="K25" s="125"/>
    </row>
    <row r="26" spans="1:11" x14ac:dyDescent="0.2">
      <c r="A26" s="2" t="s">
        <v>34</v>
      </c>
      <c r="B26" s="123"/>
      <c r="C26" s="123"/>
      <c r="D26" s="123"/>
      <c r="E26" s="123"/>
      <c r="F26" s="123"/>
      <c r="G26" s="123"/>
      <c r="H26" s="125"/>
      <c r="I26" s="125"/>
      <c r="J26" s="125"/>
      <c r="K26" s="125"/>
    </row>
    <row r="27" spans="1:11" x14ac:dyDescent="0.2">
      <c r="A27" s="2" t="s">
        <v>35</v>
      </c>
      <c r="B27" s="123"/>
      <c r="C27" s="123"/>
      <c r="D27" s="123"/>
      <c r="E27" s="123"/>
      <c r="F27" s="123"/>
      <c r="G27" s="123"/>
      <c r="H27" s="125"/>
      <c r="I27" s="125"/>
      <c r="J27" s="125"/>
      <c r="K27" s="125"/>
    </row>
    <row r="28" spans="1:11" x14ac:dyDescent="0.2">
      <c r="A28" s="2" t="s">
        <v>36</v>
      </c>
      <c r="B28" s="123"/>
      <c r="C28" s="123"/>
      <c r="D28" s="123"/>
      <c r="E28" s="123"/>
      <c r="F28" s="123"/>
      <c r="G28" s="123"/>
      <c r="H28" s="125"/>
      <c r="I28" s="125"/>
      <c r="J28" s="125"/>
      <c r="K28" s="125"/>
    </row>
    <row r="29" spans="1:11" x14ac:dyDescent="0.2">
      <c r="A29" s="2" t="s">
        <v>37</v>
      </c>
      <c r="B29" s="123">
        <v>1374655.16</v>
      </c>
      <c r="C29" s="123">
        <v>349835.87</v>
      </c>
      <c r="D29" s="123">
        <v>34867.32</v>
      </c>
      <c r="E29" s="123"/>
      <c r="F29" s="123"/>
      <c r="G29" s="123"/>
      <c r="H29" s="125">
        <v>671242.85</v>
      </c>
      <c r="I29" s="125"/>
      <c r="J29" s="125"/>
      <c r="K29" s="125">
        <v>2430601.2000000002</v>
      </c>
    </row>
    <row r="30" spans="1:11" x14ac:dyDescent="0.2">
      <c r="A30" s="2" t="s">
        <v>38</v>
      </c>
      <c r="B30" s="123">
        <v>1740742.79</v>
      </c>
      <c r="C30" s="123">
        <v>443001.47</v>
      </c>
      <c r="D30" s="123">
        <v>44152.92</v>
      </c>
      <c r="E30" s="123"/>
      <c r="F30" s="123"/>
      <c r="G30" s="123"/>
      <c r="H30" s="125">
        <v>941391.99</v>
      </c>
      <c r="I30" s="125"/>
      <c r="J30" s="125"/>
      <c r="K30" s="125">
        <v>3169289.17</v>
      </c>
    </row>
    <row r="31" spans="1:11" x14ac:dyDescent="0.2">
      <c r="A31" s="2" t="s">
        <v>39</v>
      </c>
      <c r="B31" s="123">
        <v>47312356.850000001</v>
      </c>
      <c r="C31" s="123">
        <v>12040517.390000001</v>
      </c>
      <c r="D31" s="123">
        <v>1200050.19</v>
      </c>
      <c r="E31" s="123"/>
      <c r="F31" s="123"/>
      <c r="G31" s="123"/>
      <c r="H31" s="125">
        <v>11226316.16</v>
      </c>
      <c r="I31" s="125"/>
      <c r="J31" s="125"/>
      <c r="K31" s="125">
        <v>71779240.590000004</v>
      </c>
    </row>
    <row r="32" spans="1:11" x14ac:dyDescent="0.2">
      <c r="A32" s="2" t="s">
        <v>40</v>
      </c>
      <c r="B32" s="123">
        <v>1480051.09</v>
      </c>
      <c r="C32" s="123">
        <v>376658.07</v>
      </c>
      <c r="D32" s="123">
        <v>37540.629999999997</v>
      </c>
      <c r="E32" s="123"/>
      <c r="F32" s="123"/>
      <c r="G32" s="123"/>
      <c r="H32" s="125">
        <v>855751.01</v>
      </c>
      <c r="I32" s="125"/>
      <c r="J32" s="125"/>
      <c r="K32" s="125">
        <v>2750000.8</v>
      </c>
    </row>
    <row r="33" spans="1:11" x14ac:dyDescent="0.2">
      <c r="A33" s="2" t="s">
        <v>41</v>
      </c>
      <c r="B33" s="123">
        <v>2371719.2999999998</v>
      </c>
      <c r="C33" s="123">
        <v>603578.63</v>
      </c>
      <c r="D33" s="123">
        <v>60157.27</v>
      </c>
      <c r="E33" s="123"/>
      <c r="F33" s="123"/>
      <c r="G33" s="123"/>
      <c r="H33" s="125">
        <v>881189.93</v>
      </c>
      <c r="I33" s="125"/>
      <c r="J33" s="125"/>
      <c r="K33" s="125">
        <v>3916645.13</v>
      </c>
    </row>
    <row r="34" spans="1:11" x14ac:dyDescent="0.2">
      <c r="A34" s="2" t="s">
        <v>42</v>
      </c>
      <c r="B34" s="123">
        <v>1731726.62</v>
      </c>
      <c r="C34" s="123">
        <v>440706.95</v>
      </c>
      <c r="D34" s="123">
        <v>43924.23</v>
      </c>
      <c r="E34" s="123"/>
      <c r="F34" s="123"/>
      <c r="G34" s="123"/>
      <c r="H34" s="125">
        <v>867203.59</v>
      </c>
      <c r="I34" s="125"/>
      <c r="J34" s="125"/>
      <c r="K34" s="125">
        <v>3083561.39</v>
      </c>
    </row>
    <row r="35" spans="1:11" x14ac:dyDescent="0.2">
      <c r="A35" s="2" t="s">
        <v>43</v>
      </c>
      <c r="B35" s="123">
        <v>2455818.41</v>
      </c>
      <c r="C35" s="123">
        <v>624981</v>
      </c>
      <c r="D35" s="123">
        <v>62290.39</v>
      </c>
      <c r="E35" s="123"/>
      <c r="F35" s="123"/>
      <c r="G35" s="123"/>
      <c r="H35" s="125">
        <v>1177842.18</v>
      </c>
      <c r="I35" s="125"/>
      <c r="J35" s="125"/>
      <c r="K35" s="125">
        <v>4320931.9800000004</v>
      </c>
    </row>
    <row r="36" spans="1:11" x14ac:dyDescent="0.2">
      <c r="A36" s="2" t="s">
        <v>44</v>
      </c>
      <c r="B36" s="123">
        <v>1456733.41</v>
      </c>
      <c r="C36" s="123">
        <v>370723.95</v>
      </c>
      <c r="D36" s="123">
        <v>36949.19</v>
      </c>
      <c r="E36" s="123"/>
      <c r="F36" s="123"/>
      <c r="G36" s="123"/>
      <c r="H36" s="125">
        <v>780447.76</v>
      </c>
      <c r="I36" s="125"/>
      <c r="J36" s="125"/>
      <c r="K36" s="125">
        <v>2644854.31</v>
      </c>
    </row>
    <row r="37" spans="1:11" x14ac:dyDescent="0.2">
      <c r="A37" s="2" t="s">
        <v>45</v>
      </c>
      <c r="B37" s="123">
        <v>9335934.0800000001</v>
      </c>
      <c r="C37" s="123">
        <v>2375901.0099999998</v>
      </c>
      <c r="D37" s="123">
        <v>236800.49</v>
      </c>
      <c r="E37" s="123"/>
      <c r="F37" s="123"/>
      <c r="G37" s="123"/>
      <c r="H37" s="124">
        <v>3609437.88</v>
      </c>
      <c r="I37" s="124"/>
      <c r="J37" s="124"/>
      <c r="K37" s="125">
        <v>15558073.460000001</v>
      </c>
    </row>
    <row r="38" spans="1:11" x14ac:dyDescent="0.2">
      <c r="A38" s="2" t="s">
        <v>46</v>
      </c>
      <c r="B38" s="123">
        <v>3049797.54</v>
      </c>
      <c r="C38" s="123">
        <v>776142.7</v>
      </c>
      <c r="D38" s="123">
        <v>77356.33</v>
      </c>
      <c r="E38" s="123"/>
      <c r="F38" s="123"/>
      <c r="G38" s="123"/>
      <c r="H38" s="124">
        <v>1187217.08</v>
      </c>
      <c r="I38" s="124"/>
      <c r="J38" s="124"/>
      <c r="K38" s="125">
        <v>5090513.6500000004</v>
      </c>
    </row>
    <row r="39" spans="1:11" x14ac:dyDescent="0.2">
      <c r="A39" s="2" t="s">
        <v>47</v>
      </c>
      <c r="B39" s="123">
        <v>1878938.93</v>
      </c>
      <c r="C39" s="123">
        <v>478171</v>
      </c>
      <c r="D39" s="123">
        <v>47658.18</v>
      </c>
      <c r="E39" s="123"/>
      <c r="F39" s="123"/>
      <c r="G39" s="126"/>
      <c r="H39" s="124">
        <v>847136.24</v>
      </c>
      <c r="I39" s="124"/>
      <c r="J39" s="124"/>
      <c r="K39" s="125">
        <v>3251904.35</v>
      </c>
    </row>
    <row r="40" spans="1:11" x14ac:dyDescent="0.2">
      <c r="A40" s="2" t="s">
        <v>48</v>
      </c>
      <c r="B40" s="123">
        <v>1326620.73</v>
      </c>
      <c r="C40" s="123">
        <v>337611.59</v>
      </c>
      <c r="D40" s="123">
        <v>33648.959999999999</v>
      </c>
      <c r="E40" s="123"/>
      <c r="F40" s="123"/>
      <c r="G40" s="127"/>
      <c r="H40" s="124">
        <v>736664.45</v>
      </c>
      <c r="I40" s="124"/>
      <c r="J40" s="124"/>
      <c r="K40" s="125">
        <v>2434545.73</v>
      </c>
    </row>
    <row r="41" spans="1:11" x14ac:dyDescent="0.2">
      <c r="A41" s="2" t="s">
        <v>49</v>
      </c>
      <c r="B41" s="123">
        <v>1713694.28</v>
      </c>
      <c r="C41" s="123">
        <v>436117.9</v>
      </c>
      <c r="D41" s="123">
        <v>43466.85</v>
      </c>
      <c r="E41" s="123"/>
      <c r="F41" s="123"/>
      <c r="G41" s="123"/>
      <c r="H41" s="124">
        <v>818555.46</v>
      </c>
      <c r="I41" s="124"/>
      <c r="J41" s="124"/>
      <c r="K41" s="125">
        <v>3011834.49</v>
      </c>
    </row>
    <row r="42" spans="1:11" x14ac:dyDescent="0.2">
      <c r="A42" s="2" t="s">
        <v>50</v>
      </c>
      <c r="B42" s="123">
        <v>2441361.4500000002</v>
      </c>
      <c r="C42" s="123">
        <v>621301.85</v>
      </c>
      <c r="D42" s="123">
        <v>61923.7</v>
      </c>
      <c r="E42" s="123"/>
      <c r="F42" s="123"/>
      <c r="G42" s="123"/>
      <c r="H42" s="124">
        <v>1000377.85</v>
      </c>
      <c r="I42" s="124"/>
      <c r="J42" s="124"/>
      <c r="K42" s="125">
        <v>4124964.85</v>
      </c>
    </row>
    <row r="43" spans="1:11" x14ac:dyDescent="0.2">
      <c r="A43" s="2" t="s">
        <v>51</v>
      </c>
      <c r="B43" s="123">
        <v>1368903.47</v>
      </c>
      <c r="C43" s="123">
        <v>348372.12</v>
      </c>
      <c r="D43" s="123">
        <v>34721.43</v>
      </c>
      <c r="E43" s="123"/>
      <c r="F43" s="123"/>
      <c r="G43" s="123"/>
      <c r="H43" s="124">
        <v>693894.63</v>
      </c>
      <c r="I43" s="124"/>
      <c r="J43" s="124"/>
      <c r="K43" s="125">
        <v>2445891.65</v>
      </c>
    </row>
    <row r="44" spans="1:11" x14ac:dyDescent="0.2">
      <c r="A44" s="2" t="s">
        <v>52</v>
      </c>
      <c r="B44" s="123">
        <v>19879102.350000001</v>
      </c>
      <c r="C44" s="123">
        <v>5059030.9400000004</v>
      </c>
      <c r="D44" s="123">
        <v>504221.77</v>
      </c>
      <c r="E44" s="123"/>
      <c r="F44" s="123"/>
      <c r="G44" s="123"/>
      <c r="H44" s="124">
        <v>4516421.46</v>
      </c>
      <c r="I44" s="124"/>
      <c r="J44" s="124"/>
      <c r="K44" s="125">
        <v>29958776.52</v>
      </c>
    </row>
    <row r="45" spans="1:11" x14ac:dyDescent="0.2">
      <c r="A45" s="2" t="s">
        <v>53</v>
      </c>
      <c r="B45" s="123">
        <v>3144311.88</v>
      </c>
      <c r="C45" s="123">
        <v>800195.64</v>
      </c>
      <c r="D45" s="123">
        <v>79753.63</v>
      </c>
      <c r="E45" s="123"/>
      <c r="F45" s="123"/>
      <c r="G45" s="123"/>
      <c r="H45" s="124">
        <v>641344.52</v>
      </c>
      <c r="I45" s="124"/>
      <c r="J45" s="124"/>
      <c r="K45" s="125">
        <v>4665605.67</v>
      </c>
    </row>
    <row r="46" spans="1:11" x14ac:dyDescent="0.2">
      <c r="A46" s="2" t="s">
        <v>54</v>
      </c>
      <c r="B46" s="123">
        <v>8352549.6399999997</v>
      </c>
      <c r="C46" s="123">
        <v>2125639.6</v>
      </c>
      <c r="D46" s="123">
        <v>211857.52</v>
      </c>
      <c r="E46" s="123"/>
      <c r="F46" s="123"/>
      <c r="G46" s="123"/>
      <c r="H46" s="124">
        <v>3547259.49</v>
      </c>
      <c r="I46" s="124"/>
      <c r="J46" s="124"/>
      <c r="K46" s="125">
        <v>14237306.25</v>
      </c>
    </row>
    <row r="47" spans="1:11" x14ac:dyDescent="0.2">
      <c r="A47" s="2" t="s">
        <v>55</v>
      </c>
      <c r="B47" s="123">
        <v>1921688.01</v>
      </c>
      <c r="C47" s="123">
        <v>489050.21</v>
      </c>
      <c r="D47" s="123">
        <v>48742.49</v>
      </c>
      <c r="E47" s="123"/>
      <c r="F47" s="123"/>
      <c r="G47" s="123"/>
      <c r="H47" s="124">
        <v>815666.98</v>
      </c>
      <c r="I47" s="124"/>
      <c r="J47" s="124"/>
      <c r="K47" s="125">
        <v>3275147.69</v>
      </c>
    </row>
    <row r="48" spans="1:11" x14ac:dyDescent="0.2">
      <c r="A48" s="2" t="s">
        <v>56</v>
      </c>
      <c r="B48" s="123">
        <v>1497150.73</v>
      </c>
      <c r="C48" s="123">
        <v>381009.75</v>
      </c>
      <c r="D48" s="123">
        <v>37974.35</v>
      </c>
      <c r="E48" s="123"/>
      <c r="F48" s="123"/>
      <c r="G48" s="123"/>
      <c r="H48" s="124">
        <v>778167.38</v>
      </c>
      <c r="I48" s="124"/>
      <c r="J48" s="124"/>
      <c r="K48" s="125">
        <v>2694302.21</v>
      </c>
    </row>
    <row r="49" spans="1:12" x14ac:dyDescent="0.2">
      <c r="A49" s="2" t="s">
        <v>57</v>
      </c>
      <c r="B49" s="123">
        <v>1746339.03</v>
      </c>
      <c r="C49" s="123">
        <v>444425.66</v>
      </c>
      <c r="D49" s="123">
        <v>44294.87</v>
      </c>
      <c r="E49" s="123"/>
      <c r="F49" s="123"/>
      <c r="G49" s="123"/>
      <c r="H49" s="124">
        <v>741427.91</v>
      </c>
      <c r="I49" s="124"/>
      <c r="J49" s="124"/>
      <c r="K49" s="125">
        <v>2976487.47</v>
      </c>
    </row>
    <row r="50" spans="1:12" x14ac:dyDescent="0.2">
      <c r="A50" s="2" t="s">
        <v>58</v>
      </c>
      <c r="B50" s="123">
        <v>4390253.43</v>
      </c>
      <c r="C50" s="123">
        <v>1117275.19</v>
      </c>
      <c r="D50" s="123">
        <v>111356.2</v>
      </c>
      <c r="E50" s="123"/>
      <c r="F50" s="123"/>
      <c r="G50" s="123"/>
      <c r="H50" s="124">
        <v>2027005.42</v>
      </c>
      <c r="I50" s="124"/>
      <c r="J50" s="124"/>
      <c r="K50" s="125">
        <v>7645890.2400000002</v>
      </c>
    </row>
    <row r="51" spans="1:12" x14ac:dyDescent="0.2">
      <c r="A51" s="2" t="s">
        <v>59</v>
      </c>
      <c r="B51" s="123">
        <v>1545496.06</v>
      </c>
      <c r="C51" s="123">
        <v>393313.15</v>
      </c>
      <c r="D51" s="123">
        <v>39200.6</v>
      </c>
      <c r="E51" s="123"/>
      <c r="F51" s="123"/>
      <c r="G51" s="123"/>
      <c r="H51" s="124">
        <v>714012.66</v>
      </c>
      <c r="I51" s="124"/>
      <c r="J51" s="124"/>
      <c r="K51" s="125">
        <v>2692022.47</v>
      </c>
    </row>
    <row r="52" spans="1:12" x14ac:dyDescent="0.2">
      <c r="A52" s="2" t="s">
        <v>60</v>
      </c>
      <c r="B52" s="123">
        <v>26626307.219999999</v>
      </c>
      <c r="C52" s="123">
        <v>6776126.4900000002</v>
      </c>
      <c r="D52" s="123">
        <v>675360.67</v>
      </c>
      <c r="E52" s="123"/>
      <c r="F52" s="123"/>
      <c r="G52" s="123"/>
      <c r="H52" s="124">
        <v>7891030.7599999998</v>
      </c>
      <c r="I52" s="124"/>
      <c r="J52" s="124"/>
      <c r="K52" s="125">
        <v>41968825.140000001</v>
      </c>
      <c r="L52" s="128"/>
    </row>
    <row r="53" spans="1:12" ht="13.5" thickBot="1" x14ac:dyDescent="0.25">
      <c r="A53" s="4" t="s">
        <v>61</v>
      </c>
      <c r="B53" s="123">
        <v>2870562.28</v>
      </c>
      <c r="C53" s="123">
        <v>730529.13</v>
      </c>
      <c r="D53" s="123">
        <v>72810.13</v>
      </c>
      <c r="E53" s="123"/>
      <c r="F53" s="123"/>
      <c r="G53" s="123"/>
      <c r="H53" s="124">
        <v>1494105.7</v>
      </c>
      <c r="I53" s="124"/>
      <c r="J53" s="124"/>
      <c r="K53" s="125">
        <v>5168007.24</v>
      </c>
    </row>
    <row r="54" spans="1:12" s="130" customFormat="1" ht="13.5" thickBot="1" x14ac:dyDescent="0.25">
      <c r="A54" s="5" t="s">
        <v>13</v>
      </c>
      <c r="B54" s="129">
        <v>155451222.62</v>
      </c>
      <c r="C54" s="129">
        <v>39560767.460000001</v>
      </c>
      <c r="D54" s="129">
        <v>3942929.1</v>
      </c>
      <c r="E54" s="129">
        <v>0</v>
      </c>
      <c r="F54" s="129">
        <v>0</v>
      </c>
      <c r="G54" s="129">
        <v>0</v>
      </c>
      <c r="H54" s="129">
        <v>50675135.560000002</v>
      </c>
      <c r="I54" s="129">
        <v>0</v>
      </c>
      <c r="J54" s="129">
        <v>0</v>
      </c>
      <c r="K54" s="129">
        <v>249630054.74000001</v>
      </c>
    </row>
    <row r="55" spans="1:12" x14ac:dyDescent="0.2">
      <c r="F55" s="120"/>
      <c r="G55" s="120"/>
      <c r="H55" s="120"/>
      <c r="I55" s="120"/>
      <c r="J55" s="120"/>
    </row>
    <row r="56" spans="1:12" x14ac:dyDescent="0.2">
      <c r="F56" s="120"/>
      <c r="G56" s="120"/>
      <c r="H56" s="120"/>
      <c r="I56" s="120"/>
      <c r="J56" s="120"/>
      <c r="K56" s="120"/>
    </row>
    <row r="57" spans="1:12" s="120" customFormat="1" x14ac:dyDescent="0.2">
      <c r="A57" s="28"/>
    </row>
    <row r="58" spans="1:12" s="120" customFormat="1" x14ac:dyDescent="0.2">
      <c r="A58" s="28"/>
    </row>
    <row r="59" spans="1:12" x14ac:dyDescent="0.2">
      <c r="F59" s="120"/>
      <c r="G59" s="120"/>
      <c r="H59" s="120"/>
      <c r="I59" s="120"/>
      <c r="J59" s="120"/>
    </row>
    <row r="60" spans="1:12" x14ac:dyDescent="0.2">
      <c r="F60" s="120"/>
      <c r="G60" s="120"/>
      <c r="H60" s="120"/>
      <c r="I60" s="120"/>
      <c r="J60" s="120"/>
    </row>
    <row r="61" spans="1:12" x14ac:dyDescent="0.2">
      <c r="F61" s="120"/>
      <c r="G61" s="120"/>
      <c r="H61" s="120"/>
      <c r="I61" s="120"/>
      <c r="J61" s="120"/>
    </row>
    <row r="62" spans="1:12" x14ac:dyDescent="0.2">
      <c r="F62" s="120"/>
      <c r="G62" s="120"/>
      <c r="H62" s="120"/>
      <c r="I62" s="120"/>
      <c r="J62" s="120"/>
    </row>
    <row r="63" spans="1:12" x14ac:dyDescent="0.2">
      <c r="G63" s="120"/>
      <c r="H63" s="120"/>
      <c r="I63" s="120"/>
      <c r="J63" s="120"/>
    </row>
    <row r="64" spans="1:12" x14ac:dyDescent="0.2">
      <c r="G64" s="120"/>
      <c r="H64" s="120"/>
      <c r="I64" s="120"/>
      <c r="J64" s="120"/>
    </row>
    <row r="65" spans="7:10" x14ac:dyDescent="0.2">
      <c r="G65" s="120"/>
      <c r="H65" s="120"/>
      <c r="I65" s="120"/>
      <c r="J65" s="120"/>
    </row>
    <row r="66" spans="7:10" x14ac:dyDescent="0.2">
      <c r="G66" s="120"/>
      <c r="H66" s="120"/>
      <c r="I66" s="120"/>
      <c r="J66" s="12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33" customWidth="1"/>
    <col min="5" max="5" width="17.7109375" style="133" customWidth="1"/>
    <col min="6" max="6" width="14.28515625" style="131" bestFit="1" customWidth="1"/>
    <col min="7" max="7" width="12.7109375" style="131" bestFit="1" customWidth="1"/>
    <col min="8" max="8" width="12.7109375" style="131" customWidth="1"/>
    <col min="9" max="10" width="17.140625" style="131" customWidth="1"/>
    <col min="11" max="11" width="15.42578125" style="131" bestFit="1" customWidth="1"/>
    <col min="12" max="12" width="11.28515625" style="131" bestFit="1" customWidth="1"/>
    <col min="13" max="16384" width="11.42578125" style="131"/>
  </cols>
  <sheetData>
    <row r="1" spans="1:11" x14ac:dyDescent="0.2">
      <c r="A1" s="245" t="s">
        <v>14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x14ac:dyDescent="0.2">
      <c r="A2" s="247">
        <v>45008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1.25" x14ac:dyDescent="0.2">
      <c r="A3" s="132"/>
      <c r="B3" s="131"/>
      <c r="C3" s="131"/>
      <c r="E3" s="131"/>
    </row>
    <row r="4" spans="1:11" ht="13.5" customHeight="1" thickBot="1" x14ac:dyDescent="0.25">
      <c r="A4" s="132"/>
      <c r="B4" s="131"/>
      <c r="C4" s="249"/>
      <c r="D4" s="249"/>
      <c r="E4" s="131"/>
    </row>
    <row r="5" spans="1:11" ht="12.75" customHeight="1" x14ac:dyDescent="0.2">
      <c r="A5" s="250" t="s">
        <v>0</v>
      </c>
      <c r="B5" s="252" t="s">
        <v>9</v>
      </c>
      <c r="C5" s="134" t="s">
        <v>10</v>
      </c>
      <c r="D5" s="134" t="s">
        <v>10</v>
      </c>
      <c r="E5" s="252" t="s">
        <v>1</v>
      </c>
      <c r="F5" s="243" t="s">
        <v>7</v>
      </c>
      <c r="G5" s="243" t="s">
        <v>8</v>
      </c>
      <c r="H5" s="243" t="s">
        <v>2</v>
      </c>
      <c r="I5" s="243" t="s">
        <v>3</v>
      </c>
      <c r="J5" s="243" t="s">
        <v>4</v>
      </c>
      <c r="K5" s="243" t="s">
        <v>5</v>
      </c>
    </row>
    <row r="6" spans="1:11" ht="23.25" customHeight="1" thickBot="1" x14ac:dyDescent="0.25">
      <c r="A6" s="251"/>
      <c r="B6" s="253"/>
      <c r="C6" s="135" t="s">
        <v>11</v>
      </c>
      <c r="D6" s="135" t="s">
        <v>12</v>
      </c>
      <c r="E6" s="253" t="s">
        <v>6</v>
      </c>
      <c r="F6" s="244" t="s">
        <v>6</v>
      </c>
      <c r="G6" s="244" t="s">
        <v>6</v>
      </c>
      <c r="H6" s="244"/>
      <c r="I6" s="244"/>
      <c r="J6" s="244"/>
      <c r="K6" s="244" t="s">
        <v>6</v>
      </c>
    </row>
    <row r="7" spans="1:11" x14ac:dyDescent="0.2">
      <c r="A7" s="1" t="s">
        <v>15</v>
      </c>
      <c r="B7" s="136">
        <v>1606319.61</v>
      </c>
      <c r="C7" s="136">
        <v>306515.32</v>
      </c>
      <c r="D7" s="136">
        <v>38154.94</v>
      </c>
      <c r="E7" s="136"/>
      <c r="F7" s="136">
        <v>7218562.4500000002</v>
      </c>
      <c r="G7" s="136">
        <v>204532.97</v>
      </c>
      <c r="H7" s="137"/>
      <c r="I7" s="137"/>
      <c r="J7" s="137">
        <v>454915.14</v>
      </c>
      <c r="K7" s="138">
        <v>9829000.4299999997</v>
      </c>
    </row>
    <row r="8" spans="1:11" x14ac:dyDescent="0.2">
      <c r="A8" s="2" t="s">
        <v>16</v>
      </c>
      <c r="B8" s="136">
        <v>1518274.81</v>
      </c>
      <c r="C8" s="136">
        <v>289714.75</v>
      </c>
      <c r="D8" s="136">
        <v>36063.61</v>
      </c>
      <c r="E8" s="136"/>
      <c r="F8" s="136">
        <v>5364128.6500000004</v>
      </c>
      <c r="G8" s="136">
        <v>151988.87</v>
      </c>
      <c r="H8" s="137"/>
      <c r="I8" s="137"/>
      <c r="J8" s="137">
        <v>338048.38</v>
      </c>
      <c r="K8" s="138">
        <v>7698219.0700000003</v>
      </c>
    </row>
    <row r="9" spans="1:11" x14ac:dyDescent="0.2">
      <c r="A9" s="2" t="s">
        <v>17</v>
      </c>
      <c r="B9" s="136"/>
      <c r="C9" s="136"/>
      <c r="E9" s="136"/>
      <c r="F9" s="136">
        <v>2056507.14</v>
      </c>
      <c r="G9" s="136">
        <v>58269.71</v>
      </c>
      <c r="H9" s="137"/>
      <c r="I9" s="137">
        <v>229255.05</v>
      </c>
      <c r="J9" s="137">
        <v>129601.46</v>
      </c>
      <c r="K9" s="138">
        <v>2473633.36</v>
      </c>
    </row>
    <row r="10" spans="1:11" x14ac:dyDescent="0.2">
      <c r="A10" s="2" t="s">
        <v>18</v>
      </c>
      <c r="B10" s="136"/>
      <c r="C10" s="136"/>
      <c r="D10" s="136"/>
      <c r="E10" s="136"/>
      <c r="F10" s="136">
        <v>2311757.6800000002</v>
      </c>
      <c r="G10" s="136">
        <v>65502.05</v>
      </c>
      <c r="H10" s="137"/>
      <c r="I10" s="137">
        <v>469173.13</v>
      </c>
      <c r="J10" s="137">
        <v>145687.4</v>
      </c>
      <c r="K10" s="138">
        <v>2992120.26</v>
      </c>
    </row>
    <row r="11" spans="1:11" x14ac:dyDescent="0.2">
      <c r="A11" s="2" t="s">
        <v>19</v>
      </c>
      <c r="B11" s="136"/>
      <c r="C11" s="136"/>
      <c r="D11" s="136"/>
      <c r="E11" s="136"/>
      <c r="F11" s="136">
        <v>2298221.66</v>
      </c>
      <c r="G11" s="136">
        <v>65118.52</v>
      </c>
      <c r="H11" s="137"/>
      <c r="I11" s="137"/>
      <c r="J11" s="137">
        <v>144834.35</v>
      </c>
      <c r="K11" s="138">
        <v>2508174.5299999998</v>
      </c>
    </row>
    <row r="12" spans="1:11" x14ac:dyDescent="0.2">
      <c r="A12" s="2" t="s">
        <v>20</v>
      </c>
      <c r="B12" s="136"/>
      <c r="C12" s="136"/>
      <c r="D12" s="136"/>
      <c r="E12" s="136"/>
      <c r="F12" s="136">
        <v>2015899.1</v>
      </c>
      <c r="G12" s="136">
        <v>57119.11</v>
      </c>
      <c r="H12" s="137"/>
      <c r="I12" s="137">
        <v>190792</v>
      </c>
      <c r="J12" s="137">
        <v>127042.33</v>
      </c>
      <c r="K12" s="138">
        <v>2390852.54</v>
      </c>
    </row>
    <row r="13" spans="1:11" x14ac:dyDescent="0.2">
      <c r="A13" s="2" t="s">
        <v>21</v>
      </c>
      <c r="B13" s="136"/>
      <c r="C13" s="136"/>
      <c r="D13" s="136"/>
      <c r="E13" s="136"/>
      <c r="F13" s="136">
        <v>2425846.9300000002</v>
      </c>
      <c r="G13" s="136">
        <v>68734.69</v>
      </c>
      <c r="H13" s="137"/>
      <c r="I13" s="137"/>
      <c r="J13" s="137">
        <v>152877.32</v>
      </c>
      <c r="K13" s="138">
        <v>2647458.94</v>
      </c>
    </row>
    <row r="14" spans="1:11" x14ac:dyDescent="0.2">
      <c r="A14" s="2" t="s">
        <v>22</v>
      </c>
      <c r="B14" s="136"/>
      <c r="C14" s="136"/>
      <c r="D14" s="136"/>
      <c r="E14" s="136"/>
      <c r="F14" s="136">
        <v>2329161.12</v>
      </c>
      <c r="G14" s="136">
        <v>65995.17</v>
      </c>
      <c r="H14" s="137"/>
      <c r="I14" s="137"/>
      <c r="J14" s="137">
        <v>146784.16</v>
      </c>
      <c r="K14" s="138">
        <v>2541940.4500000002</v>
      </c>
    </row>
    <row r="15" spans="1:11" x14ac:dyDescent="0.2">
      <c r="A15" s="2" t="s">
        <v>23</v>
      </c>
      <c r="B15" s="136"/>
      <c r="C15" s="136"/>
      <c r="D15" s="136"/>
      <c r="E15" s="136"/>
      <c r="F15" s="136">
        <v>2330127.98</v>
      </c>
      <c r="G15" s="136">
        <v>66022.559999999998</v>
      </c>
      <c r="H15" s="137"/>
      <c r="I15" s="137"/>
      <c r="J15" s="137">
        <v>146845.1</v>
      </c>
      <c r="K15" s="138">
        <v>2542995.64</v>
      </c>
    </row>
    <row r="16" spans="1:11" x14ac:dyDescent="0.2">
      <c r="A16" s="2" t="s">
        <v>24</v>
      </c>
      <c r="B16" s="136"/>
      <c r="C16" s="136"/>
      <c r="D16" s="136"/>
      <c r="E16" s="136"/>
      <c r="F16" s="136">
        <v>3243808.87</v>
      </c>
      <c r="G16" s="136">
        <v>91911.08</v>
      </c>
      <c r="H16" s="137"/>
      <c r="I16" s="137"/>
      <c r="J16" s="137">
        <v>204425.44</v>
      </c>
      <c r="K16" s="138">
        <v>3540145.39</v>
      </c>
    </row>
    <row r="17" spans="1:11" x14ac:dyDescent="0.2">
      <c r="A17" s="2" t="s">
        <v>25</v>
      </c>
      <c r="B17" s="136"/>
      <c r="C17" s="136"/>
      <c r="D17" s="136"/>
      <c r="E17" s="136"/>
      <c r="F17" s="136">
        <v>2115485.4900000002</v>
      </c>
      <c r="G17" s="136">
        <v>59940.82</v>
      </c>
      <c r="H17" s="137"/>
      <c r="I17" s="137"/>
      <c r="J17" s="137">
        <v>133318.29</v>
      </c>
      <c r="K17" s="138">
        <v>2308744.6</v>
      </c>
    </row>
    <row r="18" spans="1:11" x14ac:dyDescent="0.2">
      <c r="A18" s="2" t="s">
        <v>26</v>
      </c>
      <c r="B18" s="136"/>
      <c r="C18" s="136"/>
      <c r="D18" s="136"/>
      <c r="E18" s="136"/>
      <c r="F18" s="136">
        <v>1897942.42</v>
      </c>
      <c r="G18" s="136">
        <v>53776.88</v>
      </c>
      <c r="H18" s="137"/>
      <c r="I18" s="137">
        <v>79972.69</v>
      </c>
      <c r="J18" s="137">
        <v>119608.68</v>
      </c>
      <c r="K18" s="138">
        <v>2151300.67</v>
      </c>
    </row>
    <row r="19" spans="1:11" x14ac:dyDescent="0.2">
      <c r="A19" s="2" t="s">
        <v>27</v>
      </c>
      <c r="B19" s="136"/>
      <c r="C19" s="136"/>
      <c r="D19" s="136"/>
      <c r="E19" s="136"/>
      <c r="F19" s="136">
        <v>2170596.4</v>
      </c>
      <c r="G19" s="136">
        <v>61502.35</v>
      </c>
      <c r="H19" s="137"/>
      <c r="I19" s="137">
        <v>336266.13</v>
      </c>
      <c r="J19" s="137">
        <v>136791.39000000001</v>
      </c>
      <c r="K19" s="138">
        <v>2705156.27</v>
      </c>
    </row>
    <row r="20" spans="1:11" x14ac:dyDescent="0.2">
      <c r="A20" s="2" t="s">
        <v>28</v>
      </c>
      <c r="B20" s="136"/>
      <c r="C20" s="136"/>
      <c r="D20" s="136"/>
      <c r="E20" s="136"/>
      <c r="F20" s="136">
        <v>3092012.15</v>
      </c>
      <c r="G20" s="136">
        <v>87610.02</v>
      </c>
      <c r="H20" s="138"/>
      <c r="I20" s="138"/>
      <c r="J20" s="138">
        <v>194859.18</v>
      </c>
      <c r="K20" s="138">
        <v>3374481.35</v>
      </c>
    </row>
    <row r="21" spans="1:11" x14ac:dyDescent="0.2">
      <c r="A21" s="2" t="s">
        <v>29</v>
      </c>
      <c r="B21" s="136"/>
      <c r="C21" s="136"/>
      <c r="D21" s="136"/>
      <c r="E21" s="136"/>
      <c r="F21" s="136">
        <v>2976956.04</v>
      </c>
      <c r="G21" s="136">
        <v>84349.99</v>
      </c>
      <c r="H21" s="138"/>
      <c r="I21" s="138"/>
      <c r="J21" s="138">
        <v>187608.32000000001</v>
      </c>
      <c r="K21" s="138">
        <v>3248914.35</v>
      </c>
    </row>
    <row r="22" spans="1:11" x14ac:dyDescent="0.2">
      <c r="A22" s="2" t="s">
        <v>30</v>
      </c>
      <c r="B22" s="136"/>
      <c r="C22" s="136"/>
      <c r="D22" s="136"/>
      <c r="E22" s="136"/>
      <c r="F22" s="136">
        <v>2187999.84</v>
      </c>
      <c r="G22" s="136">
        <v>61995.46</v>
      </c>
      <c r="H22" s="138"/>
      <c r="I22" s="138">
        <v>352641.49</v>
      </c>
      <c r="J22" s="138">
        <v>137888.15</v>
      </c>
      <c r="K22" s="138">
        <v>2740524.94</v>
      </c>
    </row>
    <row r="23" spans="1:11" x14ac:dyDescent="0.2">
      <c r="A23" s="2" t="s">
        <v>31</v>
      </c>
      <c r="B23" s="136"/>
      <c r="C23" s="136"/>
      <c r="D23" s="136"/>
      <c r="E23" s="136"/>
      <c r="F23" s="136">
        <v>2062308.29</v>
      </c>
      <c r="G23" s="136">
        <v>58434.080000000002</v>
      </c>
      <c r="H23" s="138"/>
      <c r="I23" s="138"/>
      <c r="J23" s="138">
        <v>129967.05</v>
      </c>
      <c r="K23" s="138">
        <v>2250709.42</v>
      </c>
    </row>
    <row r="24" spans="1:11" x14ac:dyDescent="0.2">
      <c r="A24" s="2" t="s">
        <v>32</v>
      </c>
      <c r="B24" s="136"/>
      <c r="C24" s="136"/>
      <c r="D24" s="136"/>
      <c r="E24" s="136"/>
      <c r="F24" s="136">
        <v>2742009.52</v>
      </c>
      <c r="G24" s="136">
        <v>77692.94</v>
      </c>
      <c r="H24" s="138"/>
      <c r="I24" s="138"/>
      <c r="J24" s="138">
        <v>172801.95</v>
      </c>
      <c r="K24" s="138">
        <v>2992504.41</v>
      </c>
    </row>
    <row r="25" spans="1:11" x14ac:dyDescent="0.2">
      <c r="A25" s="2" t="s">
        <v>33</v>
      </c>
      <c r="B25" s="136"/>
      <c r="C25" s="136"/>
      <c r="D25" s="136"/>
      <c r="E25" s="136"/>
      <c r="F25" s="136">
        <v>2258580.48</v>
      </c>
      <c r="G25" s="136">
        <v>63995.31</v>
      </c>
      <c r="H25" s="138"/>
      <c r="I25" s="138"/>
      <c r="J25" s="138">
        <v>142336.16</v>
      </c>
      <c r="K25" s="138">
        <v>2464911.9500000002</v>
      </c>
    </row>
    <row r="26" spans="1:11" x14ac:dyDescent="0.2">
      <c r="A26" s="2" t="s">
        <v>34</v>
      </c>
      <c r="B26" s="136"/>
      <c r="C26" s="136"/>
      <c r="D26" s="136"/>
      <c r="E26" s="136"/>
      <c r="F26" s="136">
        <v>2725572.94</v>
      </c>
      <c r="G26" s="136">
        <v>77227.22</v>
      </c>
      <c r="H26" s="138"/>
      <c r="I26" s="138"/>
      <c r="J26" s="138">
        <v>171766.11</v>
      </c>
      <c r="K26" s="138">
        <v>2974566.27</v>
      </c>
    </row>
    <row r="27" spans="1:11" x14ac:dyDescent="0.2">
      <c r="A27" s="2" t="s">
        <v>35</v>
      </c>
      <c r="B27" s="136"/>
      <c r="C27" s="136"/>
      <c r="D27" s="136"/>
      <c r="E27" s="136"/>
      <c r="F27" s="136">
        <v>2237309.6</v>
      </c>
      <c r="G27" s="136">
        <v>63392.62</v>
      </c>
      <c r="H27" s="138"/>
      <c r="I27" s="138">
        <v>398340.17</v>
      </c>
      <c r="J27" s="138">
        <v>140995.67000000001</v>
      </c>
      <c r="K27" s="138">
        <v>2840038.06</v>
      </c>
    </row>
    <row r="28" spans="1:11" x14ac:dyDescent="0.2">
      <c r="A28" s="2" t="s">
        <v>36</v>
      </c>
      <c r="B28" s="136"/>
      <c r="C28" s="136"/>
      <c r="D28" s="136"/>
      <c r="E28" s="136"/>
      <c r="F28" s="136">
        <v>2864800.5</v>
      </c>
      <c r="G28" s="136">
        <v>81172.14</v>
      </c>
      <c r="H28" s="138"/>
      <c r="I28" s="138"/>
      <c r="J28" s="138">
        <v>180540.26</v>
      </c>
      <c r="K28" s="138">
        <v>3126512.9</v>
      </c>
    </row>
    <row r="29" spans="1:11" x14ac:dyDescent="0.2">
      <c r="A29" s="2" t="s">
        <v>37</v>
      </c>
      <c r="B29" s="136">
        <v>1761493.59</v>
      </c>
      <c r="C29" s="136">
        <v>336125.37</v>
      </c>
      <c r="D29" s="136">
        <v>41840.79</v>
      </c>
      <c r="E29" s="136"/>
      <c r="F29" s="136">
        <v>5964547.5199999996</v>
      </c>
      <c r="G29" s="136">
        <v>169001.33</v>
      </c>
      <c r="H29" s="138"/>
      <c r="I29" s="138">
        <v>2356147.85</v>
      </c>
      <c r="J29" s="138">
        <v>375886.89</v>
      </c>
      <c r="K29" s="138">
        <v>11005043.34</v>
      </c>
    </row>
    <row r="30" spans="1:11" x14ac:dyDescent="0.2">
      <c r="A30" s="2" t="s">
        <v>38</v>
      </c>
      <c r="B30" s="136">
        <v>2230601.06</v>
      </c>
      <c r="C30" s="136">
        <v>425639.7</v>
      </c>
      <c r="D30" s="136">
        <v>52983.5</v>
      </c>
      <c r="E30" s="136"/>
      <c r="F30" s="136">
        <v>8864154.9100000001</v>
      </c>
      <c r="G30" s="136">
        <v>251159.69</v>
      </c>
      <c r="H30" s="138"/>
      <c r="I30" s="138"/>
      <c r="J30" s="138">
        <v>558620.68000000005</v>
      </c>
      <c r="K30" s="138">
        <v>12383159.539999999</v>
      </c>
    </row>
    <row r="31" spans="1:11" x14ac:dyDescent="0.2">
      <c r="A31" s="2" t="s">
        <v>39</v>
      </c>
      <c r="B31" s="136">
        <v>60626414.18</v>
      </c>
      <c r="C31" s="136">
        <v>11568634.630000001</v>
      </c>
      <c r="D31" s="136">
        <v>1440060.23</v>
      </c>
      <c r="E31" s="136"/>
      <c r="F31" s="136">
        <v>386743233.33999997</v>
      </c>
      <c r="G31" s="136">
        <v>10958101.800000001</v>
      </c>
      <c r="H31" s="138"/>
      <c r="I31" s="138">
        <v>321878662.81999999</v>
      </c>
      <c r="J31" s="138">
        <v>24372630.120000001</v>
      </c>
      <c r="K31" s="138">
        <v>817587737.12</v>
      </c>
    </row>
    <row r="32" spans="1:11" x14ac:dyDescent="0.2">
      <c r="A32" s="2" t="s">
        <v>40</v>
      </c>
      <c r="B32" s="136">
        <v>1896548.73</v>
      </c>
      <c r="C32" s="136">
        <v>361896.37</v>
      </c>
      <c r="D32" s="136">
        <v>45048.75</v>
      </c>
      <c r="E32" s="136"/>
      <c r="F32" s="136">
        <v>7594670.2400000002</v>
      </c>
      <c r="G32" s="136">
        <v>215189.72</v>
      </c>
      <c r="H32" s="138"/>
      <c r="I32" s="138"/>
      <c r="J32" s="138">
        <v>478617.52</v>
      </c>
      <c r="K32" s="138">
        <v>10591971.33</v>
      </c>
    </row>
    <row r="33" spans="1:11" x14ac:dyDescent="0.2">
      <c r="A33" s="2" t="s">
        <v>41</v>
      </c>
      <c r="B33" s="136">
        <v>3039139.17</v>
      </c>
      <c r="C33" s="136">
        <v>579923.64</v>
      </c>
      <c r="D33" s="136">
        <v>72188.72</v>
      </c>
      <c r="E33" s="136"/>
      <c r="F33" s="136">
        <v>12222053.029999999</v>
      </c>
      <c r="G33" s="136">
        <v>346303.41</v>
      </c>
      <c r="H33" s="138"/>
      <c r="I33" s="138"/>
      <c r="J33" s="138">
        <v>770236.04</v>
      </c>
      <c r="K33" s="138">
        <v>17029844.010000002</v>
      </c>
    </row>
    <row r="34" spans="1:11" x14ac:dyDescent="0.2">
      <c r="A34" s="2" t="s">
        <v>42</v>
      </c>
      <c r="B34" s="136">
        <v>2219047.67</v>
      </c>
      <c r="C34" s="136">
        <v>423435.1</v>
      </c>
      <c r="D34" s="136">
        <v>52709.08</v>
      </c>
      <c r="E34" s="136"/>
      <c r="F34" s="136">
        <v>11100497.66</v>
      </c>
      <c r="G34" s="136">
        <v>314524.92</v>
      </c>
      <c r="H34" s="138"/>
      <c r="I34" s="138"/>
      <c r="J34" s="138">
        <v>699555.42</v>
      </c>
      <c r="K34" s="138">
        <v>14809769.85</v>
      </c>
    </row>
    <row r="35" spans="1:11" x14ac:dyDescent="0.2">
      <c r="A35" s="2" t="s">
        <v>43</v>
      </c>
      <c r="B35" s="136">
        <v>3146904.41</v>
      </c>
      <c r="C35" s="136">
        <v>600487.23</v>
      </c>
      <c r="D35" s="136">
        <v>74748.47</v>
      </c>
      <c r="E35" s="136"/>
      <c r="F35" s="136">
        <v>15688239.26</v>
      </c>
      <c r="G35" s="136">
        <v>444515.4</v>
      </c>
      <c r="H35" s="138"/>
      <c r="I35" s="138"/>
      <c r="J35" s="138">
        <v>988675.74</v>
      </c>
      <c r="K35" s="138">
        <v>20943570.510000002</v>
      </c>
    </row>
    <row r="36" spans="1:11" x14ac:dyDescent="0.2">
      <c r="A36" s="2" t="s">
        <v>44</v>
      </c>
      <c r="B36" s="136">
        <v>1866669.28</v>
      </c>
      <c r="C36" s="136">
        <v>356194.82</v>
      </c>
      <c r="D36" s="136">
        <v>44339.03</v>
      </c>
      <c r="E36" s="136"/>
      <c r="F36" s="136">
        <v>7374226.5999999996</v>
      </c>
      <c r="G36" s="136">
        <v>208943.61</v>
      </c>
      <c r="H36" s="138"/>
      <c r="I36" s="138"/>
      <c r="J36" s="138">
        <v>464725.12</v>
      </c>
      <c r="K36" s="138">
        <v>10315098.460000001</v>
      </c>
    </row>
    <row r="37" spans="1:11" x14ac:dyDescent="0.2">
      <c r="A37" s="2" t="s">
        <v>45</v>
      </c>
      <c r="B37" s="136">
        <v>11963136.98</v>
      </c>
      <c r="C37" s="136">
        <v>2282786.5099999998</v>
      </c>
      <c r="D37" s="136">
        <v>284160.59000000003</v>
      </c>
      <c r="E37" s="136"/>
      <c r="F37" s="136">
        <v>42911095.460000001</v>
      </c>
      <c r="G37" s="136">
        <v>1215856.19</v>
      </c>
      <c r="H37" s="137"/>
      <c r="I37" s="137"/>
      <c r="J37" s="137">
        <v>2704265.17</v>
      </c>
      <c r="K37" s="138">
        <v>61361300.899999999</v>
      </c>
    </row>
    <row r="38" spans="1:11" x14ac:dyDescent="0.2">
      <c r="A38" s="2" t="s">
        <v>46</v>
      </c>
      <c r="B38" s="136">
        <v>3908033.78</v>
      </c>
      <c r="C38" s="136">
        <v>745724.71</v>
      </c>
      <c r="D38" s="136">
        <v>92827.59</v>
      </c>
      <c r="E38" s="136"/>
      <c r="F38" s="136">
        <v>15910616.619999999</v>
      </c>
      <c r="G38" s="136">
        <v>450816.31</v>
      </c>
      <c r="H38" s="137"/>
      <c r="I38" s="137"/>
      <c r="J38" s="137">
        <v>1002690</v>
      </c>
      <c r="K38" s="138">
        <v>22110709.010000002</v>
      </c>
    </row>
    <row r="39" spans="1:11" x14ac:dyDescent="0.2">
      <c r="A39" s="2" t="s">
        <v>47</v>
      </c>
      <c r="B39" s="136">
        <v>2407686.64</v>
      </c>
      <c r="C39" s="136">
        <v>459430.88</v>
      </c>
      <c r="D39" s="136">
        <v>57189.82</v>
      </c>
      <c r="E39" s="136"/>
      <c r="F39" s="136">
        <v>9318578.2100000009</v>
      </c>
      <c r="G39" s="139">
        <v>264035.46000000002</v>
      </c>
      <c r="H39" s="137"/>
      <c r="I39" s="137">
        <v>4316240.46</v>
      </c>
      <c r="J39" s="137">
        <v>587258.52</v>
      </c>
      <c r="K39" s="138">
        <v>17410419.989999998</v>
      </c>
    </row>
    <row r="40" spans="1:11" x14ac:dyDescent="0.2">
      <c r="A40" s="2" t="s">
        <v>48</v>
      </c>
      <c r="B40" s="136">
        <v>1699941.91</v>
      </c>
      <c r="C40" s="136">
        <v>324380.17</v>
      </c>
      <c r="D40" s="136">
        <v>40378.75</v>
      </c>
      <c r="E40" s="136"/>
      <c r="F40" s="136">
        <v>10304773.449999999</v>
      </c>
      <c r="G40" s="140">
        <v>291978.62</v>
      </c>
      <c r="H40" s="137"/>
      <c r="I40" s="137"/>
      <c r="J40" s="137">
        <v>649408.73</v>
      </c>
      <c r="K40" s="138">
        <v>13310861.630000001</v>
      </c>
    </row>
    <row r="41" spans="1:11" x14ac:dyDescent="0.2">
      <c r="A41" s="2" t="s">
        <v>49</v>
      </c>
      <c r="B41" s="136">
        <v>2195940.89</v>
      </c>
      <c r="C41" s="136">
        <v>419025.9</v>
      </c>
      <c r="D41" s="136">
        <v>52160.22</v>
      </c>
      <c r="E41" s="136"/>
      <c r="F41" s="136">
        <v>6947842.1900000004</v>
      </c>
      <c r="G41" s="136">
        <v>196862.3</v>
      </c>
      <c r="H41" s="137"/>
      <c r="I41" s="137">
        <v>2930808.77</v>
      </c>
      <c r="J41" s="137">
        <v>437854.3</v>
      </c>
      <c r="K41" s="138">
        <v>13180494.57</v>
      </c>
    </row>
    <row r="42" spans="1:11" x14ac:dyDescent="0.2">
      <c r="A42" s="2" t="s">
        <v>50</v>
      </c>
      <c r="B42" s="136">
        <v>3128379.15</v>
      </c>
      <c r="C42" s="136">
        <v>596952.27</v>
      </c>
      <c r="D42" s="136">
        <v>74308.44</v>
      </c>
      <c r="E42" s="136"/>
      <c r="F42" s="136">
        <v>20714934.440000001</v>
      </c>
      <c r="G42" s="136">
        <v>586943.32999999996</v>
      </c>
      <c r="H42" s="137"/>
      <c r="I42" s="137"/>
      <c r="J42" s="137">
        <v>1305459</v>
      </c>
      <c r="K42" s="138">
        <v>26406976.629999999</v>
      </c>
    </row>
    <row r="43" spans="1:11" x14ac:dyDescent="0.2">
      <c r="A43" s="2" t="s">
        <v>51</v>
      </c>
      <c r="B43" s="136">
        <v>1754123.32</v>
      </c>
      <c r="C43" s="136">
        <v>334718.98</v>
      </c>
      <c r="D43" s="136">
        <v>41665.72</v>
      </c>
      <c r="E43" s="136"/>
      <c r="F43" s="136">
        <v>10952568.369999999</v>
      </c>
      <c r="G43" s="136">
        <v>310333.44</v>
      </c>
      <c r="H43" s="137"/>
      <c r="I43" s="137"/>
      <c r="J43" s="137">
        <v>690232.88</v>
      </c>
      <c r="K43" s="138">
        <v>14083642.710000001</v>
      </c>
    </row>
    <row r="44" spans="1:11" x14ac:dyDescent="0.2">
      <c r="A44" s="2" t="s">
        <v>52</v>
      </c>
      <c r="B44" s="136">
        <v>25473233.050000001</v>
      </c>
      <c r="C44" s="136">
        <v>4860761.2699999996</v>
      </c>
      <c r="D44" s="136">
        <v>605066.13</v>
      </c>
      <c r="E44" s="136"/>
      <c r="F44" s="136">
        <v>93784267.230000004</v>
      </c>
      <c r="G44" s="136">
        <v>2657312.29</v>
      </c>
      <c r="H44" s="137"/>
      <c r="I44" s="137"/>
      <c r="J44" s="137">
        <v>5910301.8700000001</v>
      </c>
      <c r="K44" s="138">
        <v>133290941.84</v>
      </c>
    </row>
    <row r="45" spans="1:11" x14ac:dyDescent="0.2">
      <c r="A45" s="2" t="s">
        <v>53</v>
      </c>
      <c r="B45" s="136">
        <v>4029145.17</v>
      </c>
      <c r="C45" s="136">
        <v>768834.99</v>
      </c>
      <c r="D45" s="136">
        <v>95704.35</v>
      </c>
      <c r="E45" s="136"/>
      <c r="F45" s="136">
        <v>18466989.390000001</v>
      </c>
      <c r="G45" s="136">
        <v>523249.36</v>
      </c>
      <c r="H45" s="137"/>
      <c r="I45" s="137">
        <v>16544826.800000001</v>
      </c>
      <c r="J45" s="137">
        <v>1163793.0900000001</v>
      </c>
      <c r="K45" s="138">
        <v>41592543.149999999</v>
      </c>
    </row>
    <row r="46" spans="1:11" x14ac:dyDescent="0.2">
      <c r="A46" s="2" t="s">
        <v>54</v>
      </c>
      <c r="B46" s="136">
        <v>10703020.68</v>
      </c>
      <c r="C46" s="136">
        <v>2042333.15</v>
      </c>
      <c r="D46" s="136">
        <v>254229.03</v>
      </c>
      <c r="E46" s="136"/>
      <c r="F46" s="136">
        <v>41907496.770000003</v>
      </c>
      <c r="G46" s="136">
        <v>1187419.9099999999</v>
      </c>
      <c r="H46" s="137"/>
      <c r="I46" s="137"/>
      <c r="J46" s="137">
        <v>2641018.2000000002</v>
      </c>
      <c r="K46" s="138">
        <v>58735517.740000002</v>
      </c>
    </row>
    <row r="47" spans="1:11" x14ac:dyDescent="0.2">
      <c r="A47" s="2" t="s">
        <v>55</v>
      </c>
      <c r="B47" s="136">
        <v>2462465.65</v>
      </c>
      <c r="C47" s="136">
        <v>469883.73</v>
      </c>
      <c r="D47" s="136">
        <v>58490.99</v>
      </c>
      <c r="E47" s="136"/>
      <c r="F47" s="136">
        <v>10614168.039999999</v>
      </c>
      <c r="G47" s="136">
        <v>300745.09999999998</v>
      </c>
      <c r="H47" s="137"/>
      <c r="I47" s="137">
        <v>5074457.75</v>
      </c>
      <c r="J47" s="137">
        <v>668906.82999999996</v>
      </c>
      <c r="K47" s="138">
        <v>19649118.09</v>
      </c>
    </row>
    <row r="48" spans="1:11" x14ac:dyDescent="0.2">
      <c r="A48" s="2" t="s">
        <v>56</v>
      </c>
      <c r="B48" s="136">
        <v>1918460.33</v>
      </c>
      <c r="C48" s="136">
        <v>366077.51</v>
      </c>
      <c r="D48" s="136">
        <v>45569.22</v>
      </c>
      <c r="E48" s="136"/>
      <c r="F48" s="136">
        <v>5974216.0999999996</v>
      </c>
      <c r="G48" s="136">
        <v>169275.28</v>
      </c>
      <c r="H48" s="137"/>
      <c r="I48" s="137">
        <v>2361860.19</v>
      </c>
      <c r="J48" s="137">
        <v>376496.2</v>
      </c>
      <c r="K48" s="138">
        <v>11211954.83</v>
      </c>
    </row>
    <row r="49" spans="1:12" x14ac:dyDescent="0.2">
      <c r="A49" s="2" t="s">
        <v>57</v>
      </c>
      <c r="B49" s="136">
        <v>2237772.13</v>
      </c>
      <c r="C49" s="136">
        <v>427008.07</v>
      </c>
      <c r="D49" s="136">
        <v>53153.84</v>
      </c>
      <c r="E49" s="136"/>
      <c r="F49" s="136">
        <v>7200192.1500000004</v>
      </c>
      <c r="G49" s="136">
        <v>204012.46</v>
      </c>
      <c r="H49" s="137"/>
      <c r="I49" s="137">
        <v>3078187.02</v>
      </c>
      <c r="J49" s="137">
        <v>453757.44</v>
      </c>
      <c r="K49" s="138">
        <v>13654083.109999999</v>
      </c>
    </row>
    <row r="50" spans="1:12" x14ac:dyDescent="0.2">
      <c r="A50" s="2" t="s">
        <v>58</v>
      </c>
      <c r="B50" s="136">
        <v>5625704.1600000001</v>
      </c>
      <c r="C50" s="136">
        <v>1073487.8</v>
      </c>
      <c r="D50" s="136">
        <v>133627.44</v>
      </c>
      <c r="E50" s="136"/>
      <c r="F50" s="136">
        <v>20558303.43</v>
      </c>
      <c r="G50" s="136">
        <v>582505.30000000005</v>
      </c>
      <c r="H50" s="137"/>
      <c r="I50" s="137">
        <v>20224713.120000001</v>
      </c>
      <c r="J50" s="137">
        <v>1295588.0900000001</v>
      </c>
      <c r="K50" s="138">
        <v>49493929.340000004</v>
      </c>
    </row>
    <row r="51" spans="1:12" x14ac:dyDescent="0.2">
      <c r="A51" s="2" t="s">
        <v>59</v>
      </c>
      <c r="B51" s="136">
        <v>1980410.41</v>
      </c>
      <c r="C51" s="136">
        <v>377898.72</v>
      </c>
      <c r="D51" s="136">
        <v>47040.72</v>
      </c>
      <c r="E51" s="136"/>
      <c r="F51" s="136">
        <v>5781811.3399999999</v>
      </c>
      <c r="G51" s="136">
        <v>163823.62</v>
      </c>
      <c r="H51" s="137"/>
      <c r="I51" s="137"/>
      <c r="J51" s="137">
        <v>364370.82</v>
      </c>
      <c r="K51" s="138">
        <v>8715355.6300000008</v>
      </c>
    </row>
    <row r="52" spans="1:12" x14ac:dyDescent="0.2">
      <c r="A52" s="2" t="s">
        <v>60</v>
      </c>
      <c r="B52" s="136">
        <v>34119152.719999999</v>
      </c>
      <c r="C52" s="136">
        <v>6510561.7199999997</v>
      </c>
      <c r="D52" s="136">
        <v>810432.8</v>
      </c>
      <c r="E52" s="136"/>
      <c r="F52" s="136">
        <v>111797800.18000001</v>
      </c>
      <c r="G52" s="136">
        <v>3167713.2799999998</v>
      </c>
      <c r="H52" s="137"/>
      <c r="I52" s="137"/>
      <c r="J52" s="137">
        <v>7045518.0599999996</v>
      </c>
      <c r="K52" s="138">
        <v>163451178.75999999</v>
      </c>
      <c r="L52" s="141"/>
    </row>
    <row r="53" spans="1:12" ht="13.5" thickBot="1" x14ac:dyDescent="0.25">
      <c r="A53" s="4" t="s">
        <v>61</v>
      </c>
      <c r="B53" s="136">
        <v>3678360.35</v>
      </c>
      <c r="C53" s="136">
        <v>701898.79</v>
      </c>
      <c r="D53" s="136">
        <v>87372.15</v>
      </c>
      <c r="E53" s="136"/>
      <c r="F53" s="136">
        <v>17235212.190000001</v>
      </c>
      <c r="G53" s="136">
        <v>488347.81</v>
      </c>
      <c r="H53" s="137"/>
      <c r="I53" s="137"/>
      <c r="J53" s="137">
        <v>1086166.26</v>
      </c>
      <c r="K53" s="138">
        <v>23277357.550000001</v>
      </c>
    </row>
    <row r="54" spans="1:12" s="143" customFormat="1" ht="13.5" thickBot="1" x14ac:dyDescent="0.25">
      <c r="A54" s="5" t="s">
        <v>13</v>
      </c>
      <c r="B54" s="142">
        <v>199196379.83000001</v>
      </c>
      <c r="C54" s="142">
        <v>38010332.100000001</v>
      </c>
      <c r="D54" s="142">
        <v>4731514.92</v>
      </c>
      <c r="E54" s="142">
        <v>0</v>
      </c>
      <c r="F54" s="142">
        <v>966858083.37</v>
      </c>
      <c r="G54" s="142">
        <v>27395254.5</v>
      </c>
      <c r="H54" s="142">
        <v>0</v>
      </c>
      <c r="I54" s="142">
        <v>380822345.44</v>
      </c>
      <c r="J54" s="142">
        <v>60931575.280000001</v>
      </c>
      <c r="K54" s="142">
        <v>1677945485.4400001</v>
      </c>
    </row>
    <row r="55" spans="1:12" x14ac:dyDescent="0.2">
      <c r="F55" s="133"/>
      <c r="G55" s="133"/>
      <c r="H55" s="133"/>
      <c r="I55" s="133"/>
      <c r="J55" s="133"/>
    </row>
    <row r="56" spans="1:12" x14ac:dyDescent="0.2">
      <c r="F56" s="133"/>
      <c r="G56" s="133"/>
      <c r="H56" s="133"/>
      <c r="I56" s="133"/>
      <c r="J56" s="133"/>
      <c r="K56" s="133"/>
    </row>
    <row r="57" spans="1:12" s="133" customFormat="1" x14ac:dyDescent="0.2">
      <c r="A57" s="28"/>
    </row>
    <row r="58" spans="1:12" s="133" customFormat="1" x14ac:dyDescent="0.2">
      <c r="A58" s="28"/>
    </row>
    <row r="59" spans="1:12" x14ac:dyDescent="0.2">
      <c r="F59" s="133"/>
      <c r="G59" s="133"/>
      <c r="H59" s="133"/>
      <c r="I59" s="133"/>
      <c r="J59" s="133"/>
    </row>
    <row r="60" spans="1:12" x14ac:dyDescent="0.2">
      <c r="F60" s="133"/>
      <c r="G60" s="133"/>
      <c r="H60" s="133"/>
      <c r="I60" s="133"/>
      <c r="J60" s="133"/>
    </row>
    <row r="61" spans="1:12" x14ac:dyDescent="0.2">
      <c r="F61" s="133"/>
      <c r="G61" s="133"/>
      <c r="H61" s="133"/>
      <c r="I61" s="133"/>
      <c r="J61" s="133"/>
    </row>
    <row r="62" spans="1:12" x14ac:dyDescent="0.2">
      <c r="F62" s="133"/>
      <c r="G62" s="133"/>
      <c r="H62" s="133"/>
      <c r="I62" s="133"/>
      <c r="J62" s="133"/>
    </row>
    <row r="63" spans="1:12" x14ac:dyDescent="0.2">
      <c r="G63" s="133"/>
      <c r="H63" s="133"/>
      <c r="I63" s="133"/>
      <c r="J63" s="133"/>
    </row>
    <row r="64" spans="1:12" x14ac:dyDescent="0.2">
      <c r="G64" s="133"/>
      <c r="H64" s="133"/>
      <c r="I64" s="133"/>
      <c r="J64" s="133"/>
    </row>
    <row r="65" spans="7:10" x14ac:dyDescent="0.2">
      <c r="G65" s="133"/>
      <c r="H65" s="133"/>
      <c r="I65" s="133"/>
      <c r="J65" s="133"/>
    </row>
    <row r="66" spans="7:10" x14ac:dyDescent="0.2">
      <c r="G66" s="133"/>
      <c r="H66" s="133"/>
      <c r="I66" s="133"/>
      <c r="J66" s="13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256" t="s">
        <v>14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x14ac:dyDescent="0.2">
      <c r="A2" s="258" t="s">
        <v>62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12.75" customHeight="1" x14ac:dyDescent="0.2">
      <c r="A5" s="260" t="s">
        <v>0</v>
      </c>
      <c r="B5" s="262" t="s">
        <v>9</v>
      </c>
      <c r="C5" s="9" t="s">
        <v>10</v>
      </c>
      <c r="D5" s="9" t="s">
        <v>10</v>
      </c>
      <c r="E5" s="262" t="s">
        <v>1</v>
      </c>
      <c r="F5" s="254" t="s">
        <v>7</v>
      </c>
      <c r="G5" s="254" t="s">
        <v>8</v>
      </c>
      <c r="H5" s="254" t="s">
        <v>2</v>
      </c>
      <c r="I5" s="254" t="s">
        <v>3</v>
      </c>
      <c r="J5" s="254" t="s">
        <v>4</v>
      </c>
      <c r="K5" s="254" t="s">
        <v>5</v>
      </c>
    </row>
    <row r="6" spans="1:11" ht="23.25" customHeight="1" thickBot="1" x14ac:dyDescent="0.25">
      <c r="A6" s="261"/>
      <c r="B6" s="263"/>
      <c r="C6" s="10" t="s">
        <v>11</v>
      </c>
      <c r="D6" s="10" t="s">
        <v>12</v>
      </c>
      <c r="E6" s="263" t="s">
        <v>6</v>
      </c>
      <c r="F6" s="255" t="s">
        <v>6</v>
      </c>
      <c r="G6" s="255" t="s">
        <v>6</v>
      </c>
      <c r="H6" s="255"/>
      <c r="I6" s="255"/>
      <c r="J6" s="255"/>
      <c r="K6" s="255" t="s">
        <v>6</v>
      </c>
    </row>
    <row r="7" spans="1:11" x14ac:dyDescent="0.2">
      <c r="A7" s="1" t="s">
        <v>15</v>
      </c>
      <c r="B7" s="11">
        <f>+'09-01'!B7+'16-01'!B7+'24-01'!B7+'01-02'!B7+'08-02'!B7+'15-02'!B7+'24-02'!B7+'01-03'!B7+'08-03'!B7+'15-03'!B7+'23-3'!B7</f>
        <v>16179163.620000001</v>
      </c>
      <c r="C7" s="11">
        <f>+'09-01'!C7+'16-01'!C7+'24-01'!C7+'01-02'!C7+'08-02'!C7+'15-02'!C7+'24-02'!C7+'01-03'!C7+'08-03'!C7+'15-03'!C7+'23-3'!C7</f>
        <v>2904985.57</v>
      </c>
      <c r="D7" s="11">
        <f>+'09-01'!D7+'16-01'!D7+'24-01'!D7+'01-02'!D7+'08-02'!D7+'15-02'!D7+'24-02'!D7+'01-03'!D7+'08-03'!D7+'15-03'!D7+'23-3'!D7</f>
        <v>368872.69</v>
      </c>
      <c r="E7" s="11">
        <f>+'09-01'!E7+'16-01'!E7+'24-01'!E7+'01-02'!E7+'08-02'!E7+'15-02'!E7+'24-02'!E7+'01-03'!E7+'08-03'!E7+'15-03'!E7+'23-3'!E7</f>
        <v>147091.28</v>
      </c>
      <c r="F7" s="11">
        <f>+'09-01'!F7+'16-01'!F7+'24-01'!F7+'01-02'!F7+'08-02'!F7+'15-02'!F7+'24-02'!F7+'01-03'!F7+'08-03'!F7+'15-03'!F7+'23-3'!F7</f>
        <v>25208114.890000001</v>
      </c>
      <c r="G7" s="11">
        <f>+'09-01'!G7+'16-01'!G7+'24-01'!G7+'01-02'!G7+'08-02'!G7+'15-02'!G7+'24-02'!G7+'01-03'!G7+'08-03'!G7+'15-03'!G7+'23-3'!G7</f>
        <v>732657.73</v>
      </c>
      <c r="H7" s="11">
        <f>+'09-01'!H7+'16-01'!H7+'24-01'!H7+'01-02'!H7+'08-02'!H7+'15-02'!H7+'24-02'!H7+'01-03'!H7+'08-03'!H7+'15-03'!H7+'23-3'!H7</f>
        <v>1645139.25</v>
      </c>
      <c r="I7" s="11">
        <f>+'09-01'!I7+'16-01'!I7+'24-01'!I7+'01-02'!I7+'08-02'!I7+'15-02'!I7+'24-02'!I7+'01-03'!I7+'08-03'!I7+'15-03'!I7+'23-3'!I7</f>
        <v>0</v>
      </c>
      <c r="J7" s="11">
        <f>+'09-01'!J7+'16-01'!J7+'24-01'!J7+'01-02'!J7+'08-02'!J7+'15-02'!J7+'24-02'!J7+'01-03'!J7+'08-03'!J7+'15-03'!J7+'23-3'!J7</f>
        <v>1394870.0899999999</v>
      </c>
      <c r="K7" s="12">
        <f>SUM(B7:J7)</f>
        <v>48580895.120000005</v>
      </c>
    </row>
    <row r="8" spans="1:11" x14ac:dyDescent="0.2">
      <c r="A8" s="2" t="s">
        <v>16</v>
      </c>
      <c r="B8" s="11">
        <f>+'09-01'!B8+'16-01'!B8+'24-01'!B8+'01-02'!B8+'08-02'!B8+'15-02'!B8+'24-02'!B8+'01-03'!B8+'08-03'!B8+'15-03'!B8+'23-3'!B8</f>
        <v>15292359.270000001</v>
      </c>
      <c r="C8" s="11">
        <f>+'09-01'!C8+'16-01'!C8+'24-01'!C8+'01-02'!C8+'08-02'!C8+'15-02'!C8+'24-02'!C8+'01-03'!C8+'08-03'!C8+'15-03'!C8+'23-3'!C8</f>
        <v>2745758.9299999997</v>
      </c>
      <c r="D8" s="11">
        <f>+'09-01'!D8+'16-01'!D8+'24-01'!D8+'01-02'!D8+'08-02'!D8+'15-02'!D8+'24-02'!D8+'01-03'!D8+'08-03'!D8+'15-03'!D8+'23-3'!D8</f>
        <v>348654.26</v>
      </c>
      <c r="E8" s="11">
        <f>+'09-01'!E8+'16-01'!E8+'24-01'!E8+'01-02'!E8+'08-02'!E8+'15-02'!E8+'24-02'!E8+'01-03'!E8+'08-03'!E8+'15-03'!E8+'23-3'!E8</f>
        <v>138571.38</v>
      </c>
      <c r="F8" s="11">
        <f>+'09-01'!F8+'16-01'!F8+'24-01'!F8+'01-02'!F8+'08-02'!F8+'15-02'!F8+'24-02'!F8+'01-03'!F8+'08-03'!F8+'15-03'!F8+'23-3'!F8</f>
        <v>18732202.18</v>
      </c>
      <c r="G8" s="11">
        <f>+'09-01'!G8+'16-01'!G8+'24-01'!G8+'01-02'!G8+'08-02'!G8+'15-02'!G8+'24-02'!G8+'01-03'!G8+'08-03'!G8+'15-03'!G8+'23-3'!G8</f>
        <v>544439.47</v>
      </c>
      <c r="H8" s="11">
        <f>+'09-01'!H8+'16-01'!H8+'24-01'!H8+'01-02'!H8+'08-02'!H8+'15-02'!H8+'24-02'!H8+'01-03'!H8+'08-03'!H8+'15-03'!H8+'23-3'!H8</f>
        <v>1606189</v>
      </c>
      <c r="I8" s="11">
        <f>+'09-01'!I8+'16-01'!I8+'24-01'!I8+'01-02'!I8+'08-02'!I8+'15-02'!I8+'24-02'!I8+'01-03'!I8+'08-03'!I8+'15-03'!I8+'23-3'!I8</f>
        <v>0</v>
      </c>
      <c r="J8" s="11">
        <f>+'09-01'!J8+'16-01'!J8+'24-01'!J8+'01-02'!J8+'08-02'!J8+'15-02'!J8+'24-02'!J8+'01-03'!J8+'08-03'!J8+'15-03'!J8+'23-3'!J8</f>
        <v>1036530.84</v>
      </c>
      <c r="K8" s="12">
        <f t="shared" ref="K8:K53" si="0">SUM(B8:J8)</f>
        <v>40444705.330000006</v>
      </c>
    </row>
    <row r="9" spans="1:11" x14ac:dyDescent="0.2">
      <c r="A9" s="2" t="s">
        <v>17</v>
      </c>
      <c r="B9" s="11">
        <f>+'09-01'!B9+'16-01'!B9+'24-01'!B9+'01-02'!B9+'08-02'!B9+'15-02'!B9+'24-02'!B9+'01-03'!B9+'08-03'!B9+'15-03'!B9+'23-3'!B9</f>
        <v>0</v>
      </c>
      <c r="C9" s="11">
        <f>+'09-01'!C9+'16-01'!C9+'24-01'!C9+'01-02'!C9+'08-02'!C9+'15-02'!C9+'24-02'!C9+'01-03'!C9+'08-03'!C9+'15-03'!C9+'23-3'!C9</f>
        <v>0</v>
      </c>
      <c r="D9" s="11">
        <f>+'09-01'!D9+'16-01'!D9+'24-01'!D9+'01-02'!D9+'08-02'!D9+'15-02'!D9+'24-02'!D9+'01-03'!D9+'08-03'!D9+'15-03'!D9+'23-3'!D9</f>
        <v>0</v>
      </c>
      <c r="E9" s="11">
        <f>+'09-01'!E9+'16-01'!E9+'24-01'!E9+'01-02'!E9+'08-02'!E9+'15-02'!E9+'24-02'!E9+'01-03'!E9+'08-03'!E9+'15-03'!E9+'23-3'!E9</f>
        <v>0</v>
      </c>
      <c r="F9" s="11">
        <f>+'09-01'!F9+'16-01'!F9+'24-01'!F9+'01-02'!F9+'08-02'!F9+'15-02'!F9+'24-02'!F9+'01-03'!F9+'08-03'!F9+'15-03'!F9+'23-3'!F9</f>
        <v>7181577.8699999992</v>
      </c>
      <c r="G9" s="11">
        <f>+'09-01'!G9+'16-01'!G9+'24-01'!G9+'01-02'!G9+'08-02'!G9+'15-02'!G9+'24-02'!G9+'01-03'!G9+'08-03'!G9+'15-03'!G9+'23-3'!G9</f>
        <v>208727.98</v>
      </c>
      <c r="H9" s="11">
        <f>+'09-01'!H9+'16-01'!H9+'24-01'!H9+'01-02'!H9+'08-02'!H9+'15-02'!H9+'24-02'!H9+'01-03'!H9+'08-03'!H9+'15-03'!H9+'23-3'!H9</f>
        <v>0</v>
      </c>
      <c r="I9" s="11">
        <f>+'09-01'!I9+'16-01'!I9+'24-01'!I9+'01-02'!I9+'08-02'!I9+'15-02'!I9+'24-02'!I9+'01-03'!I9+'08-03'!I9+'15-03'!I9+'23-3'!I9</f>
        <v>702946.51</v>
      </c>
      <c r="J9" s="11">
        <f>+'09-01'!J9+'16-01'!J9+'24-01'!J9+'01-02'!J9+'08-02'!J9+'15-02'!J9+'24-02'!J9+'01-03'!J9+'08-03'!J9+'15-03'!J9+'23-3'!J9</f>
        <v>397386.64</v>
      </c>
      <c r="K9" s="12">
        <f t="shared" si="0"/>
        <v>8490639</v>
      </c>
    </row>
    <row r="10" spans="1:11" x14ac:dyDescent="0.2">
      <c r="A10" s="2" t="s">
        <v>18</v>
      </c>
      <c r="B10" s="11">
        <f>+'09-01'!B10+'16-01'!B10+'24-01'!B10+'01-02'!B10+'08-02'!B10+'15-02'!B10+'24-02'!B10+'01-03'!B10+'08-03'!B10+'15-03'!B10+'23-3'!B10</f>
        <v>0</v>
      </c>
      <c r="C10" s="11">
        <f>+'09-01'!C10+'16-01'!C10+'24-01'!C10+'01-02'!C10+'08-02'!C10+'15-02'!C10+'24-02'!C10+'01-03'!C10+'08-03'!C10+'15-03'!C10+'23-3'!C10</f>
        <v>0</v>
      </c>
      <c r="D10" s="11">
        <f>+'09-01'!D10+'16-01'!D10+'24-01'!D10+'01-02'!D10+'08-02'!D10+'15-02'!D10+'24-02'!D10+'01-03'!D10+'08-03'!D10+'15-03'!D10+'23-3'!D10</f>
        <v>0</v>
      </c>
      <c r="E10" s="11">
        <f>+'09-01'!E10+'16-01'!E10+'24-01'!E10+'01-02'!E10+'08-02'!E10+'15-02'!E10+'24-02'!E10+'01-03'!E10+'08-03'!E10+'15-03'!E10+'23-3'!E10</f>
        <v>0</v>
      </c>
      <c r="F10" s="11">
        <f>+'09-01'!F10+'16-01'!F10+'24-01'!F10+'01-02'!F10+'08-02'!F10+'15-02'!F10+'24-02'!F10+'01-03'!F10+'08-03'!F10+'15-03'!F10+'23-3'!F10</f>
        <v>8072944.3900000006</v>
      </c>
      <c r="G10" s="11">
        <f>+'09-01'!G10+'16-01'!G10+'24-01'!G10+'01-02'!G10+'08-02'!G10+'15-02'!G10+'24-02'!G10+'01-03'!G10+'08-03'!G10+'15-03'!G10+'23-3'!G10</f>
        <v>234634.96999999997</v>
      </c>
      <c r="H10" s="11">
        <f>+'09-01'!H10+'16-01'!H10+'24-01'!H10+'01-02'!H10+'08-02'!H10+'15-02'!H10+'24-02'!H10+'01-03'!H10+'08-03'!H10+'15-03'!H10+'23-3'!H10</f>
        <v>0</v>
      </c>
      <c r="I10" s="11">
        <f>+'09-01'!I10+'16-01'!I10+'24-01'!I10+'01-02'!I10+'08-02'!I10+'15-02'!I10+'24-02'!I10+'01-03'!I10+'08-03'!I10+'15-03'!I10+'23-3'!I10</f>
        <v>1438588.23</v>
      </c>
      <c r="J10" s="11">
        <f>+'09-01'!J10+'16-01'!J10+'24-01'!J10+'01-02'!J10+'08-02'!J10+'15-02'!J10+'24-02'!J10+'01-03'!J10+'08-03'!J10+'15-03'!J10+'23-3'!J10</f>
        <v>446709.67000000004</v>
      </c>
      <c r="K10" s="12">
        <f t="shared" si="0"/>
        <v>10192877.26</v>
      </c>
    </row>
    <row r="11" spans="1:11" x14ac:dyDescent="0.2">
      <c r="A11" s="2" t="s">
        <v>19</v>
      </c>
      <c r="B11" s="11">
        <f>+'09-01'!B11+'16-01'!B11+'24-01'!B11+'01-02'!B11+'08-02'!B11+'15-02'!B11+'24-02'!B11+'01-03'!B11+'08-03'!B11+'15-03'!B11+'23-3'!B11</f>
        <v>0</v>
      </c>
      <c r="C11" s="11">
        <f>+'09-01'!C11+'16-01'!C11+'24-01'!C11+'01-02'!C11+'08-02'!C11+'15-02'!C11+'24-02'!C11+'01-03'!C11+'08-03'!C11+'15-03'!C11+'23-3'!C11</f>
        <v>0</v>
      </c>
      <c r="D11" s="11">
        <f>+'09-01'!D11+'16-01'!D11+'24-01'!D11+'01-02'!D11+'08-02'!D11+'15-02'!D11+'24-02'!D11+'01-03'!D11+'08-03'!D11+'15-03'!D11+'23-3'!D11</f>
        <v>0</v>
      </c>
      <c r="E11" s="11">
        <f>+'09-01'!E11+'16-01'!E11+'24-01'!E11+'01-02'!E11+'08-02'!E11+'15-02'!E11+'24-02'!E11+'01-03'!E11+'08-03'!E11+'15-03'!E11+'23-3'!E11</f>
        <v>0</v>
      </c>
      <c r="F11" s="11">
        <f>+'09-01'!F11+'16-01'!F11+'24-01'!F11+'01-02'!F11+'08-02'!F11+'15-02'!F11+'24-02'!F11+'01-03'!F11+'08-03'!F11+'15-03'!F11+'23-3'!F11</f>
        <v>8025674.9400000004</v>
      </c>
      <c r="G11" s="11">
        <f>+'09-01'!G11+'16-01'!G11+'24-01'!G11+'01-02'!G11+'08-02'!G11+'15-02'!G11+'24-02'!G11+'01-03'!G11+'08-03'!G11+'15-03'!G11+'23-3'!G11</f>
        <v>233261.11</v>
      </c>
      <c r="H11" s="11">
        <f>+'09-01'!H11+'16-01'!H11+'24-01'!H11+'01-02'!H11+'08-02'!H11+'15-02'!H11+'24-02'!H11+'01-03'!H11+'08-03'!H11+'15-03'!H11+'23-3'!H11</f>
        <v>0</v>
      </c>
      <c r="I11" s="11">
        <f>+'09-01'!I11+'16-01'!I11+'24-01'!I11+'01-02'!I11+'08-02'!I11+'15-02'!I11+'24-02'!I11+'01-03'!I11+'08-03'!I11+'15-03'!I11+'23-3'!I11</f>
        <v>0</v>
      </c>
      <c r="J11" s="11">
        <f>+'09-01'!J11+'16-01'!J11+'24-01'!J11+'01-02'!J11+'08-02'!J11+'15-02'!J11+'24-02'!J11+'01-03'!J11+'08-03'!J11+'15-03'!J11+'23-3'!J11</f>
        <v>444094.05000000005</v>
      </c>
      <c r="K11" s="12">
        <f t="shared" si="0"/>
        <v>8703030.1000000015</v>
      </c>
    </row>
    <row r="12" spans="1:11" x14ac:dyDescent="0.2">
      <c r="A12" s="2" t="s">
        <v>20</v>
      </c>
      <c r="B12" s="11">
        <f>+'09-01'!B12+'16-01'!B12+'24-01'!B12+'01-02'!B12+'08-02'!B12+'15-02'!B12+'24-02'!B12+'01-03'!B12+'08-03'!B12+'15-03'!B12+'23-3'!B12</f>
        <v>0</v>
      </c>
      <c r="C12" s="11">
        <f>+'09-01'!C12+'16-01'!C12+'24-01'!C12+'01-02'!C12+'08-02'!C12+'15-02'!C12+'24-02'!C12+'01-03'!C12+'08-03'!C12+'15-03'!C12+'23-3'!C12</f>
        <v>0</v>
      </c>
      <c r="D12" s="11">
        <f>+'09-01'!D12+'16-01'!D12+'24-01'!D12+'01-02'!D12+'08-02'!D12+'15-02'!D12+'24-02'!D12+'01-03'!D12+'08-03'!D12+'15-03'!D12+'23-3'!D12</f>
        <v>0</v>
      </c>
      <c r="E12" s="11">
        <f>+'09-01'!E12+'16-01'!E12+'24-01'!E12+'01-02'!E12+'08-02'!E12+'15-02'!E12+'24-02'!E12+'01-03'!E12+'08-03'!E12+'15-03'!E12+'23-3'!E12</f>
        <v>0</v>
      </c>
      <c r="F12" s="11">
        <f>+'09-01'!F12+'16-01'!F12+'24-01'!F12+'01-02'!F12+'08-02'!F12+'15-02'!F12+'24-02'!F12+'01-03'!F12+'08-03'!F12+'15-03'!F12+'23-3'!F12</f>
        <v>7039769.5600000005</v>
      </c>
      <c r="G12" s="11">
        <f>+'09-01'!G12+'16-01'!G12+'24-01'!G12+'01-02'!G12+'08-02'!G12+'15-02'!G12+'24-02'!G12+'01-03'!G12+'08-03'!G12+'15-03'!G12+'23-3'!G12</f>
        <v>204606.40000000002</v>
      </c>
      <c r="H12" s="11">
        <f>+'09-01'!H12+'16-01'!H12+'24-01'!H12+'01-02'!H12+'08-02'!H12+'15-02'!H12+'24-02'!H12+'01-03'!H12+'08-03'!H12+'15-03'!H12+'23-3'!H12</f>
        <v>0</v>
      </c>
      <c r="I12" s="11">
        <f>+'09-01'!I12+'16-01'!I12+'24-01'!I12+'01-02'!I12+'08-02'!I12+'15-02'!I12+'24-02'!I12+'01-03'!I12+'08-03'!I12+'15-03'!I12+'23-3'!I12</f>
        <v>585010.31000000006</v>
      </c>
      <c r="J12" s="11">
        <f>+'09-01'!J12+'16-01'!J12+'24-01'!J12+'01-02'!J12+'08-02'!J12+'15-02'!J12+'24-02'!J12+'01-03'!J12+'08-03'!J12+'15-03'!J12+'23-3'!J12</f>
        <v>389539.79</v>
      </c>
      <c r="K12" s="12">
        <f t="shared" si="0"/>
        <v>8218926.0600000015</v>
      </c>
    </row>
    <row r="13" spans="1:11" x14ac:dyDescent="0.2">
      <c r="A13" s="2" t="s">
        <v>21</v>
      </c>
      <c r="B13" s="11">
        <f>+'09-01'!B13+'16-01'!B13+'24-01'!B13+'01-02'!B13+'08-02'!B13+'15-02'!B13+'24-02'!B13+'01-03'!B13+'08-03'!B13+'15-03'!B13+'23-3'!B13</f>
        <v>0</v>
      </c>
      <c r="C13" s="11">
        <f>+'09-01'!C13+'16-01'!C13+'24-01'!C13+'01-02'!C13+'08-02'!C13+'15-02'!C13+'24-02'!C13+'01-03'!C13+'08-03'!C13+'15-03'!C13+'23-3'!C13</f>
        <v>0</v>
      </c>
      <c r="D13" s="11">
        <f>+'09-01'!D13+'16-01'!D13+'24-01'!D13+'01-02'!D13+'08-02'!D13+'15-02'!D13+'24-02'!D13+'01-03'!D13+'08-03'!D13+'15-03'!D13+'23-3'!D13</f>
        <v>0</v>
      </c>
      <c r="E13" s="11">
        <f>+'09-01'!E13+'16-01'!E13+'24-01'!E13+'01-02'!E13+'08-02'!E13+'15-02'!E13+'24-02'!E13+'01-03'!E13+'08-03'!E13+'15-03'!E13+'23-3'!E13</f>
        <v>0</v>
      </c>
      <c r="F13" s="11">
        <f>+'09-01'!F13+'16-01'!F13+'24-01'!F13+'01-02'!F13+'08-02'!F13+'15-02'!F13+'24-02'!F13+'01-03'!F13+'08-03'!F13+'15-03'!F13+'23-3'!F13</f>
        <v>8471358.1999999993</v>
      </c>
      <c r="G13" s="11">
        <f>+'09-01'!G13+'16-01'!G13+'24-01'!G13+'01-02'!G13+'08-02'!G13+'15-02'!G13+'24-02'!G13+'01-03'!G13+'08-03'!G13+'15-03'!G13+'23-3'!G13</f>
        <v>246214.61000000002</v>
      </c>
      <c r="H13" s="11">
        <f>+'09-01'!H13+'16-01'!H13+'24-01'!H13+'01-02'!H13+'08-02'!H13+'15-02'!H13+'24-02'!H13+'01-03'!H13+'08-03'!H13+'15-03'!H13+'23-3'!H13</f>
        <v>0</v>
      </c>
      <c r="I13" s="11">
        <f>+'09-01'!I13+'16-01'!I13+'24-01'!I13+'01-02'!I13+'08-02'!I13+'15-02'!I13+'24-02'!I13+'01-03'!I13+'08-03'!I13+'15-03'!I13+'23-3'!I13</f>
        <v>0</v>
      </c>
      <c r="J13" s="11">
        <f>+'09-01'!J13+'16-01'!J13+'24-01'!J13+'01-02'!J13+'08-02'!J13+'15-02'!J13+'24-02'!J13+'01-03'!J13+'08-03'!J13+'15-03'!J13+'23-3'!J13</f>
        <v>468755.57</v>
      </c>
      <c r="K13" s="12">
        <f t="shared" si="0"/>
        <v>9186328.379999999</v>
      </c>
    </row>
    <row r="14" spans="1:11" x14ac:dyDescent="0.2">
      <c r="A14" s="2" t="s">
        <v>22</v>
      </c>
      <c r="B14" s="11">
        <f>+'09-01'!B14+'16-01'!B14+'24-01'!B14+'01-02'!B14+'08-02'!B14+'15-02'!B14+'24-02'!B14+'01-03'!B14+'08-03'!B14+'15-03'!B14+'23-3'!B14</f>
        <v>0</v>
      </c>
      <c r="C14" s="11">
        <f>+'09-01'!C14+'16-01'!C14+'24-01'!C14+'01-02'!C14+'08-02'!C14+'15-02'!C14+'24-02'!C14+'01-03'!C14+'08-03'!C14+'15-03'!C14+'23-3'!C14</f>
        <v>0</v>
      </c>
      <c r="D14" s="11">
        <f>+'09-01'!D14+'16-01'!D14+'24-01'!D14+'01-02'!D14+'08-02'!D14+'15-02'!D14+'24-02'!D14+'01-03'!D14+'08-03'!D14+'15-03'!D14+'23-3'!D14</f>
        <v>0</v>
      </c>
      <c r="E14" s="11">
        <f>+'09-01'!E14+'16-01'!E14+'24-01'!E14+'01-02'!E14+'08-02'!E14+'15-02'!E14+'24-02'!E14+'01-03'!E14+'08-03'!E14+'15-03'!E14+'23-3'!E14</f>
        <v>0</v>
      </c>
      <c r="F14" s="11">
        <f>+'09-01'!F14+'16-01'!F14+'24-01'!F14+'01-02'!F14+'08-02'!F14+'15-02'!F14+'24-02'!F14+'01-03'!F14+'08-03'!F14+'15-03'!F14+'23-3'!F14</f>
        <v>8133719.3600000003</v>
      </c>
      <c r="G14" s="11">
        <f>+'09-01'!G14+'16-01'!G14+'24-01'!G14+'01-02'!G14+'08-02'!G14+'15-02'!G14+'24-02'!G14+'01-03'!G14+'08-03'!G14+'15-03'!G14+'23-3'!G14</f>
        <v>236401.36</v>
      </c>
      <c r="H14" s="11">
        <f>+'09-01'!H14+'16-01'!H14+'24-01'!H14+'01-02'!H14+'08-02'!H14+'15-02'!H14+'24-02'!H14+'01-03'!H14+'08-03'!H14+'15-03'!H14+'23-3'!H14</f>
        <v>0</v>
      </c>
      <c r="I14" s="11">
        <f>+'09-01'!I14+'16-01'!I14+'24-01'!I14+'01-02'!I14+'08-02'!I14+'15-02'!I14+'24-02'!I14+'01-03'!I14+'08-03'!I14+'15-03'!I14+'23-3'!I14</f>
        <v>0</v>
      </c>
      <c r="J14" s="11">
        <f>+'09-01'!J14+'16-01'!J14+'24-01'!J14+'01-02'!J14+'08-02'!J14+'15-02'!J14+'24-02'!J14+'01-03'!J14+'08-03'!J14+'15-03'!J14+'23-3'!J14</f>
        <v>450072.58999999997</v>
      </c>
      <c r="K14" s="12">
        <f t="shared" si="0"/>
        <v>8820193.3100000005</v>
      </c>
    </row>
    <row r="15" spans="1:11" x14ac:dyDescent="0.2">
      <c r="A15" s="2" t="s">
        <v>23</v>
      </c>
      <c r="B15" s="11">
        <f>+'09-01'!B15+'16-01'!B15+'24-01'!B15+'01-02'!B15+'08-02'!B15+'15-02'!B15+'24-02'!B15+'01-03'!B15+'08-03'!B15+'15-03'!B15+'23-3'!B15</f>
        <v>0</v>
      </c>
      <c r="C15" s="11">
        <f>+'09-01'!C15+'16-01'!C15+'24-01'!C15+'01-02'!C15+'08-02'!C15+'15-02'!C15+'24-02'!C15+'01-03'!C15+'08-03'!C15+'15-03'!C15+'23-3'!C15</f>
        <v>0</v>
      </c>
      <c r="D15" s="11">
        <f>+'09-01'!D15+'16-01'!D15+'24-01'!D15+'01-02'!D15+'08-02'!D15+'15-02'!D15+'24-02'!D15+'01-03'!D15+'08-03'!D15+'15-03'!D15+'23-3'!D15</f>
        <v>0</v>
      </c>
      <c r="E15" s="11">
        <f>+'09-01'!E15+'16-01'!E15+'24-01'!E15+'01-02'!E15+'08-02'!E15+'15-02'!E15+'24-02'!E15+'01-03'!E15+'08-03'!E15+'15-03'!E15+'23-3'!E15</f>
        <v>0</v>
      </c>
      <c r="F15" s="11">
        <f>+'09-01'!F15+'16-01'!F15+'24-01'!F15+'01-02'!F15+'08-02'!F15+'15-02'!F15+'24-02'!F15+'01-03'!F15+'08-03'!F15+'15-03'!F15+'23-3'!F15</f>
        <v>8137095.75</v>
      </c>
      <c r="G15" s="11">
        <f>+'09-01'!G15+'16-01'!G15+'24-01'!G15+'01-02'!G15+'08-02'!G15+'15-02'!G15+'24-02'!G15+'01-03'!G15+'08-03'!G15+'15-03'!G15+'23-3'!G15</f>
        <v>236499.49</v>
      </c>
      <c r="H15" s="11">
        <f>+'09-01'!H15+'16-01'!H15+'24-01'!H15+'01-02'!H15+'08-02'!H15+'15-02'!H15+'24-02'!H15+'01-03'!H15+'08-03'!H15+'15-03'!H15+'23-3'!H15</f>
        <v>0</v>
      </c>
      <c r="I15" s="11">
        <f>+'09-01'!I15+'16-01'!I15+'24-01'!I15+'01-02'!I15+'08-02'!I15+'15-02'!I15+'24-02'!I15+'01-03'!I15+'08-03'!I15+'15-03'!I15+'23-3'!I15</f>
        <v>0</v>
      </c>
      <c r="J15" s="11">
        <f>+'09-01'!J15+'16-01'!J15+'24-01'!J15+'01-02'!J15+'08-02'!J15+'15-02'!J15+'24-02'!J15+'01-03'!J15+'08-03'!J15+'15-03'!J15+'23-3'!J15</f>
        <v>450259.43000000005</v>
      </c>
      <c r="K15" s="12">
        <f t="shared" si="0"/>
        <v>8823854.6699999999</v>
      </c>
    </row>
    <row r="16" spans="1:11" x14ac:dyDescent="0.2">
      <c r="A16" s="2" t="s">
        <v>24</v>
      </c>
      <c r="B16" s="11">
        <f>+'09-01'!B16+'16-01'!B16+'24-01'!B16+'01-02'!B16+'08-02'!B16+'15-02'!B16+'24-02'!B16+'01-03'!B16+'08-03'!B16+'15-03'!B16+'23-3'!B16</f>
        <v>0</v>
      </c>
      <c r="C16" s="11">
        <f>+'09-01'!C16+'16-01'!C16+'24-01'!C16+'01-02'!C16+'08-02'!C16+'15-02'!C16+'24-02'!C16+'01-03'!C16+'08-03'!C16+'15-03'!C16+'23-3'!C16</f>
        <v>0</v>
      </c>
      <c r="D16" s="11">
        <f>+'09-01'!D16+'16-01'!D16+'24-01'!D16+'01-02'!D16+'08-02'!D16+'15-02'!D16+'24-02'!D16+'01-03'!D16+'08-03'!D16+'15-03'!D16+'23-3'!D16</f>
        <v>0</v>
      </c>
      <c r="E16" s="11">
        <f>+'09-01'!E16+'16-01'!E16+'24-01'!E16+'01-02'!E16+'08-02'!E16+'15-02'!E16+'24-02'!E16+'01-03'!E16+'08-03'!E16+'15-03'!E16+'23-3'!E16</f>
        <v>0</v>
      </c>
      <c r="F16" s="11">
        <f>+'09-01'!F16+'16-01'!F16+'24-01'!F16+'01-02'!F16+'08-02'!F16+'15-02'!F16+'24-02'!F16+'01-03'!F16+'08-03'!F16+'15-03'!F16+'23-3'!F16</f>
        <v>11327782.68</v>
      </c>
      <c r="G16" s="11">
        <f>+'09-01'!G16+'16-01'!G16+'24-01'!G16+'01-02'!G16+'08-02'!G16+'15-02'!G16+'24-02'!G16+'01-03'!G16+'08-03'!G16+'15-03'!G16+'23-3'!G16</f>
        <v>329234.76</v>
      </c>
      <c r="H16" s="11">
        <f>+'09-01'!H16+'16-01'!H16+'24-01'!H16+'01-02'!H16+'08-02'!H16+'15-02'!H16+'24-02'!H16+'01-03'!H16+'08-03'!H16+'15-03'!H16+'23-3'!H16</f>
        <v>0</v>
      </c>
      <c r="I16" s="11">
        <f>+'09-01'!I16+'16-01'!I16+'24-01'!I16+'01-02'!I16+'08-02'!I16+'15-02'!I16+'24-02'!I16+'01-03'!I16+'08-03'!I16+'15-03'!I16+'23-3'!I16</f>
        <v>0</v>
      </c>
      <c r="J16" s="11">
        <f>+'09-01'!J16+'16-01'!J16+'24-01'!J16+'01-02'!J16+'08-02'!J16+'15-02'!J16+'24-02'!J16+'01-03'!J16+'08-03'!J16+'15-03'!J16+'23-3'!J16</f>
        <v>626813.43999999994</v>
      </c>
      <c r="K16" s="12">
        <f t="shared" si="0"/>
        <v>12283830.879999999</v>
      </c>
    </row>
    <row r="17" spans="1:11" x14ac:dyDescent="0.2">
      <c r="A17" s="2" t="s">
        <v>25</v>
      </c>
      <c r="B17" s="11">
        <f>+'09-01'!B17+'16-01'!B17+'24-01'!B17+'01-02'!B17+'08-02'!B17+'15-02'!B17+'24-02'!B17+'01-03'!B17+'08-03'!B17+'15-03'!B17+'23-3'!B17</f>
        <v>0</v>
      </c>
      <c r="C17" s="11">
        <f>+'09-01'!C17+'16-01'!C17+'24-01'!C17+'01-02'!C17+'08-02'!C17+'15-02'!C17+'24-02'!C17+'01-03'!C17+'08-03'!C17+'15-03'!C17+'23-3'!C17</f>
        <v>0</v>
      </c>
      <c r="D17" s="11">
        <f>+'09-01'!D17+'16-01'!D17+'24-01'!D17+'01-02'!D17+'08-02'!D17+'15-02'!D17+'24-02'!D17+'01-03'!D17+'08-03'!D17+'15-03'!D17+'23-3'!D17</f>
        <v>0</v>
      </c>
      <c r="E17" s="11">
        <f>+'09-01'!E17+'16-01'!E17+'24-01'!E17+'01-02'!E17+'08-02'!E17+'15-02'!E17+'24-02'!E17+'01-03'!E17+'08-03'!E17+'15-03'!E17+'23-3'!E17</f>
        <v>0</v>
      </c>
      <c r="F17" s="11">
        <f>+'09-01'!F17+'16-01'!F17+'24-01'!F17+'01-02'!F17+'08-02'!F17+'15-02'!F17+'24-02'!F17+'01-03'!F17+'08-03'!F17+'15-03'!F17+'23-3'!F17</f>
        <v>7387537.5600000005</v>
      </c>
      <c r="G17" s="11">
        <f>+'09-01'!G17+'16-01'!G17+'24-01'!G17+'01-02'!G17+'08-02'!G17+'15-02'!G17+'24-02'!G17+'01-03'!G17+'08-03'!G17+'15-03'!G17+'23-3'!G17</f>
        <v>214714.06</v>
      </c>
      <c r="H17" s="11">
        <f>+'09-01'!H17+'16-01'!H17+'24-01'!H17+'01-02'!H17+'08-02'!H17+'15-02'!H17+'24-02'!H17+'01-03'!H17+'08-03'!H17+'15-03'!H17+'23-3'!H17</f>
        <v>0</v>
      </c>
      <c r="I17" s="11">
        <f>+'09-01'!I17+'16-01'!I17+'24-01'!I17+'01-02'!I17+'08-02'!I17+'15-02'!I17+'24-02'!I17+'01-03'!I17+'08-03'!I17+'15-03'!I17+'23-3'!I17</f>
        <v>0</v>
      </c>
      <c r="J17" s="11">
        <f>+'09-01'!J17+'16-01'!J17+'24-01'!J17+'01-02'!J17+'08-02'!J17+'15-02'!J17+'24-02'!J17+'01-03'!J17+'08-03'!J17+'15-03'!J17+'23-3'!J17</f>
        <v>408783.26</v>
      </c>
      <c r="K17" s="12">
        <f t="shared" si="0"/>
        <v>8011034.8799999999</v>
      </c>
    </row>
    <row r="18" spans="1:11" x14ac:dyDescent="0.2">
      <c r="A18" s="2" t="s">
        <v>26</v>
      </c>
      <c r="B18" s="11">
        <f>+'09-01'!B18+'16-01'!B18+'24-01'!B18+'01-02'!B18+'08-02'!B18+'15-02'!B18+'24-02'!B18+'01-03'!B18+'08-03'!B18+'15-03'!B18+'23-3'!B18</f>
        <v>0</v>
      </c>
      <c r="C18" s="11">
        <f>+'09-01'!C18+'16-01'!C18+'24-01'!C18+'01-02'!C18+'08-02'!C18+'15-02'!C18+'24-02'!C18+'01-03'!C18+'08-03'!C18+'15-03'!C18+'23-3'!C18</f>
        <v>0</v>
      </c>
      <c r="D18" s="11">
        <f>+'09-01'!D18+'16-01'!D18+'24-01'!D18+'01-02'!D18+'08-02'!D18+'15-02'!D18+'24-02'!D18+'01-03'!D18+'08-03'!D18+'15-03'!D18+'23-3'!D18</f>
        <v>0</v>
      </c>
      <c r="E18" s="11">
        <f>+'09-01'!E18+'16-01'!E18+'24-01'!E18+'01-02'!E18+'08-02'!E18+'15-02'!E18+'24-02'!E18+'01-03'!E18+'08-03'!E18+'15-03'!E18+'23-3'!E18</f>
        <v>0</v>
      </c>
      <c r="F18" s="11">
        <f>+'09-01'!F18+'16-01'!F18+'24-01'!F18+'01-02'!F18+'08-02'!F18+'15-02'!F18+'24-02'!F18+'01-03'!F18+'08-03'!F18+'15-03'!F18+'23-3'!F18</f>
        <v>6627850.1899999995</v>
      </c>
      <c r="G18" s="11">
        <f>+'09-01'!G18+'16-01'!G18+'24-01'!G18+'01-02'!G18+'08-02'!G18+'15-02'!G18+'24-02'!G18+'01-03'!G18+'08-03'!G18+'15-03'!G18+'23-3'!G18</f>
        <v>192634.22</v>
      </c>
      <c r="H18" s="11">
        <f>+'09-01'!H18+'16-01'!H18+'24-01'!H18+'01-02'!H18+'08-02'!H18+'15-02'!H18+'24-02'!H18+'01-03'!H18+'08-03'!H18+'15-03'!H18+'23-3'!H18</f>
        <v>0</v>
      </c>
      <c r="I18" s="11">
        <f>+'09-01'!I18+'16-01'!I18+'24-01'!I18+'01-02'!I18+'08-02'!I18+'15-02'!I18+'24-02'!I18+'01-03'!I18+'08-03'!I18+'15-03'!I18+'23-3'!I18</f>
        <v>245213.90000000002</v>
      </c>
      <c r="J18" s="11">
        <f>+'09-01'!J18+'16-01'!J18+'24-01'!J18+'01-02'!J18+'08-02'!J18+'15-02'!J18+'24-02'!J18+'01-03'!J18+'08-03'!J18+'15-03'!J18+'23-3'!J18</f>
        <v>366746.57</v>
      </c>
      <c r="K18" s="12">
        <f t="shared" si="0"/>
        <v>7432444.8799999999</v>
      </c>
    </row>
    <row r="19" spans="1:11" x14ac:dyDescent="0.2">
      <c r="A19" s="2" t="s">
        <v>27</v>
      </c>
      <c r="B19" s="11">
        <f>+'09-01'!B19+'16-01'!B19+'24-01'!B19+'01-02'!B19+'08-02'!B19+'15-02'!B19+'24-02'!B19+'01-03'!B19+'08-03'!B19+'15-03'!B19+'23-3'!B19</f>
        <v>0</v>
      </c>
      <c r="C19" s="11">
        <f>+'09-01'!C19+'16-01'!C19+'24-01'!C19+'01-02'!C19+'08-02'!C19+'15-02'!C19+'24-02'!C19+'01-03'!C19+'08-03'!C19+'15-03'!C19+'23-3'!C19</f>
        <v>0</v>
      </c>
      <c r="D19" s="11">
        <f>+'09-01'!D19+'16-01'!D19+'24-01'!D19+'01-02'!D19+'08-02'!D19+'15-02'!D19+'24-02'!D19+'01-03'!D19+'08-03'!D19+'15-03'!D19+'23-3'!D19</f>
        <v>0</v>
      </c>
      <c r="E19" s="11">
        <f>+'09-01'!E19+'16-01'!E19+'24-01'!E19+'01-02'!E19+'08-02'!E19+'15-02'!E19+'24-02'!E19+'01-03'!E19+'08-03'!E19+'15-03'!E19+'23-3'!E19</f>
        <v>0</v>
      </c>
      <c r="F19" s="11">
        <f>+'09-01'!F19+'16-01'!F19+'24-01'!F19+'01-02'!F19+'08-02'!F19+'15-02'!F19+'24-02'!F19+'01-03'!F19+'08-03'!F19+'15-03'!F19+'23-3'!F19</f>
        <v>7579991.6899999995</v>
      </c>
      <c r="G19" s="11">
        <f>+'09-01'!G19+'16-01'!G19+'24-01'!G19+'01-02'!G19+'08-02'!G19+'15-02'!G19+'24-02'!G19+'01-03'!G19+'08-03'!G19+'15-03'!G19+'23-3'!G19</f>
        <v>220307.61</v>
      </c>
      <c r="H19" s="11">
        <f>+'09-01'!H19+'16-01'!H19+'24-01'!H19+'01-02'!H19+'08-02'!H19+'15-02'!H19+'24-02'!H19+'01-03'!H19+'08-03'!H19+'15-03'!H19+'23-3'!H19</f>
        <v>0</v>
      </c>
      <c r="I19" s="11">
        <f>+'09-01'!I19+'16-01'!I19+'24-01'!I19+'01-02'!I19+'08-02'!I19+'15-02'!I19+'24-02'!I19+'01-03'!I19+'08-03'!I19+'15-03'!I19+'23-3'!I19</f>
        <v>1031066.07</v>
      </c>
      <c r="J19" s="11">
        <f>+'09-01'!J19+'16-01'!J19+'24-01'!J19+'01-02'!J19+'08-02'!J19+'15-02'!J19+'24-02'!J19+'01-03'!J19+'08-03'!J19+'15-03'!J19+'23-3'!J19</f>
        <v>419432.55000000005</v>
      </c>
      <c r="K19" s="12">
        <f t="shared" si="0"/>
        <v>9250797.9199999999</v>
      </c>
    </row>
    <row r="20" spans="1:11" x14ac:dyDescent="0.2">
      <c r="A20" s="2" t="s">
        <v>28</v>
      </c>
      <c r="B20" s="11">
        <f>+'09-01'!B20+'16-01'!B20+'24-01'!B20+'01-02'!B20+'08-02'!B20+'15-02'!B20+'24-02'!B20+'01-03'!B20+'08-03'!B20+'15-03'!B20+'23-3'!B20</f>
        <v>0</v>
      </c>
      <c r="C20" s="11">
        <f>+'09-01'!C20+'16-01'!C20+'24-01'!C20+'01-02'!C20+'08-02'!C20+'15-02'!C20+'24-02'!C20+'01-03'!C20+'08-03'!C20+'15-03'!C20+'23-3'!C20</f>
        <v>0</v>
      </c>
      <c r="D20" s="11">
        <f>+'09-01'!D20+'16-01'!D20+'24-01'!D20+'01-02'!D20+'08-02'!D20+'15-02'!D20+'24-02'!D20+'01-03'!D20+'08-03'!D20+'15-03'!D20+'23-3'!D20</f>
        <v>0</v>
      </c>
      <c r="E20" s="11">
        <f>+'09-01'!E20+'16-01'!E20+'24-01'!E20+'01-02'!E20+'08-02'!E20+'15-02'!E20+'24-02'!E20+'01-03'!E20+'08-03'!E20+'15-03'!E20+'23-3'!E20</f>
        <v>0</v>
      </c>
      <c r="F20" s="11">
        <f>+'09-01'!F20+'16-01'!F20+'24-01'!F20+'01-02'!F20+'08-02'!F20+'15-02'!F20+'24-02'!F20+'01-03'!F20+'08-03'!F20+'15-03'!F20+'23-3'!F20</f>
        <v>10797689.73</v>
      </c>
      <c r="G20" s="11">
        <f>+'09-01'!G20+'16-01'!G20+'24-01'!G20+'01-02'!G20+'08-02'!G20+'15-02'!G20+'24-02'!G20+'01-03'!G20+'08-03'!G20+'15-03'!G20+'23-3'!G20</f>
        <v>313827.93</v>
      </c>
      <c r="H20" s="11">
        <f>+'09-01'!H20+'16-01'!H20+'24-01'!H20+'01-02'!H20+'08-02'!H20+'15-02'!H20+'24-02'!H20+'01-03'!H20+'08-03'!H20+'15-03'!H20+'23-3'!H20</f>
        <v>0</v>
      </c>
      <c r="I20" s="11">
        <f>+'09-01'!I20+'16-01'!I20+'24-01'!I20+'01-02'!I20+'08-02'!I20+'15-02'!I20+'24-02'!I20+'01-03'!I20+'08-03'!I20+'15-03'!I20+'23-3'!I20</f>
        <v>0</v>
      </c>
      <c r="J20" s="11">
        <f>+'09-01'!J20+'16-01'!J20+'24-01'!J20+'01-02'!J20+'08-02'!J20+'15-02'!J20+'24-02'!J20+'01-03'!J20+'08-03'!J20+'15-03'!J20+'23-3'!J20</f>
        <v>597481.18999999994</v>
      </c>
      <c r="K20" s="12">
        <f t="shared" si="0"/>
        <v>11708998.85</v>
      </c>
    </row>
    <row r="21" spans="1:11" x14ac:dyDescent="0.2">
      <c r="A21" s="2" t="s">
        <v>29</v>
      </c>
      <c r="B21" s="11">
        <f>+'09-01'!B21+'16-01'!B21+'24-01'!B21+'01-02'!B21+'08-02'!B21+'15-02'!B21+'24-02'!B21+'01-03'!B21+'08-03'!B21+'15-03'!B21+'23-3'!B21</f>
        <v>0</v>
      </c>
      <c r="C21" s="11">
        <f>+'09-01'!C21+'16-01'!C21+'24-01'!C21+'01-02'!C21+'08-02'!C21+'15-02'!C21+'24-02'!C21+'01-03'!C21+'08-03'!C21+'15-03'!C21+'23-3'!C21</f>
        <v>0</v>
      </c>
      <c r="D21" s="11">
        <f>+'09-01'!D21+'16-01'!D21+'24-01'!D21+'01-02'!D21+'08-02'!D21+'15-02'!D21+'24-02'!D21+'01-03'!D21+'08-03'!D21+'15-03'!D21+'23-3'!D21</f>
        <v>0</v>
      </c>
      <c r="E21" s="11">
        <f>+'09-01'!E21+'16-01'!E21+'24-01'!E21+'01-02'!E21+'08-02'!E21+'15-02'!E21+'24-02'!E21+'01-03'!E21+'08-03'!E21+'15-03'!E21+'23-3'!E21</f>
        <v>0</v>
      </c>
      <c r="F21" s="11">
        <f>+'09-01'!F21+'16-01'!F21+'24-01'!F21+'01-02'!F21+'08-02'!F21+'15-02'!F21+'24-02'!F21+'01-03'!F21+'08-03'!F21+'15-03'!F21+'23-3'!F21</f>
        <v>10395899.52</v>
      </c>
      <c r="G21" s="11">
        <f>+'09-01'!G21+'16-01'!G21+'24-01'!G21+'01-02'!G21+'08-02'!G21+'15-02'!G21+'24-02'!G21+'01-03'!G21+'08-03'!G21+'15-03'!G21+'23-3'!G21</f>
        <v>302150.16000000003</v>
      </c>
      <c r="H21" s="11">
        <f>+'09-01'!H21+'16-01'!H21+'24-01'!H21+'01-02'!H21+'08-02'!H21+'15-02'!H21+'24-02'!H21+'01-03'!H21+'08-03'!H21+'15-03'!H21+'23-3'!H21</f>
        <v>0</v>
      </c>
      <c r="I21" s="11">
        <f>+'09-01'!I21+'16-01'!I21+'24-01'!I21+'01-02'!I21+'08-02'!I21+'15-02'!I21+'24-02'!I21+'01-03'!I21+'08-03'!I21+'15-03'!I21+'23-3'!I21</f>
        <v>0</v>
      </c>
      <c r="J21" s="11">
        <f>+'09-01'!J21+'16-01'!J21+'24-01'!J21+'01-02'!J21+'08-02'!J21+'15-02'!J21+'24-02'!J21+'01-03'!J21+'08-03'!J21+'15-03'!J21+'23-3'!J21</f>
        <v>575248.46</v>
      </c>
      <c r="K21" s="12">
        <f t="shared" si="0"/>
        <v>11273298.140000001</v>
      </c>
    </row>
    <row r="22" spans="1:11" x14ac:dyDescent="0.2">
      <c r="A22" s="2" t="s">
        <v>30</v>
      </c>
      <c r="B22" s="11">
        <f>+'09-01'!B22+'16-01'!B22+'24-01'!B22+'01-02'!B22+'08-02'!B22+'15-02'!B22+'24-02'!B22+'01-03'!B22+'08-03'!B22+'15-03'!B22+'23-3'!B22</f>
        <v>0</v>
      </c>
      <c r="C22" s="11">
        <f>+'09-01'!C22+'16-01'!C22+'24-01'!C22+'01-02'!C22+'08-02'!C22+'15-02'!C22+'24-02'!C22+'01-03'!C22+'08-03'!C22+'15-03'!C22+'23-3'!C22</f>
        <v>0</v>
      </c>
      <c r="D22" s="11">
        <f>+'09-01'!D22+'16-01'!D22+'24-01'!D22+'01-02'!D22+'08-02'!D22+'15-02'!D22+'24-02'!D22+'01-03'!D22+'08-03'!D22+'15-03'!D22+'23-3'!D22</f>
        <v>0</v>
      </c>
      <c r="E22" s="11">
        <f>+'09-01'!E22+'16-01'!E22+'24-01'!E22+'01-02'!E22+'08-02'!E22+'15-02'!E22+'24-02'!E22+'01-03'!E22+'08-03'!E22+'15-03'!E22+'23-3'!E22</f>
        <v>0</v>
      </c>
      <c r="F22" s="11">
        <f>+'09-01'!F22+'16-01'!F22+'24-01'!F22+'01-02'!F22+'08-02'!F22+'15-02'!F22+'24-02'!F22+'01-03'!F22+'08-03'!F22+'15-03'!F22+'23-3'!F22</f>
        <v>7640766.6699999999</v>
      </c>
      <c r="G22" s="11">
        <f>+'09-01'!G22+'16-01'!G22+'24-01'!G22+'01-02'!G22+'08-02'!G22+'15-02'!G22+'24-02'!G22+'01-03'!G22+'08-03'!G22+'15-03'!G22+'23-3'!G22</f>
        <v>222074</v>
      </c>
      <c r="H22" s="11">
        <f>+'09-01'!H22+'16-01'!H22+'24-01'!H22+'01-02'!H22+'08-02'!H22+'15-02'!H22+'24-02'!H22+'01-03'!H22+'08-03'!H22+'15-03'!H22+'23-3'!H22</f>
        <v>0</v>
      </c>
      <c r="I22" s="11">
        <f>+'09-01'!I22+'16-01'!I22+'24-01'!I22+'01-02'!I22+'08-02'!I22+'15-02'!I22+'24-02'!I22+'01-03'!I22+'08-03'!I22+'15-03'!I22+'23-3'!I22</f>
        <v>1081276.54</v>
      </c>
      <c r="J22" s="11">
        <f>+'09-01'!J22+'16-01'!J22+'24-01'!J22+'01-02'!J22+'08-02'!J22+'15-02'!J22+'24-02'!J22+'01-03'!J22+'08-03'!J22+'15-03'!J22+'23-3'!J22</f>
        <v>422795.47</v>
      </c>
      <c r="K22" s="12">
        <f t="shared" si="0"/>
        <v>9366912.6800000016</v>
      </c>
    </row>
    <row r="23" spans="1:11" x14ac:dyDescent="0.2">
      <c r="A23" s="2" t="s">
        <v>31</v>
      </c>
      <c r="B23" s="11">
        <f>+'09-01'!B23+'16-01'!B23+'24-01'!B23+'01-02'!B23+'08-02'!B23+'15-02'!B23+'24-02'!B23+'01-03'!B23+'08-03'!B23+'15-03'!B23+'23-3'!B23</f>
        <v>0</v>
      </c>
      <c r="C23" s="11">
        <f>+'09-01'!C23+'16-01'!C23+'24-01'!C23+'01-02'!C23+'08-02'!C23+'15-02'!C23+'24-02'!C23+'01-03'!C23+'08-03'!C23+'15-03'!C23+'23-3'!C23</f>
        <v>0</v>
      </c>
      <c r="D23" s="11">
        <f>+'09-01'!D23+'16-01'!D23+'24-01'!D23+'01-02'!D23+'08-02'!D23+'15-02'!D23+'24-02'!D23+'01-03'!D23+'08-03'!D23+'15-03'!D23+'23-3'!D23</f>
        <v>0</v>
      </c>
      <c r="E23" s="11">
        <f>+'09-01'!E23+'16-01'!E23+'24-01'!E23+'01-02'!E23+'08-02'!E23+'15-02'!E23+'24-02'!E23+'01-03'!E23+'08-03'!E23+'15-03'!E23+'23-3'!E23</f>
        <v>0</v>
      </c>
      <c r="F23" s="11">
        <f>+'09-01'!F23+'16-01'!F23+'24-01'!F23+'01-02'!F23+'08-02'!F23+'15-02'!F23+'24-02'!F23+'01-03'!F23+'08-03'!F23+'15-03'!F23+'23-3'!F23</f>
        <v>7201836.1999999993</v>
      </c>
      <c r="G23" s="11">
        <f>+'09-01'!G23+'16-01'!G23+'24-01'!G23+'01-02'!G23+'08-02'!G23+'15-02'!G23+'24-02'!G23+'01-03'!G23+'08-03'!G23+'15-03'!G23+'23-3'!G23</f>
        <v>209316.77000000002</v>
      </c>
      <c r="H23" s="11">
        <f>+'09-01'!H23+'16-01'!H23+'24-01'!H23+'01-02'!H23+'08-02'!H23+'15-02'!H23+'24-02'!H23+'01-03'!H23+'08-03'!H23+'15-03'!H23+'23-3'!H23</f>
        <v>0</v>
      </c>
      <c r="I23" s="11">
        <f>+'09-01'!I23+'16-01'!I23+'24-01'!I23+'01-02'!I23+'08-02'!I23+'15-02'!I23+'24-02'!I23+'01-03'!I23+'08-03'!I23+'15-03'!I23+'23-3'!I23</f>
        <v>0</v>
      </c>
      <c r="J23" s="11">
        <f>+'09-01'!J23+'16-01'!J23+'24-01'!J23+'01-02'!J23+'08-02'!J23+'15-02'!J23+'24-02'!J23+'01-03'!J23+'08-03'!J23+'15-03'!J23+'23-3'!J23</f>
        <v>398507.62999999995</v>
      </c>
      <c r="K23" s="12">
        <f t="shared" si="0"/>
        <v>7809660.5999999987</v>
      </c>
    </row>
    <row r="24" spans="1:11" x14ac:dyDescent="0.2">
      <c r="A24" s="2" t="s">
        <v>32</v>
      </c>
      <c r="B24" s="11">
        <f>+'09-01'!B24+'16-01'!B24+'24-01'!B24+'01-02'!B24+'08-02'!B24+'15-02'!B24+'24-02'!B24+'01-03'!B24+'08-03'!B24+'15-03'!B24+'23-3'!B24</f>
        <v>0</v>
      </c>
      <c r="C24" s="11">
        <f>+'09-01'!C24+'16-01'!C24+'24-01'!C24+'01-02'!C24+'08-02'!C24+'15-02'!C24+'24-02'!C24+'01-03'!C24+'08-03'!C24+'15-03'!C24+'23-3'!C24</f>
        <v>0</v>
      </c>
      <c r="D24" s="11">
        <f>+'09-01'!D24+'16-01'!D24+'24-01'!D24+'01-02'!D24+'08-02'!D24+'15-02'!D24+'24-02'!D24+'01-03'!D24+'08-03'!D24+'15-03'!D24+'23-3'!D24</f>
        <v>0</v>
      </c>
      <c r="E24" s="11">
        <f>+'09-01'!E24+'16-01'!E24+'24-01'!E24+'01-02'!E24+'08-02'!E24+'15-02'!E24+'24-02'!E24+'01-03'!E24+'08-03'!E24+'15-03'!E24+'23-3'!E24</f>
        <v>0</v>
      </c>
      <c r="F24" s="11">
        <f>+'09-01'!F24+'16-01'!F24+'24-01'!F24+'01-02'!F24+'08-02'!F24+'15-02'!F24+'24-02'!F24+'01-03'!F24+'08-03'!F24+'15-03'!F24+'23-3'!F24</f>
        <v>9575437.1600000001</v>
      </c>
      <c r="G24" s="11">
        <f>+'09-01'!G24+'16-01'!G24+'24-01'!G24+'01-02'!G24+'08-02'!G24+'15-02'!G24+'24-02'!G24+'01-03'!G24+'08-03'!G24+'15-03'!G24+'23-3'!G24</f>
        <v>278303.95999999996</v>
      </c>
      <c r="H24" s="11">
        <f>+'09-01'!H24+'16-01'!H24+'24-01'!H24+'01-02'!H24+'08-02'!H24+'15-02'!H24+'24-02'!H24+'01-03'!H24+'08-03'!H24+'15-03'!H24+'23-3'!H24</f>
        <v>0</v>
      </c>
      <c r="I24" s="11">
        <f>+'09-01'!I24+'16-01'!I24+'24-01'!I24+'01-02'!I24+'08-02'!I24+'15-02'!I24+'24-02'!I24+'01-03'!I24+'08-03'!I24+'15-03'!I24+'23-3'!I24</f>
        <v>0</v>
      </c>
      <c r="J24" s="11">
        <f>+'09-01'!J24+'16-01'!J24+'24-01'!J24+'01-02'!J24+'08-02'!J24+'15-02'!J24+'24-02'!J24+'01-03'!J24+'08-03'!J24+'15-03'!J24+'23-3'!J24</f>
        <v>529848.85000000009</v>
      </c>
      <c r="K24" s="12">
        <f t="shared" si="0"/>
        <v>10383589.970000001</v>
      </c>
    </row>
    <row r="25" spans="1:11" x14ac:dyDescent="0.2">
      <c r="A25" s="2" t="s">
        <v>33</v>
      </c>
      <c r="B25" s="11">
        <f>+'09-01'!B25+'16-01'!B25+'24-01'!B25+'01-02'!B25+'08-02'!B25+'15-02'!B25+'24-02'!B25+'01-03'!B25+'08-03'!B25+'15-03'!B25+'23-3'!B25</f>
        <v>0</v>
      </c>
      <c r="C25" s="11">
        <f>+'09-01'!C25+'16-01'!C25+'24-01'!C25+'01-02'!C25+'08-02'!C25+'15-02'!C25+'24-02'!C25+'01-03'!C25+'08-03'!C25+'15-03'!C25+'23-3'!C25</f>
        <v>0</v>
      </c>
      <c r="D25" s="11">
        <f>+'09-01'!D25+'16-01'!D25+'24-01'!D25+'01-02'!D25+'08-02'!D25+'15-02'!D25+'24-02'!D25+'01-03'!D25+'08-03'!D25+'15-03'!D25+'23-3'!D25</f>
        <v>0</v>
      </c>
      <c r="E25" s="11">
        <f>+'09-01'!E25+'16-01'!E25+'24-01'!E25+'01-02'!E25+'08-02'!E25+'15-02'!E25+'24-02'!E25+'01-03'!E25+'08-03'!E25+'15-03'!E25+'23-3'!E25</f>
        <v>0</v>
      </c>
      <c r="F25" s="11">
        <f>+'09-01'!F25+'16-01'!F25+'24-01'!F25+'01-02'!F25+'08-02'!F25+'15-02'!F25+'24-02'!F25+'01-03'!F25+'08-03'!F25+'15-03'!F25+'23-3'!F25</f>
        <v>7887243.0099999998</v>
      </c>
      <c r="G25" s="11">
        <f>+'09-01'!G25+'16-01'!G25+'24-01'!G25+'01-02'!G25+'08-02'!G25+'15-02'!G25+'24-02'!G25+'01-03'!G25+'08-03'!G25+'15-03'!G25+'23-3'!G25</f>
        <v>229237.67</v>
      </c>
      <c r="H25" s="11">
        <f>+'09-01'!H25+'16-01'!H25+'24-01'!H25+'01-02'!H25+'08-02'!H25+'15-02'!H25+'24-02'!H25+'01-03'!H25+'08-03'!H25+'15-03'!H25+'23-3'!H25</f>
        <v>0</v>
      </c>
      <c r="I25" s="11">
        <f>+'09-01'!I25+'16-01'!I25+'24-01'!I25+'01-02'!I25+'08-02'!I25+'15-02'!I25+'24-02'!I25+'01-03'!I25+'08-03'!I25+'15-03'!I25+'23-3'!I25</f>
        <v>0</v>
      </c>
      <c r="J25" s="11">
        <f>+'09-01'!J25+'16-01'!J25+'24-01'!J25+'01-02'!J25+'08-02'!J25+'15-02'!J25+'24-02'!J25+'01-03'!J25+'08-03'!J25+'15-03'!J25+'23-3'!J25</f>
        <v>436434.04000000004</v>
      </c>
      <c r="K25" s="12">
        <f t="shared" si="0"/>
        <v>8552914.7199999988</v>
      </c>
    </row>
    <row r="26" spans="1:11" x14ac:dyDescent="0.2">
      <c r="A26" s="2" t="s">
        <v>34</v>
      </c>
      <c r="B26" s="11">
        <f>+'09-01'!B26+'16-01'!B26+'24-01'!B26+'01-02'!B26+'08-02'!B26+'15-02'!B26+'24-02'!B26+'01-03'!B26+'08-03'!B26+'15-03'!B26+'23-3'!B26</f>
        <v>0</v>
      </c>
      <c r="C26" s="11">
        <f>+'09-01'!C26+'16-01'!C26+'24-01'!C26+'01-02'!C26+'08-02'!C26+'15-02'!C26+'24-02'!C26+'01-03'!C26+'08-03'!C26+'15-03'!C26+'23-3'!C26</f>
        <v>0</v>
      </c>
      <c r="D26" s="11">
        <f>+'09-01'!D26+'16-01'!D26+'24-01'!D26+'01-02'!D26+'08-02'!D26+'15-02'!D26+'24-02'!D26+'01-03'!D26+'08-03'!D26+'15-03'!D26+'23-3'!D26</f>
        <v>0</v>
      </c>
      <c r="E26" s="11">
        <f>+'09-01'!E26+'16-01'!E26+'24-01'!E26+'01-02'!E26+'08-02'!E26+'15-02'!E26+'24-02'!E26+'01-03'!E26+'08-03'!E26+'15-03'!E26+'23-3'!E26</f>
        <v>0</v>
      </c>
      <c r="F26" s="11">
        <f>+'09-01'!F26+'16-01'!F26+'24-01'!F26+'01-02'!F26+'08-02'!F26+'15-02'!F26+'24-02'!F26+'01-03'!F26+'08-03'!F26+'15-03'!F26+'23-3'!F26</f>
        <v>9518038.5700000003</v>
      </c>
      <c r="G26" s="11">
        <f>+'09-01'!G26+'16-01'!G26+'24-01'!G26+'01-02'!G26+'08-02'!G26+'15-02'!G26+'24-02'!G26+'01-03'!G26+'08-03'!G26+'15-03'!G26+'23-3'!G26</f>
        <v>276635.69999999995</v>
      </c>
      <c r="H26" s="11">
        <f>+'09-01'!H26+'16-01'!H26+'24-01'!H26+'01-02'!H26+'08-02'!H26+'15-02'!H26+'24-02'!H26+'01-03'!H26+'08-03'!H26+'15-03'!H26+'23-3'!H26</f>
        <v>0</v>
      </c>
      <c r="I26" s="11">
        <f>+'09-01'!I26+'16-01'!I26+'24-01'!I26+'01-02'!I26+'08-02'!I26+'15-02'!I26+'24-02'!I26+'01-03'!I26+'08-03'!I26+'15-03'!I26+'23-3'!I26</f>
        <v>0</v>
      </c>
      <c r="J26" s="11">
        <f>+'09-01'!J26+'16-01'!J26+'24-01'!J26+'01-02'!J26+'08-02'!J26+'15-02'!J26+'24-02'!J26+'01-03'!J26+'08-03'!J26+'15-03'!J26+'23-3'!J26</f>
        <v>526672.75</v>
      </c>
      <c r="K26" s="12">
        <f t="shared" si="0"/>
        <v>10321347.02</v>
      </c>
    </row>
    <row r="27" spans="1:11" x14ac:dyDescent="0.2">
      <c r="A27" s="2" t="s">
        <v>35</v>
      </c>
      <c r="B27" s="11">
        <f>+'09-01'!B27+'16-01'!B27+'24-01'!B27+'01-02'!B27+'08-02'!B27+'15-02'!B27+'24-02'!B27+'01-03'!B27+'08-03'!B27+'15-03'!B27+'23-3'!B27</f>
        <v>0</v>
      </c>
      <c r="C27" s="11">
        <f>+'09-01'!C27+'16-01'!C27+'24-01'!C27+'01-02'!C27+'08-02'!C27+'15-02'!C27+'24-02'!C27+'01-03'!C27+'08-03'!C27+'15-03'!C27+'23-3'!C27</f>
        <v>0</v>
      </c>
      <c r="D27" s="11">
        <f>+'09-01'!D27+'16-01'!D27+'24-01'!D27+'01-02'!D27+'08-02'!D27+'15-02'!D27+'24-02'!D27+'01-03'!D27+'08-03'!D27+'15-03'!D27+'23-3'!D27</f>
        <v>0</v>
      </c>
      <c r="E27" s="11">
        <f>+'09-01'!E27+'16-01'!E27+'24-01'!E27+'01-02'!E27+'08-02'!E27+'15-02'!E27+'24-02'!E27+'01-03'!E27+'08-03'!E27+'15-03'!E27+'23-3'!E27</f>
        <v>0</v>
      </c>
      <c r="F27" s="11">
        <f>+'09-01'!F27+'16-01'!F27+'24-01'!F27+'01-02'!F27+'08-02'!F27+'15-02'!F27+'24-02'!F27+'01-03'!F27+'08-03'!F27+'15-03'!F27+'23-3'!F27</f>
        <v>7812962.4800000004</v>
      </c>
      <c r="G27" s="11">
        <f>+'09-01'!G27+'16-01'!G27+'24-01'!G27+'01-02'!G27+'08-02'!G27+'15-02'!G27+'24-02'!G27+'01-03'!G27+'08-03'!G27+'15-03'!G27+'23-3'!G27</f>
        <v>227078.76</v>
      </c>
      <c r="H27" s="11">
        <f>+'09-01'!H27+'16-01'!H27+'24-01'!H27+'01-02'!H27+'08-02'!H27+'15-02'!H27+'24-02'!H27+'01-03'!H27+'08-03'!H27+'15-03'!H27+'23-3'!H27</f>
        <v>0</v>
      </c>
      <c r="I27" s="11">
        <f>+'09-01'!I27+'16-01'!I27+'24-01'!I27+'01-02'!I27+'08-02'!I27+'15-02'!I27+'24-02'!I27+'01-03'!I27+'08-03'!I27+'15-03'!I27+'23-3'!I27</f>
        <v>1221398.76</v>
      </c>
      <c r="J27" s="11">
        <f>+'09-01'!J27+'16-01'!J27+'24-01'!J27+'01-02'!J27+'08-02'!J27+'15-02'!J27+'24-02'!J27+'01-03'!J27+'08-03'!J27+'15-03'!J27+'23-3'!J27</f>
        <v>432323.79000000004</v>
      </c>
      <c r="K27" s="12">
        <f t="shared" si="0"/>
        <v>9693763.7899999991</v>
      </c>
    </row>
    <row r="28" spans="1:11" x14ac:dyDescent="0.2">
      <c r="A28" s="2" t="s">
        <v>36</v>
      </c>
      <c r="B28" s="11">
        <f>+'09-01'!B28+'16-01'!B28+'24-01'!B28+'01-02'!B28+'08-02'!B28+'15-02'!B28+'24-02'!B28+'01-03'!B28+'08-03'!B28+'15-03'!B28+'23-3'!B28</f>
        <v>0</v>
      </c>
      <c r="C28" s="11">
        <f>+'09-01'!C28+'16-01'!C28+'24-01'!C28+'01-02'!C28+'08-02'!C28+'15-02'!C28+'24-02'!C28+'01-03'!C28+'08-03'!C28+'15-03'!C28+'23-3'!C28</f>
        <v>0</v>
      </c>
      <c r="D28" s="11">
        <f>+'09-01'!D28+'16-01'!D28+'24-01'!D28+'01-02'!D28+'08-02'!D28+'15-02'!D28+'24-02'!D28+'01-03'!D28+'08-03'!D28+'15-03'!D28+'23-3'!D28</f>
        <v>0</v>
      </c>
      <c r="E28" s="11">
        <f>+'09-01'!E28+'16-01'!E28+'24-01'!E28+'01-02'!E28+'08-02'!E28+'15-02'!E28+'24-02'!E28+'01-03'!E28+'08-03'!E28+'15-03'!E28+'23-3'!E28</f>
        <v>0</v>
      </c>
      <c r="F28" s="11">
        <f>+'09-01'!F28+'16-01'!F28+'24-01'!F28+'01-02'!F28+'08-02'!F28+'15-02'!F28+'24-02'!F28+'01-03'!F28+'08-03'!F28+'15-03'!F28+'23-3'!F28</f>
        <v>10004238.470000001</v>
      </c>
      <c r="G28" s="11">
        <f>+'09-01'!G28+'16-01'!G28+'24-01'!G28+'01-02'!G28+'08-02'!G28+'15-02'!G28+'24-02'!G28+'01-03'!G28+'08-03'!G28+'15-03'!G28+'23-3'!G28</f>
        <v>290766.8</v>
      </c>
      <c r="H28" s="11">
        <f>+'09-01'!H28+'16-01'!H28+'24-01'!H28+'01-02'!H28+'08-02'!H28+'15-02'!H28+'24-02'!H28+'01-03'!H28+'08-03'!H28+'15-03'!H28+'23-3'!H28</f>
        <v>0</v>
      </c>
      <c r="I28" s="11">
        <f>+'09-01'!I28+'16-01'!I28+'24-01'!I28+'01-02'!I28+'08-02'!I28+'15-02'!I28+'24-02'!I28+'01-03'!I28+'08-03'!I28+'15-03'!I28+'23-3'!I28</f>
        <v>0</v>
      </c>
      <c r="J28" s="11">
        <f>+'09-01'!J28+'16-01'!J28+'24-01'!J28+'01-02'!J28+'08-02'!J28+'15-02'!J28+'24-02'!J28+'01-03'!J28+'08-03'!J28+'15-03'!J28+'23-3'!J28</f>
        <v>553576.22</v>
      </c>
      <c r="K28" s="12">
        <f t="shared" si="0"/>
        <v>10848581.490000002</v>
      </c>
    </row>
    <row r="29" spans="1:11" x14ac:dyDescent="0.2">
      <c r="A29" s="2" t="s">
        <v>37</v>
      </c>
      <c r="B29" s="11">
        <f>+'09-01'!B29+'16-01'!B29+'24-01'!B29+'01-02'!B29+'08-02'!B29+'15-02'!B29+'24-02'!B29+'01-03'!B29+'08-03'!B29+'15-03'!B29+'23-3'!B29</f>
        <v>17742106.129999999</v>
      </c>
      <c r="C29" s="11">
        <f>+'09-01'!C29+'16-01'!C29+'24-01'!C29+'01-02'!C29+'08-02'!C29+'15-02'!C29+'24-02'!C29+'01-03'!C29+'08-03'!C29+'15-03'!C29+'23-3'!C29</f>
        <v>3185613.5100000002</v>
      </c>
      <c r="D29" s="11">
        <f>+'09-01'!D29+'16-01'!D29+'24-01'!D29+'01-02'!D29+'08-02'!D29+'15-02'!D29+'24-02'!D29+'01-03'!D29+'08-03'!D29+'15-03'!D29+'23-3'!D29</f>
        <v>404506.6</v>
      </c>
      <c r="E29" s="11">
        <f>+'09-01'!E29+'16-01'!E29+'24-01'!E29+'01-02'!E29+'08-02'!E29+'15-02'!E29+'24-02'!E29+'01-03'!E29+'08-03'!E29+'15-03'!E29+'23-3'!E29</f>
        <v>161360.18</v>
      </c>
      <c r="F29" s="11">
        <f>+'09-01'!F29+'16-01'!F29+'24-01'!F29+'01-02'!F29+'08-02'!F29+'15-02'!F29+'24-02'!F29+'01-03'!F29+'08-03'!F29+'15-03'!F29+'23-3'!F29</f>
        <v>20828939.300000001</v>
      </c>
      <c r="G29" s="11">
        <f>+'09-01'!G29+'16-01'!G29+'24-01'!G29+'01-02'!G29+'08-02'!G29+'15-02'!G29+'24-02'!G29+'01-03'!G29+'08-03'!G29+'15-03'!G29+'23-3'!G29</f>
        <v>605379.79</v>
      </c>
      <c r="H29" s="11">
        <f>+'09-01'!H29+'16-01'!H29+'24-01'!H29+'01-02'!H29+'08-02'!H29+'15-02'!H29+'24-02'!H29+'01-03'!H29+'08-03'!H29+'15-03'!H29+'23-3'!H29</f>
        <v>1797683.12</v>
      </c>
      <c r="I29" s="11">
        <f>+'09-01'!I29+'16-01'!I29+'24-01'!I29+'01-02'!I29+'08-02'!I29+'15-02'!I29+'24-02'!I29+'01-03'!I29+'08-03'!I29+'15-03'!I29+'23-3'!I29</f>
        <v>7224468.6099999994</v>
      </c>
      <c r="J29" s="11">
        <f>+'09-01'!J29+'16-01'!J29+'24-01'!J29+'01-02'!J29+'08-02'!J29+'15-02'!J29+'24-02'!J29+'01-03'!J29+'08-03'!J29+'15-03'!J29+'23-3'!J29</f>
        <v>1152552.04</v>
      </c>
      <c r="K29" s="12">
        <f t="shared" si="0"/>
        <v>53102609.279999994</v>
      </c>
    </row>
    <row r="30" spans="1:11" x14ac:dyDescent="0.2">
      <c r="A30" s="2" t="s">
        <v>38</v>
      </c>
      <c r="B30" s="11">
        <f>+'09-01'!B30+'16-01'!B30+'24-01'!B30+'01-02'!B30+'08-02'!B30+'15-02'!B30+'24-02'!B30+'01-03'!B30+'08-03'!B30+'15-03'!B30+'23-3'!B30</f>
        <v>22467047.879999999</v>
      </c>
      <c r="C30" s="11">
        <f>+'09-01'!C30+'16-01'!C30+'24-01'!C30+'01-02'!C30+'08-02'!C30+'15-02'!C30+'24-02'!C30+'01-03'!C30+'08-03'!C30+'15-03'!C30+'23-3'!C30</f>
        <v>4033981.6800000006</v>
      </c>
      <c r="D30" s="11">
        <f>+'09-01'!D30+'16-01'!D30+'24-01'!D30+'01-02'!D30+'08-02'!D30+'15-02'!D30+'24-02'!D30+'01-03'!D30+'08-03'!D30+'15-03'!D30+'23-3'!D30</f>
        <v>512231.72</v>
      </c>
      <c r="E30" s="11">
        <f>+'09-01'!E30+'16-01'!E30+'24-01'!E30+'01-02'!E30+'08-02'!E30+'15-02'!E30+'24-02'!E30+'01-03'!E30+'08-03'!E30+'15-03'!E30+'23-3'!E30</f>
        <v>195646.94</v>
      </c>
      <c r="F30" s="11">
        <f>+'09-01'!F30+'16-01'!F30+'24-01'!F30+'01-02'!F30+'08-02'!F30+'15-02'!F30+'24-02'!F30+'01-03'!F30+'08-03'!F30+'15-03'!F30+'23-3'!F30</f>
        <v>30954727.75</v>
      </c>
      <c r="G30" s="11">
        <f>+'09-01'!G30+'16-01'!G30+'24-01'!G30+'01-02'!G30+'08-02'!G30+'15-02'!G30+'24-02'!G30+'01-03'!G30+'08-03'!G30+'15-03'!G30+'23-3'!G30</f>
        <v>899679.35000000009</v>
      </c>
      <c r="H30" s="11">
        <f>+'09-01'!H30+'16-01'!H30+'24-01'!H30+'01-02'!H30+'08-02'!H30+'15-02'!H30+'24-02'!H30+'01-03'!H30+'08-03'!H30+'15-03'!H30+'23-3'!H30</f>
        <v>2521180.67</v>
      </c>
      <c r="I30" s="11">
        <f>+'09-01'!I30+'16-01'!I30+'24-01'!I30+'01-02'!I30+'08-02'!I30+'15-02'!I30+'24-02'!I30+'01-03'!I30+'08-03'!I30+'15-03'!I30+'23-3'!I30</f>
        <v>0</v>
      </c>
      <c r="J30" s="11">
        <f>+'09-01'!J30+'16-01'!J30+'24-01'!J30+'01-02'!J30+'08-02'!J30+'15-02'!J30+'24-02'!J30+'01-03'!J30+'08-03'!J30+'15-03'!J30+'23-3'!J30</f>
        <v>1712854.12</v>
      </c>
      <c r="K30" s="12">
        <f t="shared" si="0"/>
        <v>63297350.109999999</v>
      </c>
    </row>
    <row r="31" spans="1:11" x14ac:dyDescent="0.2">
      <c r="A31" s="2" t="s">
        <v>39</v>
      </c>
      <c r="B31" s="11">
        <f>+'09-01'!B31+'16-01'!B31+'24-01'!B31+'01-02'!B31+'08-02'!B31+'15-02'!B31+'24-02'!B31+'01-03'!B31+'08-03'!B31+'15-03'!B31+'23-3'!B31</f>
        <v>610641039.38999999</v>
      </c>
      <c r="C31" s="11">
        <f>+'09-01'!C31+'16-01'!C31+'24-01'!C31+'01-02'!C31+'08-02'!C31+'15-02'!C31+'24-02'!C31+'01-03'!C31+'08-03'!C31+'15-03'!C31+'23-3'!C31</f>
        <v>109641230.32999998</v>
      </c>
      <c r="D31" s="11">
        <f>+'09-01'!D31+'16-01'!D31+'24-01'!D31+'01-02'!D31+'08-02'!D31+'15-02'!D31+'24-02'!D31+'01-03'!D31+'08-03'!D31+'15-03'!D31+'23-3'!D31</f>
        <v>13922154.169999998</v>
      </c>
      <c r="E31" s="11">
        <f>+'09-01'!E31+'16-01'!E31+'24-01'!E31+'01-02'!E31+'08-02'!E31+'15-02'!E31+'24-02'!E31+'01-03'!E31+'08-03'!E31+'15-03'!E31+'23-3'!E31</f>
        <v>5287776.26</v>
      </c>
      <c r="F31" s="11">
        <f>+'09-01'!F31+'16-01'!F31+'24-01'!F31+'01-02'!F31+'08-02'!F31+'15-02'!F31+'24-02'!F31+'01-03'!F31+'08-03'!F31+'15-03'!F31+'23-3'!F31</f>
        <v>1350555312.1800001</v>
      </c>
      <c r="G31" s="11">
        <f>+'09-01'!G31+'16-01'!G31+'24-01'!G31+'01-02'!G31+'08-02'!G31+'15-02'!G31+'24-02'!G31+'01-03'!G31+'08-03'!G31+'15-03'!G31+'23-3'!G31</f>
        <v>39253026.170000002</v>
      </c>
      <c r="H31" s="11">
        <f>+'09-01'!H31+'16-01'!H31+'24-01'!H31+'01-02'!H31+'08-02'!H31+'15-02'!H31+'24-02'!H31+'01-03'!H31+'08-03'!H31+'15-03'!H31+'23-3'!H31</f>
        <v>30065659.620000001</v>
      </c>
      <c r="I31" s="11">
        <f>+'09-01'!I31+'16-01'!I31+'24-01'!I31+'01-02'!I31+'08-02'!I31+'15-02'!I31+'24-02'!I31+'01-03'!I31+'08-03'!I31+'15-03'!I31+'23-3'!I31</f>
        <v>986950922.82999992</v>
      </c>
      <c r="J31" s="11">
        <f>+'09-01'!J31+'16-01'!J31+'24-01'!J31+'01-02'!J31+'08-02'!J31+'15-02'!J31+'24-02'!J31+'01-03'!J31+'08-03'!J31+'15-03'!J31+'23-3'!J31</f>
        <v>74731855.700000003</v>
      </c>
      <c r="K31" s="12">
        <f t="shared" si="0"/>
        <v>3221048976.6499996</v>
      </c>
    </row>
    <row r="32" spans="1:11" x14ac:dyDescent="0.2">
      <c r="A32" s="2" t="s">
        <v>40</v>
      </c>
      <c r="B32" s="11">
        <f>+'09-01'!B32+'16-01'!B32+'24-01'!B32+'01-02'!B32+'08-02'!B32+'15-02'!B32+'24-02'!B32+'01-03'!B32+'08-03'!B32+'15-03'!B32+'23-3'!B32</f>
        <v>19102407.830000002</v>
      </c>
      <c r="C32" s="11">
        <f>+'09-01'!C32+'16-01'!C32+'24-01'!C32+'01-02'!C32+'08-02'!C32+'15-02'!C32+'24-02'!C32+'01-03'!C32+'08-03'!C32+'15-03'!C32+'23-3'!C32</f>
        <v>3429857.1</v>
      </c>
      <c r="D32" s="11">
        <f>+'09-01'!D32+'16-01'!D32+'24-01'!D32+'01-02'!D32+'08-02'!D32+'15-02'!D32+'24-02'!D32+'01-03'!D32+'08-03'!D32+'15-03'!D32+'23-3'!D32</f>
        <v>435520.46</v>
      </c>
      <c r="E32" s="11">
        <f>+'09-01'!E32+'16-01'!E32+'24-01'!E32+'01-02'!E32+'08-02'!E32+'15-02'!E32+'24-02'!E32+'01-03'!E32+'08-03'!E32+'15-03'!E32+'23-3'!E32</f>
        <v>175603.17</v>
      </c>
      <c r="F32" s="11">
        <f>+'09-01'!F32+'16-01'!F32+'24-01'!F32+'01-02'!F32+'08-02'!F32+'15-02'!F32+'24-02'!F32+'01-03'!F32+'08-03'!F32+'15-03'!F32+'23-3'!F32</f>
        <v>26521529.939999998</v>
      </c>
      <c r="G32" s="11">
        <f>+'09-01'!G32+'16-01'!G32+'24-01'!G32+'01-02'!G32+'08-02'!G32+'15-02'!G32+'24-02'!G32+'01-03'!G32+'08-03'!G32+'15-03'!G32+'23-3'!G32</f>
        <v>770831.30999999994</v>
      </c>
      <c r="H32" s="11">
        <f>+'09-01'!H32+'16-01'!H32+'24-01'!H32+'01-02'!H32+'08-02'!H32+'15-02'!H32+'24-02'!H32+'01-03'!H32+'08-03'!H32+'15-03'!H32+'23-3'!H32</f>
        <v>2291822.0300000003</v>
      </c>
      <c r="I32" s="11">
        <f>+'09-01'!I32+'16-01'!I32+'24-01'!I32+'01-02'!I32+'08-02'!I32+'15-02'!I32+'24-02'!I32+'01-03'!I32+'08-03'!I32+'15-03'!I32+'23-3'!I32</f>
        <v>0</v>
      </c>
      <c r="J32" s="11">
        <f>+'09-01'!J32+'16-01'!J32+'24-01'!J32+'01-02'!J32+'08-02'!J32+'15-02'!J32+'24-02'!J32+'01-03'!J32+'08-03'!J32+'15-03'!J32+'23-3'!J32</f>
        <v>1467546.81</v>
      </c>
      <c r="K32" s="12">
        <f t="shared" si="0"/>
        <v>54195118.650000006</v>
      </c>
    </row>
    <row r="33" spans="1:11" x14ac:dyDescent="0.2">
      <c r="A33" s="2" t="s">
        <v>41</v>
      </c>
      <c r="B33" s="11">
        <f>+'09-01'!B33+'16-01'!B33+'24-01'!B33+'01-02'!B33+'08-02'!B33+'15-02'!B33+'24-02'!B33+'01-03'!B33+'08-03'!B33+'15-03'!B33+'23-3'!B33</f>
        <v>30610801.010000005</v>
      </c>
      <c r="C33" s="11">
        <f>+'09-01'!C33+'16-01'!C33+'24-01'!C33+'01-02'!C33+'08-02'!C33+'15-02'!C33+'24-02'!C33+'01-03'!C33+'08-03'!C33+'15-03'!C33+'23-3'!C33</f>
        <v>5496201.0099999998</v>
      </c>
      <c r="D33" s="11">
        <f>+'09-01'!D33+'16-01'!D33+'24-01'!D33+'01-02'!D33+'08-02'!D33+'15-02'!D33+'24-02'!D33+'01-03'!D33+'08-03'!D33+'15-03'!D33+'23-3'!D33</f>
        <v>697903.14</v>
      </c>
      <c r="E33" s="11">
        <f>+'09-01'!E33+'16-01'!E33+'24-01'!E33+'01-02'!E33+'08-02'!E33+'15-02'!E33+'24-02'!E33+'01-03'!E33+'08-03'!E33+'15-03'!E33+'23-3'!E33</f>
        <v>253758.36</v>
      </c>
      <c r="F33" s="11">
        <f>+'09-01'!F33+'16-01'!F33+'24-01'!F33+'01-02'!F33+'08-02'!F33+'15-02'!F33+'24-02'!F33+'01-03'!F33+'08-03'!F33+'15-03'!F33+'23-3'!F33</f>
        <v>42680924.25</v>
      </c>
      <c r="G33" s="11">
        <f>+'09-01'!G33+'16-01'!G33+'24-01'!G33+'01-02'!G33+'08-02'!G33+'15-02'!G33+'24-02'!G33+'01-03'!G33+'08-03'!G33+'15-03'!G33+'23-3'!G33</f>
        <v>1240493.76</v>
      </c>
      <c r="H33" s="11">
        <f>+'09-01'!H33+'16-01'!H33+'24-01'!H33+'01-02'!H33+'08-02'!H33+'15-02'!H33+'24-02'!H33+'01-03'!H33+'08-03'!H33+'15-03'!H33+'23-3'!H33</f>
        <v>2359951.0500000003</v>
      </c>
      <c r="I33" s="11">
        <f>+'09-01'!I33+'16-01'!I33+'24-01'!I33+'01-02'!I33+'08-02'!I33+'15-02'!I33+'24-02'!I33+'01-03'!I33+'08-03'!I33+'15-03'!I33+'23-3'!I33</f>
        <v>0</v>
      </c>
      <c r="J33" s="11">
        <f>+'09-01'!J33+'16-01'!J33+'24-01'!J33+'01-02'!J33+'08-02'!J33+'15-02'!J33+'24-02'!J33+'01-03'!J33+'08-03'!J33+'15-03'!J33+'23-3'!J33</f>
        <v>2361713.46</v>
      </c>
      <c r="K33" s="12">
        <f t="shared" si="0"/>
        <v>85701746.040000007</v>
      </c>
    </row>
    <row r="34" spans="1:11" x14ac:dyDescent="0.2">
      <c r="A34" s="2" t="s">
        <v>42</v>
      </c>
      <c r="B34" s="11">
        <f>+'09-01'!B34+'16-01'!B34+'24-01'!B34+'01-02'!B34+'08-02'!B34+'15-02'!B34+'24-02'!B34+'01-03'!B34+'08-03'!B34+'15-03'!B34+'23-3'!B34</f>
        <v>22350679.880000003</v>
      </c>
      <c r="C34" s="11">
        <f>+'09-01'!C34+'16-01'!C34+'24-01'!C34+'01-02'!C34+'08-02'!C34+'15-02'!C34+'24-02'!C34+'01-03'!C34+'08-03'!C34+'15-03'!C34+'23-3'!C34</f>
        <v>4013087.69</v>
      </c>
      <c r="D34" s="11">
        <f>+'09-01'!D34+'16-01'!D34+'24-01'!D34+'01-02'!D34+'08-02'!D34+'15-02'!D34+'24-02'!D34+'01-03'!D34+'08-03'!D34+'15-03'!D34+'23-3'!D34</f>
        <v>509578.60000000003</v>
      </c>
      <c r="E34" s="11">
        <f>+'09-01'!E34+'16-01'!E34+'24-01'!E34+'01-02'!E34+'08-02'!E34+'15-02'!E34+'24-02'!E34+'01-03'!E34+'08-03'!E34+'15-03'!E34+'23-3'!E34</f>
        <v>202535.38</v>
      </c>
      <c r="F34" s="11">
        <f>+'09-01'!F34+'16-01'!F34+'24-01'!F34+'01-02'!F34+'08-02'!F34+'15-02'!F34+'24-02'!F34+'01-03'!F34+'08-03'!F34+'15-03'!F34+'23-3'!F34</f>
        <v>38764313.859999999</v>
      </c>
      <c r="G34" s="11">
        <f>+'09-01'!G34+'16-01'!G34+'24-01'!G34+'01-02'!G34+'08-02'!G34+'15-02'!G34+'24-02'!G34+'01-03'!G34+'08-03'!G34+'15-03'!G34+'23-3'!G34</f>
        <v>1126659.98</v>
      </c>
      <c r="H34" s="11">
        <f>+'09-01'!H34+'16-01'!H34+'24-01'!H34+'01-02'!H34+'08-02'!H34+'15-02'!H34+'24-02'!H34+'01-03'!H34+'08-03'!H34+'15-03'!H34+'23-3'!H34</f>
        <v>2322493.66</v>
      </c>
      <c r="I34" s="11">
        <f>+'09-01'!I34+'16-01'!I34+'24-01'!I34+'01-02'!I34+'08-02'!I34+'15-02'!I34+'24-02'!I34+'01-03'!I34+'08-03'!I34+'15-03'!I34+'23-3'!I34</f>
        <v>0</v>
      </c>
      <c r="J34" s="11">
        <f>+'09-01'!J34+'16-01'!J34+'24-01'!J34+'01-02'!J34+'08-02'!J34+'15-02'!J34+'24-02'!J34+'01-03'!J34+'08-03'!J34+'15-03'!J34+'23-3'!J34</f>
        <v>2144991.1</v>
      </c>
      <c r="K34" s="12">
        <f t="shared" si="0"/>
        <v>71434340.149999991</v>
      </c>
    </row>
    <row r="35" spans="1:11" x14ac:dyDescent="0.2">
      <c r="A35" s="2" t="s">
        <v>43</v>
      </c>
      <c r="B35" s="11">
        <f>+'09-01'!B35+'16-01'!B35+'24-01'!B35+'01-02'!B35+'08-02'!B35+'15-02'!B35+'24-02'!B35+'01-03'!B35+'08-03'!B35+'15-03'!B35+'23-3'!B35</f>
        <v>31696233.469999999</v>
      </c>
      <c r="C35" s="11">
        <f>+'09-01'!C35+'16-01'!C35+'24-01'!C35+'01-02'!C35+'08-02'!C35+'15-02'!C35+'24-02'!C35+'01-03'!C35+'08-03'!C35+'15-03'!C35+'23-3'!C35</f>
        <v>5691091.5099999998</v>
      </c>
      <c r="D35" s="11">
        <f>+'09-01'!D35+'16-01'!D35+'24-01'!D35+'01-02'!D35+'08-02'!D35+'15-02'!D35+'24-02'!D35+'01-03'!D35+'08-03'!D35+'15-03'!D35+'23-3'!D35</f>
        <v>722650.15</v>
      </c>
      <c r="E35" s="11">
        <f>+'09-01'!E35+'16-01'!E35+'24-01'!E35+'01-02'!E35+'08-02'!E35+'15-02'!E35+'24-02'!E35+'01-03'!E35+'08-03'!E35+'15-03'!E35+'23-3'!E35</f>
        <v>267923.67</v>
      </c>
      <c r="F35" s="11">
        <f>+'09-01'!F35+'16-01'!F35+'24-01'!F35+'01-02'!F35+'08-02'!F35+'15-02'!F35+'24-02'!F35+'01-03'!F35+'08-03'!F35+'15-03'!F35+'23-3'!F35</f>
        <v>54785276.229999997</v>
      </c>
      <c r="G35" s="11">
        <f>+'09-01'!G35+'16-01'!G35+'24-01'!G35+'01-02'!G35+'08-02'!G35+'15-02'!G35+'24-02'!G35+'01-03'!G35+'08-03'!G35+'15-03'!G35+'23-3'!G35</f>
        <v>1592299.0099999998</v>
      </c>
      <c r="H35" s="11">
        <f>+'09-01'!H35+'16-01'!H35+'24-01'!H35+'01-02'!H35+'08-02'!H35+'15-02'!H35+'24-02'!H35+'01-03'!H35+'08-03'!H35+'15-03'!H35+'23-3'!H35</f>
        <v>3154427.6399999997</v>
      </c>
      <c r="I35" s="11">
        <f>+'09-01'!I35+'16-01'!I35+'24-01'!I35+'01-02'!I35+'08-02'!I35+'15-02'!I35+'24-02'!I35+'01-03'!I35+'08-03'!I35+'15-03'!I35+'23-3'!I35</f>
        <v>0</v>
      </c>
      <c r="J35" s="11">
        <f>+'09-01'!J35+'16-01'!J35+'24-01'!J35+'01-02'!J35+'08-02'!J35+'15-02'!J35+'24-02'!J35+'01-03'!J35+'08-03'!J35+'15-03'!J35+'23-3'!J35</f>
        <v>3031497.73</v>
      </c>
      <c r="K35" s="12">
        <f t="shared" si="0"/>
        <v>100941399.41000001</v>
      </c>
    </row>
    <row r="36" spans="1:11" x14ac:dyDescent="0.2">
      <c r="A36" s="2" t="s">
        <v>44</v>
      </c>
      <c r="B36" s="11">
        <f>+'09-01'!B36+'16-01'!B36+'24-01'!B36+'01-02'!B36+'08-02'!B36+'15-02'!B36+'24-02'!B36+'01-03'!B36+'08-03'!B36+'15-03'!B36+'23-3'!B36</f>
        <v>18801456.130000003</v>
      </c>
      <c r="C36" s="11">
        <f>+'09-01'!C36+'16-01'!C36+'24-01'!C36+'01-02'!C36+'08-02'!C36+'15-02'!C36+'24-02'!C36+'01-03'!C36+'08-03'!C36+'15-03'!C36+'23-3'!C36</f>
        <v>3375820.9</v>
      </c>
      <c r="D36" s="11">
        <f>+'09-01'!D36+'16-01'!D36+'24-01'!D36+'01-02'!D36+'08-02'!D36+'15-02'!D36+'24-02'!D36+'01-03'!D36+'08-03'!D36+'15-03'!D36+'23-3'!D36</f>
        <v>428658.99</v>
      </c>
      <c r="E36" s="11">
        <f>+'09-01'!E36+'16-01'!E36+'24-01'!E36+'01-02'!E36+'08-02'!E36+'15-02'!E36+'24-02'!E36+'01-03'!E36+'08-03'!E36+'15-03'!E36+'23-3'!E36</f>
        <v>170372.11000000002</v>
      </c>
      <c r="F36" s="11">
        <f>+'09-01'!F36+'16-01'!F36+'24-01'!F36+'01-02'!F36+'08-02'!F36+'15-02'!F36+'24-02'!F36+'01-03'!F36+'08-03'!F36+'15-03'!F36+'23-3'!F36</f>
        <v>25751713.420000002</v>
      </c>
      <c r="G36" s="11">
        <f>+'09-01'!G36+'16-01'!G36+'24-01'!G36+'01-02'!G36+'08-02'!G36+'15-02'!G36+'24-02'!G36+'01-03'!G36+'08-03'!G36+'15-03'!G36+'23-3'!G36</f>
        <v>748457.08</v>
      </c>
      <c r="H36" s="11">
        <f>+'09-01'!H36+'16-01'!H36+'24-01'!H36+'01-02'!H36+'08-02'!H36+'15-02'!H36+'24-02'!H36+'01-03'!H36+'08-03'!H36+'15-03'!H36+'23-3'!H36</f>
        <v>2090149.2899999998</v>
      </c>
      <c r="I36" s="11">
        <f>+'09-01'!I36+'16-01'!I36+'24-01'!I36+'01-02'!I36+'08-02'!I36+'15-02'!I36+'24-02'!I36+'01-03'!I36+'08-03'!I36+'15-03'!I36+'23-3'!I36</f>
        <v>0</v>
      </c>
      <c r="J36" s="11">
        <f>+'09-01'!J36+'16-01'!J36+'24-01'!J36+'01-02'!J36+'08-02'!J36+'15-02'!J36+'24-02'!J36+'01-03'!J36+'08-03'!J36+'15-03'!J36+'23-3'!J36</f>
        <v>1424949.6600000001</v>
      </c>
      <c r="K36" s="12">
        <f t="shared" si="0"/>
        <v>52791577.579999998</v>
      </c>
    </row>
    <row r="37" spans="1:11" x14ac:dyDescent="0.2">
      <c r="A37" s="2" t="s">
        <v>45</v>
      </c>
      <c r="B37" s="11">
        <f>+'09-01'!B37+'16-01'!B37+'24-01'!B37+'01-02'!B37+'08-02'!B37+'15-02'!B37+'24-02'!B37+'01-03'!B37+'08-03'!B37+'15-03'!B37+'23-3'!B37</f>
        <v>120495043.30999999</v>
      </c>
      <c r="C37" s="11">
        <f>+'09-01'!C37+'16-01'!C37+'24-01'!C37+'01-02'!C37+'08-02'!C37+'15-02'!C37+'24-02'!C37+'01-03'!C37+'08-03'!C37+'15-03'!C37+'23-3'!C37</f>
        <v>21635009.669999994</v>
      </c>
      <c r="D37" s="11">
        <f>+'09-01'!D37+'16-01'!D37+'24-01'!D37+'01-02'!D37+'08-02'!D37+'15-02'!D37+'24-02'!D37+'01-03'!D37+'08-03'!D37+'15-03'!D37+'23-3'!D37</f>
        <v>2747195.88</v>
      </c>
      <c r="E37" s="11">
        <f>+'09-01'!E37+'16-01'!E37+'24-01'!E37+'01-02'!E37+'08-02'!E37+'15-02'!E37+'24-02'!E37+'01-03'!E37+'08-03'!E37+'15-03'!E37+'23-3'!E37</f>
        <v>1067499.46</v>
      </c>
      <c r="F37" s="11">
        <f>+'09-01'!F37+'16-01'!F37+'24-01'!F37+'01-02'!F37+'08-02'!F37+'15-02'!F37+'24-02'!F37+'01-03'!F37+'08-03'!F37+'15-03'!F37+'23-3'!F37</f>
        <v>149850864.66999999</v>
      </c>
      <c r="G37" s="11">
        <f>+'09-01'!G37+'16-01'!G37+'24-01'!G37+'01-02'!G37+'08-02'!G37+'15-02'!G37+'24-02'!G37+'01-03'!G37+'08-03'!G37+'15-03'!G37+'23-3'!G37</f>
        <v>4355319.53</v>
      </c>
      <c r="H37" s="11">
        <f>+'09-01'!H37+'16-01'!H37+'24-01'!H37+'01-02'!H37+'08-02'!H37+'15-02'!H37+'24-02'!H37+'01-03'!H37+'08-03'!H37+'15-03'!H37+'23-3'!H37</f>
        <v>9666584.2399999984</v>
      </c>
      <c r="I37" s="11">
        <f>+'09-01'!I37+'16-01'!I37+'24-01'!I37+'01-02'!I37+'08-02'!I37+'15-02'!I37+'24-02'!I37+'01-03'!I37+'08-03'!I37+'15-03'!I37+'23-3'!I37</f>
        <v>0</v>
      </c>
      <c r="J37" s="11">
        <f>+'09-01'!J37+'16-01'!J37+'24-01'!J37+'01-02'!J37+'08-02'!J37+'15-02'!J37+'24-02'!J37+'01-03'!J37+'08-03'!J37+'15-03'!J37+'23-3'!J37</f>
        <v>8291873.0499999998</v>
      </c>
      <c r="K37" s="12">
        <f t="shared" si="0"/>
        <v>318109389.81</v>
      </c>
    </row>
    <row r="38" spans="1:11" x14ac:dyDescent="0.2">
      <c r="A38" s="2" t="s">
        <v>46</v>
      </c>
      <c r="B38" s="11">
        <f>+'09-01'!B38+'16-01'!B38+'24-01'!B38+'01-02'!B38+'08-02'!B38+'15-02'!B38+'24-02'!B38+'01-03'!B38+'08-03'!B38+'15-03'!B38+'23-3'!B38</f>
        <v>39362476.560000002</v>
      </c>
      <c r="C38" s="11">
        <f>+'09-01'!C38+'16-01'!C38+'24-01'!C38+'01-02'!C38+'08-02'!C38+'15-02'!C38+'24-02'!C38+'01-03'!C38+'08-03'!C38+'15-03'!C38+'23-3'!C38</f>
        <v>7067573.3799999999</v>
      </c>
      <c r="D38" s="11">
        <f>+'09-01'!D38+'16-01'!D38+'24-01'!D38+'01-02'!D38+'08-02'!D38+'15-02'!D38+'24-02'!D38+'01-03'!D38+'08-03'!D38+'15-03'!D38+'23-3'!D38</f>
        <v>897434.73999999987</v>
      </c>
      <c r="E38" s="11">
        <f>+'09-01'!E38+'16-01'!E38+'24-01'!E38+'01-02'!E38+'08-02'!E38+'15-02'!E38+'24-02'!E38+'01-03'!E38+'08-03'!E38+'15-03'!E38+'23-3'!E38</f>
        <v>333052.99</v>
      </c>
      <c r="F38" s="11">
        <f>+'09-01'!F38+'16-01'!F38+'24-01'!F38+'01-02'!F38+'08-02'!F38+'15-02'!F38+'24-02'!F38+'01-03'!F38+'08-03'!F38+'15-03'!F38+'23-3'!F38</f>
        <v>55561845.549999997</v>
      </c>
      <c r="G38" s="11">
        <f>+'09-01'!G38+'16-01'!G38+'24-01'!G38+'01-02'!G38+'08-02'!G38+'15-02'!G38+'24-02'!G38+'01-03'!G38+'08-03'!G38+'15-03'!G38+'23-3'!G38</f>
        <v>1614869.5</v>
      </c>
      <c r="H38" s="11">
        <f>+'09-01'!H38+'16-01'!H38+'24-01'!H38+'01-02'!H38+'08-02'!H38+'15-02'!H38+'24-02'!H38+'01-03'!H38+'08-03'!H38+'15-03'!H38+'23-3'!H38</f>
        <v>3179534.95</v>
      </c>
      <c r="I38" s="11">
        <f>+'09-01'!I38+'16-01'!I38+'24-01'!I38+'01-02'!I38+'08-02'!I38+'15-02'!I38+'24-02'!I38+'01-03'!I38+'08-03'!I38+'15-03'!I38+'23-3'!I38</f>
        <v>0</v>
      </c>
      <c r="J38" s="11">
        <f>+'09-01'!J38+'16-01'!J38+'24-01'!J38+'01-02'!J38+'08-02'!J38+'15-02'!J38+'24-02'!J38+'01-03'!J38+'08-03'!J38+'15-03'!J38+'23-3'!J38</f>
        <v>3074468.54</v>
      </c>
      <c r="K38" s="12">
        <f t="shared" si="0"/>
        <v>111091256.21000001</v>
      </c>
    </row>
    <row r="39" spans="1:11" x14ac:dyDescent="0.2">
      <c r="A39" s="2" t="s">
        <v>47</v>
      </c>
      <c r="B39" s="11">
        <f>+'09-01'!B39+'16-01'!B39+'24-01'!B39+'01-02'!B39+'08-02'!B39+'15-02'!B39+'24-02'!B39+'01-03'!B39+'08-03'!B39+'15-03'!B39+'23-3'!B39</f>
        <v>24250688.32</v>
      </c>
      <c r="C39" s="11">
        <f>+'09-01'!C39+'16-01'!C39+'24-01'!C39+'01-02'!C39+'08-02'!C39+'15-02'!C39+'24-02'!C39+'01-03'!C39+'08-03'!C39+'15-03'!C39+'23-3'!C39</f>
        <v>4354236.17</v>
      </c>
      <c r="D39" s="11">
        <f>+'09-01'!D39+'16-01'!D39+'24-01'!D39+'01-02'!D39+'08-02'!D39+'15-02'!D39+'24-02'!D39+'01-03'!D39+'08-03'!D39+'15-03'!D39+'23-3'!D39</f>
        <v>552897.35</v>
      </c>
      <c r="E39" s="11">
        <f>+'09-01'!E39+'16-01'!E39+'24-01'!E39+'01-02'!E39+'08-02'!E39+'15-02'!E39+'24-02'!E39+'01-03'!E39+'08-03'!E39+'15-03'!E39+'23-3'!E39</f>
        <v>211262.44</v>
      </c>
      <c r="F39" s="11">
        <f>+'09-01'!F39+'16-01'!F39+'24-01'!F39+'01-02'!F39+'08-02'!F39+'15-02'!F39+'24-02'!F39+'01-03'!F39+'08-03'!F39+'15-03'!F39+'23-3'!F39</f>
        <v>32541630.25</v>
      </c>
      <c r="G39" s="11">
        <f>+'09-01'!G39+'16-01'!G39+'24-01'!G39+'01-02'!G39+'08-02'!G39+'15-02'!G39+'24-02'!G39+'01-03'!G39+'08-03'!G39+'15-03'!G39+'23-3'!G39</f>
        <v>945801.66000000015</v>
      </c>
      <c r="H39" s="11">
        <f>+'09-01'!H39+'16-01'!H39+'24-01'!H39+'01-02'!H39+'08-02'!H39+'15-02'!H39+'24-02'!H39+'01-03'!H39+'08-03'!H39+'15-03'!H39+'23-3'!H39</f>
        <v>2268750.46</v>
      </c>
      <c r="I39" s="11">
        <f>+'09-01'!I39+'16-01'!I39+'24-01'!I39+'01-02'!I39+'08-02'!I39+'15-02'!I39+'24-02'!I39+'01-03'!I39+'08-03'!I39+'15-03'!I39+'23-3'!I39</f>
        <v>13234544.559999999</v>
      </c>
      <c r="J39" s="11">
        <f>+'09-01'!J39+'16-01'!J39+'24-01'!J39+'01-02'!J39+'08-02'!J39+'15-02'!J39+'24-02'!J39+'01-03'!J39+'08-03'!J39+'15-03'!J39+'23-3'!J39</f>
        <v>1800664.06</v>
      </c>
      <c r="K39" s="12">
        <f t="shared" si="0"/>
        <v>80160475.269999996</v>
      </c>
    </row>
    <row r="40" spans="1:11" x14ac:dyDescent="0.2">
      <c r="A40" s="2" t="s">
        <v>48</v>
      </c>
      <c r="B40" s="11">
        <f>+'09-01'!B40+'16-01'!B40+'24-01'!B40+'01-02'!B40+'08-02'!B40+'15-02'!B40+'24-02'!B40+'01-03'!B40+'08-03'!B40+'15-03'!B40+'23-3'!B40</f>
        <v>17122145.619999997</v>
      </c>
      <c r="C40" s="11">
        <f>+'09-01'!C40+'16-01'!C40+'24-01'!C40+'01-02'!C40+'08-02'!C40+'15-02'!C40+'24-02'!C40+'01-03'!C40+'08-03'!C40+'15-03'!C40+'23-3'!C40</f>
        <v>3074298.9599999995</v>
      </c>
      <c r="D40" s="11">
        <f>+'09-01'!D40+'16-01'!D40+'24-01'!D40+'01-02'!D40+'08-02'!D40+'15-02'!D40+'24-02'!D40+'01-03'!D40+'08-03'!D40+'15-03'!D40+'23-3'!D40</f>
        <v>390372.01</v>
      </c>
      <c r="E40" s="11">
        <f>+'09-01'!E40+'16-01'!E40+'24-01'!E40+'01-02'!E40+'08-02'!E40+'15-02'!E40+'24-02'!E40+'01-03'!E40+'08-03'!E40+'15-03'!E40+'23-3'!E40</f>
        <v>155170.95000000001</v>
      </c>
      <c r="F40" s="11">
        <f>+'09-01'!F40+'16-01'!F40+'24-01'!F40+'01-02'!F40+'08-02'!F40+'15-02'!F40+'24-02'!F40+'01-03'!F40+'08-03'!F40+'15-03'!F40+'23-3'!F40</f>
        <v>35985546.299999997</v>
      </c>
      <c r="G40" s="11">
        <f>+'09-01'!G40+'16-01'!G40+'24-01'!G40+'01-02'!G40+'08-02'!G40+'15-02'!G40+'24-02'!G40+'01-03'!G40+'08-03'!G40+'15-03'!G40+'23-3'!G40</f>
        <v>1045896.88</v>
      </c>
      <c r="H40" s="11">
        <f>+'09-01'!H40+'16-01'!H40+'24-01'!H40+'01-02'!H40+'08-02'!H40+'15-02'!H40+'24-02'!H40+'01-03'!H40+'08-03'!H40+'15-03'!H40+'23-3'!H40</f>
        <v>1972891.39</v>
      </c>
      <c r="I40" s="11">
        <f>+'09-01'!I40+'16-01'!I40+'24-01'!I40+'01-02'!I40+'08-02'!I40+'15-02'!I40+'24-02'!I40+'01-03'!I40+'08-03'!I40+'15-03'!I40+'23-3'!I40</f>
        <v>0</v>
      </c>
      <c r="J40" s="11">
        <f>+'09-01'!J40+'16-01'!J40+'24-01'!J40+'01-02'!J40+'08-02'!J40+'15-02'!J40+'24-02'!J40+'01-03'!J40+'08-03'!J40+'15-03'!J40+'23-3'!J40</f>
        <v>1991230.3</v>
      </c>
      <c r="K40" s="12">
        <f t="shared" si="0"/>
        <v>61737552.409999996</v>
      </c>
    </row>
    <row r="41" spans="1:11" x14ac:dyDescent="0.2">
      <c r="A41" s="2" t="s">
        <v>49</v>
      </c>
      <c r="B41" s="11">
        <f>+'09-01'!B41+'16-01'!B41+'24-01'!B41+'01-02'!B41+'08-02'!B41+'15-02'!B41+'24-02'!B41+'01-03'!B41+'08-03'!B41+'15-03'!B41+'23-3'!B41</f>
        <v>22117943.890000004</v>
      </c>
      <c r="C41" s="11">
        <f>+'09-01'!C41+'16-01'!C41+'24-01'!C41+'01-02'!C41+'08-02'!C41+'15-02'!C41+'24-02'!C41+'01-03'!C41+'08-03'!C41+'15-03'!C41+'23-3'!C41</f>
        <v>3971299.6999999997</v>
      </c>
      <c r="D41" s="11">
        <f>+'09-01'!D41+'16-01'!D41+'24-01'!D41+'01-02'!D41+'08-02'!D41+'15-02'!D41+'24-02'!D41+'01-03'!D41+'08-03'!D41+'15-03'!D41+'23-3'!D41</f>
        <v>504272.39999999991</v>
      </c>
      <c r="E41" s="11">
        <f>+'09-01'!E41+'16-01'!E41+'24-01'!E41+'01-02'!E41+'08-02'!E41+'15-02'!E41+'24-02'!E41+'01-03'!E41+'08-03'!E41+'15-03'!E41+'23-3'!E41</f>
        <v>191633.02</v>
      </c>
      <c r="F41" s="11">
        <f>+'09-01'!F41+'16-01'!F41+'24-01'!F41+'01-02'!F41+'08-02'!F41+'15-02'!F41+'24-02'!F41+'01-03'!F41+'08-03'!F41+'15-03'!F41+'23-3'!F41</f>
        <v>24262726.190000001</v>
      </c>
      <c r="G41" s="11">
        <f>+'09-01'!G41+'16-01'!G41+'24-01'!G41+'01-02'!G41+'08-02'!G41+'15-02'!G41+'24-02'!G41+'01-03'!G41+'08-03'!G41+'15-03'!G41+'23-3'!G41</f>
        <v>705180.60000000009</v>
      </c>
      <c r="H41" s="11">
        <f>+'09-01'!H41+'16-01'!H41+'24-01'!H41+'01-02'!H41+'08-02'!H41+'15-02'!H41+'24-02'!H41+'01-03'!H41+'08-03'!H41+'15-03'!H41+'23-3'!H41</f>
        <v>2192207.09</v>
      </c>
      <c r="I41" s="11">
        <f>+'09-01'!I41+'16-01'!I41+'24-01'!I41+'01-02'!I41+'08-02'!I41+'15-02'!I41+'24-02'!I41+'01-03'!I41+'08-03'!I41+'15-03'!I41+'23-3'!I41</f>
        <v>8986505.6500000004</v>
      </c>
      <c r="J41" s="11">
        <f>+'09-01'!J41+'16-01'!J41+'24-01'!J41+'01-02'!J41+'08-02'!J41+'15-02'!J41+'24-02'!J41+'01-03'!J41+'08-03'!J41+'15-03'!J41+'23-3'!J41</f>
        <v>1342557.79</v>
      </c>
      <c r="K41" s="12">
        <f t="shared" si="0"/>
        <v>64274326.329999998</v>
      </c>
    </row>
    <row r="42" spans="1:11" x14ac:dyDescent="0.2">
      <c r="A42" s="2" t="s">
        <v>50</v>
      </c>
      <c r="B42" s="11">
        <f>+'09-01'!B42+'16-01'!B42+'24-01'!B42+'01-02'!B42+'08-02'!B42+'15-02'!B42+'24-02'!B42+'01-03'!B42+'08-03'!B42+'15-03'!B42+'23-3'!B42</f>
        <v>31509643.419999998</v>
      </c>
      <c r="C42" s="11">
        <f>+'09-01'!C42+'16-01'!C42+'24-01'!C42+'01-02'!C42+'08-02'!C42+'15-02'!C42+'24-02'!C42+'01-03'!C42+'08-03'!C42+'15-03'!C42+'23-3'!C42</f>
        <v>5657589.0799999982</v>
      </c>
      <c r="D42" s="11">
        <f>+'09-01'!D42+'16-01'!D42+'24-01'!D42+'01-02'!D42+'08-02'!D42+'15-02'!D42+'24-02'!D42+'01-03'!D42+'08-03'!D42+'15-03'!D42+'23-3'!D42</f>
        <v>718396.04</v>
      </c>
      <c r="E42" s="11">
        <f>+'09-01'!E42+'16-01'!E42+'24-01'!E42+'01-02'!E42+'08-02'!E42+'15-02'!E42+'24-02'!E42+'01-03'!E42+'08-03'!E42+'15-03'!E42+'23-3'!E42</f>
        <v>285533.18</v>
      </c>
      <c r="F42" s="11">
        <f>+'09-01'!F42+'16-01'!F42+'24-01'!F42+'01-02'!F42+'08-02'!F42+'15-02'!F42+'24-02'!F42+'01-03'!F42+'08-03'!F42+'15-03'!F42+'23-3'!F42</f>
        <v>72339118.920000002</v>
      </c>
      <c r="G42" s="11">
        <f>+'09-01'!G42+'16-01'!G42+'24-01'!G42+'01-02'!G42+'08-02'!G42+'15-02'!G42+'24-02'!G42+'01-03'!G42+'08-03'!G42+'15-03'!G42+'23-3'!G42</f>
        <v>2102490.2199999997</v>
      </c>
      <c r="H42" s="11">
        <f>+'09-01'!H42+'16-01'!H42+'24-01'!H42+'01-02'!H42+'08-02'!H42+'15-02'!H42+'24-02'!H42+'01-03'!H42+'08-03'!H42+'15-03'!H42+'23-3'!H42</f>
        <v>2679153.12</v>
      </c>
      <c r="I42" s="11">
        <f>+'09-01'!I42+'16-01'!I42+'24-01'!I42+'01-02'!I42+'08-02'!I42+'15-02'!I42+'24-02'!I42+'01-03'!I42+'08-03'!I42+'15-03'!I42+'23-3'!I42</f>
        <v>0</v>
      </c>
      <c r="J42" s="11">
        <f>+'09-01'!J42+'16-01'!J42+'24-01'!J42+'01-02'!J42+'08-02'!J42+'15-02'!J42+'24-02'!J42+'01-03'!J42+'08-03'!J42+'15-03'!J42+'23-3'!J42</f>
        <v>4002825.0199999996</v>
      </c>
      <c r="K42" s="12">
        <f t="shared" si="0"/>
        <v>119294749</v>
      </c>
    </row>
    <row r="43" spans="1:11" x14ac:dyDescent="0.2">
      <c r="A43" s="2" t="s">
        <v>51</v>
      </c>
      <c r="B43" s="11">
        <f>+'09-01'!B43+'16-01'!B43+'24-01'!B43+'01-02'!B43+'08-02'!B43+'15-02'!B43+'24-02'!B43+'01-03'!B43+'08-03'!B43+'15-03'!B43+'23-3'!B43</f>
        <v>17667871.370000001</v>
      </c>
      <c r="C43" s="11">
        <f>+'09-01'!C43+'16-01'!C43+'24-01'!C43+'01-02'!C43+'08-02'!C43+'15-02'!C43+'24-02'!C43+'01-03'!C43+'08-03'!C43+'15-03'!C43+'23-3'!C43</f>
        <v>3172284.59</v>
      </c>
      <c r="D43" s="11">
        <f>+'09-01'!D43+'16-01'!D43+'24-01'!D43+'01-02'!D43+'08-02'!D43+'15-02'!D43+'24-02'!D43+'01-03'!D43+'08-03'!D43+'15-03'!D43+'23-3'!D43</f>
        <v>402814.1</v>
      </c>
      <c r="E43" s="11">
        <f>+'09-01'!E43+'16-01'!E43+'24-01'!E43+'01-02'!E43+'08-02'!E43+'15-02'!E43+'24-02'!E43+'01-03'!E43+'08-03'!E43+'15-03'!E43+'23-3'!E43</f>
        <v>160971.72</v>
      </c>
      <c r="F43" s="11">
        <f>+'09-01'!F43+'16-01'!F43+'24-01'!F43+'01-02'!F43+'08-02'!F43+'15-02'!F43+'24-02'!F43+'01-03'!F43+'08-03'!F43+'15-03'!F43+'23-3'!F43</f>
        <v>38247726.450000003</v>
      </c>
      <c r="G43" s="11">
        <f>+'09-01'!G43+'16-01'!G43+'24-01'!G43+'01-02'!G43+'08-02'!G43+'15-02'!G43+'24-02'!G43+'01-03'!G43+'08-03'!G43+'15-03'!G43+'23-3'!G43</f>
        <v>1111645.69</v>
      </c>
      <c r="H43" s="11">
        <f>+'09-01'!H43+'16-01'!H43+'24-01'!H43+'01-02'!H43+'08-02'!H43+'15-02'!H43+'24-02'!H43+'01-03'!H43+'08-03'!H43+'15-03'!H43+'23-3'!H43</f>
        <v>1858347.7799999998</v>
      </c>
      <c r="I43" s="11">
        <f>+'09-01'!I43+'16-01'!I43+'24-01'!I43+'01-02'!I43+'08-02'!I43+'15-02'!I43+'24-02'!I43+'01-03'!I43+'08-03'!I43+'15-03'!I43+'23-3'!I43</f>
        <v>0</v>
      </c>
      <c r="J43" s="11">
        <f>+'09-01'!J43+'16-01'!J43+'24-01'!J43+'01-02'!J43+'08-02'!J43+'15-02'!J43+'24-02'!J43+'01-03'!J43+'08-03'!J43+'15-03'!J43+'23-3'!J43</f>
        <v>2116406.15</v>
      </c>
      <c r="K43" s="12">
        <f t="shared" si="0"/>
        <v>64738067.850000001</v>
      </c>
    </row>
    <row r="44" spans="1:11" x14ac:dyDescent="0.2">
      <c r="A44" s="2" t="s">
        <v>52</v>
      </c>
      <c r="B44" s="11">
        <f>+'09-01'!B44+'16-01'!B44+'24-01'!B44+'01-02'!B44+'08-02'!B44+'15-02'!B44+'24-02'!B44+'01-03'!B44+'08-03'!B44+'15-03'!B44+'23-3'!B44</f>
        <v>256571359.47999999</v>
      </c>
      <c r="C44" s="11">
        <f>+'09-01'!C44+'16-01'!C44+'24-01'!C44+'01-02'!C44+'08-02'!C44+'15-02'!C44+'24-02'!C44+'01-03'!C44+'08-03'!C44+'15-03'!C44+'23-3'!C44</f>
        <v>46067653.030000001</v>
      </c>
      <c r="D44" s="11">
        <f>+'09-01'!D44+'16-01'!D44+'24-01'!D44+'01-02'!D44+'08-02'!D44+'15-02'!D44+'24-02'!D44+'01-03'!D44+'08-03'!D44+'15-03'!D44+'23-3'!D44</f>
        <v>5849633.0499999998</v>
      </c>
      <c r="E44" s="11">
        <f>+'09-01'!E44+'16-01'!E44+'24-01'!E44+'01-02'!E44+'08-02'!E44+'15-02'!E44+'24-02'!E44+'01-03'!E44+'08-03'!E44+'15-03'!E44+'23-3'!E44</f>
        <v>2324974.5499999998</v>
      </c>
      <c r="F44" s="11">
        <f>+'09-01'!F44+'16-01'!F44+'24-01'!F44+'01-02'!F44+'08-02'!F44+'15-02'!F44+'24-02'!F44+'01-03'!F44+'08-03'!F44+'15-03'!F44+'23-3'!F44</f>
        <v>327506286.81999999</v>
      </c>
      <c r="G44" s="11">
        <f>+'09-01'!G44+'16-01'!G44+'24-01'!G44+'01-02'!G44+'08-02'!G44+'15-02'!G44+'24-02'!G44+'01-03'!G44+'08-03'!G44+'15-03'!G44+'23-3'!G44</f>
        <v>9518760.7100000009</v>
      </c>
      <c r="H44" s="11">
        <f>+'09-01'!H44+'16-01'!H44+'24-01'!H44+'01-02'!H44+'08-02'!H44+'15-02'!H44+'24-02'!H44+'01-03'!H44+'08-03'!H44+'15-03'!H44+'23-3'!H44</f>
        <v>12095614.300000001</v>
      </c>
      <c r="I44" s="11">
        <f>+'09-01'!I44+'16-01'!I44+'24-01'!I44+'01-02'!I44+'08-02'!I44+'15-02'!I44+'24-02'!I44+'01-03'!I44+'08-03'!I44+'15-03'!I44+'23-3'!I44</f>
        <v>0</v>
      </c>
      <c r="J44" s="11">
        <f>+'09-01'!J44+'16-01'!J44+'24-01'!J44+'01-02'!J44+'08-02'!J44+'15-02'!J44+'24-02'!J44+'01-03'!J44+'08-03'!J44+'15-03'!J44+'23-3'!J44</f>
        <v>18122288.16</v>
      </c>
      <c r="K44" s="12">
        <f t="shared" si="0"/>
        <v>678056570.10000002</v>
      </c>
    </row>
    <row r="45" spans="1:11" x14ac:dyDescent="0.2">
      <c r="A45" s="2" t="s">
        <v>53</v>
      </c>
      <c r="B45" s="11">
        <f>+'09-01'!B45+'16-01'!B45+'24-01'!B45+'01-02'!B45+'08-02'!B45+'15-02'!B45+'24-02'!B45+'01-03'!B45+'08-03'!B45+'15-03'!B45+'23-3'!B45</f>
        <v>40582334.119999997</v>
      </c>
      <c r="C45" s="11">
        <f>+'09-01'!C45+'16-01'!C45+'24-01'!C45+'01-02'!C45+'08-02'!C45+'15-02'!C45+'24-02'!C45+'01-03'!C45+'08-03'!C45+'15-03'!C45+'23-3'!C45</f>
        <v>7286600.0900000008</v>
      </c>
      <c r="D45" s="11">
        <f>+'09-01'!D45+'16-01'!D45+'24-01'!D45+'01-02'!D45+'08-02'!D45+'15-02'!D45+'24-02'!D45+'01-03'!D45+'08-03'!D45+'15-03'!D45+'23-3'!D45</f>
        <v>925246.56</v>
      </c>
      <c r="E45" s="11">
        <f>+'09-01'!E45+'16-01'!E45+'24-01'!E45+'01-02'!E45+'08-02'!E45+'15-02'!E45+'24-02'!E45+'01-03'!E45+'08-03'!E45+'15-03'!E45+'23-3'!E45</f>
        <v>367728.2</v>
      </c>
      <c r="F45" s="11">
        <f>+'09-01'!F45+'16-01'!F45+'24-01'!F45+'01-02'!F45+'08-02'!F45+'15-02'!F45+'24-02'!F45+'01-03'!F45+'08-03'!F45+'15-03'!F45+'23-3'!F45</f>
        <v>64489016.149999999</v>
      </c>
      <c r="G45" s="11">
        <f>+'09-01'!G45+'16-01'!G45+'24-01'!G45+'01-02'!G45+'08-02'!G45+'15-02'!G45+'24-02'!G45+'01-03'!G45+'08-03'!G45+'15-03'!G45+'23-3'!G45</f>
        <v>1874332</v>
      </c>
      <c r="H45" s="11">
        <f>+'09-01'!H45+'16-01'!H45+'24-01'!H45+'01-02'!H45+'08-02'!H45+'15-02'!H45+'24-02'!H45+'01-03'!H45+'08-03'!H45+'15-03'!H45+'23-3'!H45</f>
        <v>1717611.17</v>
      </c>
      <c r="I45" s="11">
        <f>+'09-01'!I45+'16-01'!I45+'24-01'!I45+'01-02'!I45+'08-02'!I45+'15-02'!I45+'24-02'!I45+'01-03'!I45+'08-03'!I45+'15-03'!I45+'23-3'!I45</f>
        <v>50730085.469999999</v>
      </c>
      <c r="J45" s="11">
        <f>+'09-01'!J45+'16-01'!J45+'24-01'!J45+'01-02'!J45+'08-02'!J45+'15-02'!J45+'24-02'!J45+'01-03'!J45+'08-03'!J45+'15-03'!J45+'23-3'!J45</f>
        <v>3568446.12</v>
      </c>
      <c r="K45" s="12">
        <f t="shared" si="0"/>
        <v>171541399.88</v>
      </c>
    </row>
    <row r="46" spans="1:11" x14ac:dyDescent="0.2">
      <c r="A46" s="2" t="s">
        <v>54</v>
      </c>
      <c r="B46" s="11">
        <f>+'09-01'!B46+'16-01'!B46+'24-01'!B46+'01-02'!B46+'08-02'!B46+'15-02'!B46+'24-02'!B46+'01-03'!B46+'08-03'!B46+'15-03'!B46+'23-3'!B46</f>
        <v>107802906.75</v>
      </c>
      <c r="C46" s="11">
        <f>+'09-01'!C46+'16-01'!C46+'24-01'!C46+'01-02'!C46+'08-02'!C46+'15-02'!C46+'24-02'!C46+'01-03'!C46+'08-03'!C46+'15-03'!C46+'23-3'!C46</f>
        <v>19356123.439999998</v>
      </c>
      <c r="D46" s="11">
        <f>+'09-01'!D46+'16-01'!D46+'24-01'!D46+'01-02'!D46+'08-02'!D46+'15-02'!D46+'24-02'!D46+'01-03'!D46+'08-03'!D46+'15-03'!D46+'23-3'!D46</f>
        <v>2457824.7699999996</v>
      </c>
      <c r="E46" s="11">
        <f>+'09-01'!E46+'16-01'!E46+'24-01'!E46+'01-02'!E46+'08-02'!E46+'15-02'!E46+'24-02'!E46+'01-03'!E46+'08-03'!E46+'15-03'!E46+'23-3'!E46</f>
        <v>976888.11999999988</v>
      </c>
      <c r="F46" s="11">
        <f>+'09-01'!F46+'16-01'!F46+'24-01'!F46+'01-02'!F46+'08-02'!F46+'15-02'!F46+'24-02'!F46+'01-03'!F46+'08-03'!F46+'15-03'!F46+'23-3'!F46</f>
        <v>146346173.63999999</v>
      </c>
      <c r="G46" s="11">
        <f>+'09-01'!G46+'16-01'!G46+'24-01'!G46+'01-02'!G46+'08-02'!G46+'15-02'!G46+'24-02'!G46+'01-03'!G46+'08-03'!G46+'15-03'!G46+'23-3'!G46</f>
        <v>4253457.8999999994</v>
      </c>
      <c r="H46" s="11">
        <f>+'09-01'!H46+'16-01'!H46+'24-01'!H46+'01-02'!H46+'08-02'!H46+'15-02'!H46+'24-02'!H46+'01-03'!H46+'08-03'!H46+'15-03'!H46+'23-3'!H46</f>
        <v>9500061.7200000007</v>
      </c>
      <c r="I46" s="11">
        <f>+'09-01'!I46+'16-01'!I46+'24-01'!I46+'01-02'!I46+'08-02'!I46+'15-02'!I46+'24-02'!I46+'01-03'!I46+'08-03'!I46+'15-03'!I46+'23-3'!I46</f>
        <v>0</v>
      </c>
      <c r="J46" s="11">
        <f>+'09-01'!J46+'16-01'!J46+'24-01'!J46+'01-02'!J46+'08-02'!J46+'15-02'!J46+'24-02'!J46+'01-03'!J46+'08-03'!J46+'15-03'!J46+'23-3'!J46</f>
        <v>8097943.8799999999</v>
      </c>
      <c r="K46" s="12">
        <f t="shared" si="0"/>
        <v>298791380.21999997</v>
      </c>
    </row>
    <row r="47" spans="1:11" x14ac:dyDescent="0.2">
      <c r="A47" s="2" t="s">
        <v>55</v>
      </c>
      <c r="B47" s="11">
        <f>+'09-01'!B47+'16-01'!B47+'24-01'!B47+'01-02'!B47+'08-02'!B47+'15-02'!B47+'24-02'!B47+'01-03'!B47+'08-03'!B47+'15-03'!B47+'23-3'!B47</f>
        <v>24802433.109999999</v>
      </c>
      <c r="C47" s="11">
        <f>+'09-01'!C47+'16-01'!C47+'24-01'!C47+'01-02'!C47+'08-02'!C47+'15-02'!C47+'24-02'!C47+'01-03'!C47+'08-03'!C47+'15-03'!C47+'23-3'!C47</f>
        <v>4453302.54</v>
      </c>
      <c r="D47" s="11">
        <f>+'09-01'!D47+'16-01'!D47+'24-01'!D47+'01-02'!D47+'08-02'!D47+'15-02'!D47+'24-02'!D47+'01-03'!D47+'08-03'!D47+'15-03'!D47+'23-3'!D47</f>
        <v>565476.73</v>
      </c>
      <c r="E47" s="11">
        <f>+'09-01'!E47+'16-01'!E47+'24-01'!E47+'01-02'!E47+'08-02'!E47+'15-02'!E47+'24-02'!E47+'01-03'!E47+'08-03'!E47+'15-03'!E47+'23-3'!E47</f>
        <v>228198.66999999998</v>
      </c>
      <c r="F47" s="11">
        <f>+'09-01'!F47+'16-01'!F47+'24-01'!F47+'01-02'!F47+'08-02'!F47+'15-02'!F47+'24-02'!F47+'01-03'!F47+'08-03'!F47+'15-03'!F47+'23-3'!F47</f>
        <v>37065990.549999997</v>
      </c>
      <c r="G47" s="11">
        <f>+'09-01'!G47+'16-01'!G47+'24-01'!G47+'01-02'!G47+'08-02'!G47+'15-02'!G47+'24-02'!G47+'01-03'!G47+'08-03'!G47+'15-03'!G47+'23-3'!G47</f>
        <v>1077299.31</v>
      </c>
      <c r="H47" s="11">
        <f>+'09-01'!H47+'16-01'!H47+'24-01'!H47+'01-02'!H47+'08-02'!H47+'15-02'!H47+'24-02'!H47+'01-03'!H47+'08-03'!H47+'15-03'!H47+'23-3'!H47</f>
        <v>2184471.33</v>
      </c>
      <c r="I47" s="11">
        <f>+'09-01'!I47+'16-01'!I47+'24-01'!I47+'01-02'!I47+'08-02'!I47+'15-02'!I47+'24-02'!I47+'01-03'!I47+'08-03'!I47+'15-03'!I47+'23-3'!I47</f>
        <v>15559405.890000001</v>
      </c>
      <c r="J47" s="11">
        <f>+'09-01'!J47+'16-01'!J47+'24-01'!J47+'01-02'!J47+'08-02'!J47+'15-02'!J47+'24-02'!J47+'01-03'!J47+'08-03'!J47+'15-03'!J47+'23-3'!J47</f>
        <v>2051015.7799999998</v>
      </c>
      <c r="K47" s="12">
        <f t="shared" si="0"/>
        <v>87987593.909999996</v>
      </c>
    </row>
    <row r="48" spans="1:11" x14ac:dyDescent="0.2">
      <c r="A48" s="2" t="s">
        <v>56</v>
      </c>
      <c r="B48" s="11">
        <f>+'09-01'!B48+'16-01'!B48+'24-01'!B48+'01-02'!B48+'08-02'!B48+'15-02'!B48+'24-02'!B48+'01-03'!B48+'08-03'!B48+'15-03'!B48+'23-3'!B48</f>
        <v>19323105.759999998</v>
      </c>
      <c r="C48" s="11">
        <f>+'09-01'!C48+'16-01'!C48+'24-01'!C48+'01-02'!C48+'08-02'!C48+'15-02'!C48+'24-02'!C48+'01-03'!C48+'08-03'!C48+'15-03'!C48+'23-3'!C48</f>
        <v>3469483.63</v>
      </c>
      <c r="D48" s="11">
        <f>+'09-01'!D48+'16-01'!D48+'24-01'!D48+'01-02'!D48+'08-02'!D48+'15-02'!D48+'24-02'!D48+'01-03'!D48+'08-03'!D48+'15-03'!D48+'23-3'!D48</f>
        <v>440552.19999999995</v>
      </c>
      <c r="E48" s="11">
        <f>+'09-01'!E48+'16-01'!E48+'24-01'!E48+'01-02'!E48+'08-02'!E48+'15-02'!E48+'24-02'!E48+'01-03'!E48+'08-03'!E48+'15-03'!E48+'23-3'!E48</f>
        <v>175629.07</v>
      </c>
      <c r="F48" s="11">
        <f>+'09-01'!F48+'16-01'!F48+'24-01'!F48+'01-02'!F48+'08-02'!F48+'15-02'!F48+'24-02'!F48+'01-03'!F48+'08-03'!F48+'15-03'!F48+'23-3'!F48</f>
        <v>20862703.189999998</v>
      </c>
      <c r="G48" s="11">
        <f>+'09-01'!G48+'16-01'!G48+'24-01'!G48+'01-02'!G48+'08-02'!G48+'15-02'!G48+'24-02'!G48+'01-03'!G48+'08-03'!G48+'15-03'!G48+'23-3'!G48</f>
        <v>606361.12</v>
      </c>
      <c r="H48" s="11">
        <f>+'09-01'!H48+'16-01'!H48+'24-01'!H48+'01-02'!H48+'08-02'!H48+'15-02'!H48+'24-02'!H48+'01-03'!H48+'08-03'!H48+'15-03'!H48+'23-3'!H48</f>
        <v>2084042.1099999999</v>
      </c>
      <c r="I48" s="11">
        <f>+'09-01'!I48+'16-01'!I48+'24-01'!I48+'01-02'!I48+'08-02'!I48+'15-02'!I48+'24-02'!I48+'01-03'!I48+'08-03'!I48+'15-03'!I48+'23-3'!I48</f>
        <v>7241983.8899999987</v>
      </c>
      <c r="J48" s="11">
        <f>+'09-01'!J48+'16-01'!J48+'24-01'!J48+'01-02'!J48+'08-02'!J48+'15-02'!J48+'24-02'!J48+'01-03'!J48+'08-03'!J48+'15-03'!J48+'23-3'!J48</f>
        <v>1154420.3400000001</v>
      </c>
      <c r="K48" s="12">
        <f t="shared" si="0"/>
        <v>55358281.309999995</v>
      </c>
    </row>
    <row r="49" spans="1:11" x14ac:dyDescent="0.2">
      <c r="A49" s="2" t="s">
        <v>57</v>
      </c>
      <c r="B49" s="11">
        <f>+'09-01'!B49+'16-01'!B49+'24-01'!B49+'01-02'!B49+'08-02'!B49+'15-02'!B49+'24-02'!B49+'01-03'!B49+'08-03'!B49+'15-03'!B49+'23-3'!B49</f>
        <v>22539276.27</v>
      </c>
      <c r="C49" s="11">
        <f>+'09-01'!C49+'16-01'!C49+'24-01'!C49+'01-02'!C49+'08-02'!C49+'15-02'!C49+'24-02'!C49+'01-03'!C49+'08-03'!C49+'15-03'!C49+'23-3'!C49</f>
        <v>4046950.3800000004</v>
      </c>
      <c r="D49" s="11">
        <f>+'09-01'!D49+'16-01'!D49+'24-01'!D49+'01-02'!D49+'08-02'!D49+'15-02'!D49+'24-02'!D49+'01-03'!D49+'08-03'!D49+'15-03'!D49+'23-3'!D49</f>
        <v>513878.48</v>
      </c>
      <c r="E49" s="11">
        <f>+'09-01'!E49+'16-01'!E49+'24-01'!E49+'01-02'!E49+'08-02'!E49+'15-02'!E49+'24-02'!E49+'01-03'!E49+'08-03'!E49+'15-03'!E49+'23-3'!E49</f>
        <v>200152.91999999998</v>
      </c>
      <c r="F49" s="11">
        <f>+'09-01'!F49+'16-01'!F49+'24-01'!F49+'01-02'!F49+'08-02'!F49+'15-02'!F49+'24-02'!F49+'01-03'!F49+'08-03'!F49+'15-03'!F49+'23-3'!F49</f>
        <v>25143963.539999999</v>
      </c>
      <c r="G49" s="11">
        <f>+'09-01'!G49+'16-01'!G49+'24-01'!G49+'01-02'!G49+'08-02'!G49+'15-02'!G49+'24-02'!G49+'01-03'!G49+'08-03'!G49+'15-03'!G49+'23-3'!G49</f>
        <v>730793.21</v>
      </c>
      <c r="H49" s="11">
        <f>+'09-01'!H49+'16-01'!H49+'24-01'!H49+'01-02'!H49+'08-02'!H49+'15-02'!H49+'24-02'!H49+'01-03'!H49+'08-03'!H49+'15-03'!H49+'23-3'!H49</f>
        <v>1985648.6099999999</v>
      </c>
      <c r="I49" s="11">
        <f>+'09-01'!I49+'16-01'!I49+'24-01'!I49+'01-02'!I49+'08-02'!I49+'15-02'!I49+'24-02'!I49+'01-03'!I49+'08-03'!I49+'15-03'!I49+'23-3'!I49</f>
        <v>9438399.8399999999</v>
      </c>
      <c r="J49" s="11">
        <f>+'09-01'!J49+'16-01'!J49+'24-01'!J49+'01-02'!J49+'08-02'!J49+'15-02'!J49+'24-02'!J49+'01-03'!J49+'08-03'!J49+'15-03'!J49+'23-3'!J49</f>
        <v>1391320.32</v>
      </c>
      <c r="K49" s="12">
        <f t="shared" si="0"/>
        <v>65990383.57</v>
      </c>
    </row>
    <row r="50" spans="1:11" x14ac:dyDescent="0.2">
      <c r="A50" s="2" t="s">
        <v>58</v>
      </c>
      <c r="B50" s="11">
        <f>+'09-01'!B50+'16-01'!B50+'24-01'!B50+'01-02'!B50+'08-02'!B50+'15-02'!B50+'24-02'!B50+'01-03'!B50+'08-03'!B50+'15-03'!B50+'23-3'!B50</f>
        <v>56663186.849999994</v>
      </c>
      <c r="C50" s="11">
        <f>+'09-01'!C50+'16-01'!C50+'24-01'!C50+'01-02'!C50+'08-02'!C50+'15-02'!C50+'24-02'!C50+'01-03'!C50+'08-03'!C50+'15-03'!C50+'23-3'!C50</f>
        <v>10173933.82</v>
      </c>
      <c r="D50" s="11">
        <f>+'09-01'!D50+'16-01'!D50+'24-01'!D50+'01-02'!D50+'08-02'!D50+'15-02'!D50+'24-02'!D50+'01-03'!D50+'08-03'!D50+'15-03'!D50+'23-3'!D50</f>
        <v>1291877.7999999998</v>
      </c>
      <c r="E50" s="11">
        <f>+'09-01'!E50+'16-01'!E50+'24-01'!E50+'01-02'!E50+'08-02'!E50+'15-02'!E50+'24-02'!E50+'01-03'!E50+'08-03'!E50+'15-03'!E50+'23-3'!E50</f>
        <v>461602.5</v>
      </c>
      <c r="F50" s="11">
        <f>+'09-01'!F50+'16-01'!F50+'24-01'!F50+'01-02'!F50+'08-02'!F50+'15-02'!F50+'24-02'!F50+'01-03'!F50+'08-03'!F50+'15-03'!F50+'23-3'!F50</f>
        <v>71792144.019999996</v>
      </c>
      <c r="G50" s="11">
        <f>+'09-01'!G50+'16-01'!G50+'24-01'!G50+'01-02'!G50+'08-02'!G50+'15-02'!G50+'24-02'!G50+'01-03'!G50+'08-03'!G50+'15-03'!G50+'23-3'!G50</f>
        <v>2086592.75</v>
      </c>
      <c r="H50" s="11">
        <f>+'09-01'!H50+'16-01'!H50+'24-01'!H50+'01-02'!H50+'08-02'!H50+'15-02'!H50+'24-02'!H50+'01-03'!H50+'08-03'!H50+'15-03'!H50+'23-3'!H50</f>
        <v>5428606.7000000002</v>
      </c>
      <c r="I50" s="11">
        <f>+'09-01'!I50+'16-01'!I50+'24-01'!I50+'01-02'!I50+'08-02'!I50+'15-02'!I50+'24-02'!I50+'01-03'!I50+'08-03'!I50+'15-03'!I50+'23-3'!I50</f>
        <v>62013427.99000001</v>
      </c>
      <c r="J50" s="11">
        <f>+'09-01'!J50+'16-01'!J50+'24-01'!J50+'01-02'!J50+'08-02'!J50+'15-02'!J50+'24-02'!J50+'01-03'!J50+'08-03'!J50+'15-03'!J50+'23-3'!J50</f>
        <v>3972558.62</v>
      </c>
      <c r="K50" s="12">
        <f t="shared" si="0"/>
        <v>213883931.05000001</v>
      </c>
    </row>
    <row r="51" spans="1:11" x14ac:dyDescent="0.2">
      <c r="A51" s="2" t="s">
        <v>59</v>
      </c>
      <c r="B51" s="11">
        <f>+'09-01'!B51+'16-01'!B51+'24-01'!B51+'01-02'!B51+'08-02'!B51+'15-02'!B51+'24-02'!B51+'01-03'!B51+'08-03'!B51+'15-03'!B51+'23-3'!B51</f>
        <v>19947078.960000001</v>
      </c>
      <c r="C51" s="11">
        <f>+'09-01'!C51+'16-01'!C51+'24-01'!C51+'01-02'!C51+'08-02'!C51+'15-02'!C51+'24-02'!C51+'01-03'!C51+'08-03'!C51+'15-03'!C51+'23-3'!C51</f>
        <v>3581518.66</v>
      </c>
      <c r="D51" s="11">
        <f>+'09-01'!D51+'16-01'!D51+'24-01'!D51+'01-02'!D51+'08-02'!D51+'15-02'!D51+'24-02'!D51+'01-03'!D51+'08-03'!D51+'15-03'!D51+'23-3'!D51</f>
        <v>454778.30999999994</v>
      </c>
      <c r="E51" s="11">
        <f>+'09-01'!E51+'16-01'!E51+'24-01'!E51+'01-02'!E51+'08-02'!E51+'15-02'!E51+'24-02'!E51+'01-03'!E51+'08-03'!E51+'15-03'!E51+'23-3'!E51</f>
        <v>174282.46</v>
      </c>
      <c r="F51" s="11">
        <f>+'09-01'!F51+'16-01'!F51+'24-01'!F51+'01-02'!F51+'08-02'!F51+'15-02'!F51+'24-02'!F51+'01-03'!F51+'08-03'!F51+'15-03'!F51+'23-3'!F51</f>
        <v>20190801.920000002</v>
      </c>
      <c r="G51" s="11">
        <f>+'09-01'!G51+'16-01'!G51+'24-01'!G51+'01-02'!G51+'08-02'!G51+'15-02'!G51+'24-02'!G51+'01-03'!G51+'08-03'!G51+'15-03'!G51+'23-3'!G51</f>
        <v>586832.73</v>
      </c>
      <c r="H51" s="11">
        <f>+'09-01'!H51+'16-01'!H51+'24-01'!H51+'01-02'!H51+'08-02'!H51+'15-02'!H51+'24-02'!H51+'01-03'!H51+'08-03'!H51+'15-03'!H51+'23-3'!H51</f>
        <v>1912226.71</v>
      </c>
      <c r="I51" s="11">
        <f>+'09-01'!I51+'16-01'!I51+'24-01'!I51+'01-02'!I51+'08-02'!I51+'15-02'!I51+'24-02'!I51+'01-03'!I51+'08-03'!I51+'15-03'!I51+'23-3'!I51</f>
        <v>0</v>
      </c>
      <c r="J51" s="11">
        <f>+'09-01'!J51+'16-01'!J51+'24-01'!J51+'01-02'!J51+'08-02'!J51+'15-02'!J51+'24-02'!J51+'01-03'!J51+'08-03'!J51+'15-03'!J51+'23-3'!J51</f>
        <v>1117241.24</v>
      </c>
      <c r="K51" s="12">
        <f t="shared" si="0"/>
        <v>47964760.990000002</v>
      </c>
    </row>
    <row r="52" spans="1:11" x14ac:dyDescent="0.2">
      <c r="A52" s="2" t="s">
        <v>60</v>
      </c>
      <c r="B52" s="11">
        <f>+'09-01'!B52+'16-01'!B52+'24-01'!B52+'01-02'!B52+'08-02'!B52+'15-02'!B52+'24-02'!B52+'01-03'!B52+'08-03'!B52+'15-03'!B52+'23-3'!B52</f>
        <v>343654744.60000002</v>
      </c>
      <c r="C52" s="11">
        <f>+'09-01'!C52+'16-01'!C52+'24-01'!C52+'01-02'!C52+'08-02'!C52+'15-02'!C52+'24-02'!C52+'01-03'!C52+'08-03'!C52+'15-03'!C52+'23-3'!C52</f>
        <v>61703564.890000001</v>
      </c>
      <c r="D52" s="11">
        <f>+'09-01'!D52+'16-01'!D52+'24-01'!D52+'01-02'!D52+'08-02'!D52+'15-02'!D52+'24-02'!D52+'01-03'!D52+'08-03'!D52+'15-03'!D52+'23-3'!D52</f>
        <v>7835068.4300000006</v>
      </c>
      <c r="E52" s="11">
        <f>+'09-01'!E52+'16-01'!E52+'24-01'!E52+'01-02'!E52+'08-02'!E52+'15-02'!E52+'24-02'!E52+'01-03'!E52+'08-03'!E52+'15-03'!E52+'23-3'!E52</f>
        <v>3171681.6999999997</v>
      </c>
      <c r="F52" s="11">
        <f>+'09-01'!F52+'16-01'!F52+'24-01'!F52+'01-02'!F52+'08-02'!F52+'15-02'!F52+'24-02'!F52+'01-03'!F52+'08-03'!F52+'15-03'!F52+'23-3'!F52</f>
        <v>390411776.85999995</v>
      </c>
      <c r="G52" s="11">
        <f>+'09-01'!G52+'16-01'!G52+'24-01'!G52+'01-02'!G52+'08-02'!G52+'15-02'!G52+'24-02'!G52+'01-03'!G52+'08-03'!G52+'15-03'!G52+'23-3'!G52</f>
        <v>11347068.549999999</v>
      </c>
      <c r="H52" s="11">
        <f>+'09-01'!H52+'16-01'!H52+'24-01'!H52+'01-02'!H52+'08-02'!H52+'15-02'!H52+'24-02'!H52+'01-03'!H52+'08-03'!H52+'15-03'!H52+'23-3'!H52</f>
        <v>21133294.449999999</v>
      </c>
      <c r="I52" s="11">
        <f>+'09-01'!I52+'16-01'!I52+'24-01'!I52+'01-02'!I52+'08-02'!I52+'15-02'!I52+'24-02'!I52+'01-03'!I52+'08-03'!I52+'15-03'!I52+'23-3'!I52</f>
        <v>0</v>
      </c>
      <c r="J52" s="11">
        <f>+'09-01'!J52+'16-01'!J52+'24-01'!J52+'01-02'!J52+'08-02'!J52+'15-02'!J52+'24-02'!J52+'01-03'!J52+'08-03'!J52+'15-03'!J52+'23-3'!J52</f>
        <v>21603111.18</v>
      </c>
      <c r="K52" s="12">
        <f t="shared" si="0"/>
        <v>860860310.65999997</v>
      </c>
    </row>
    <row r="53" spans="1:11" ht="13.5" thickBot="1" x14ac:dyDescent="0.25">
      <c r="A53" s="4" t="s">
        <v>61</v>
      </c>
      <c r="B53" s="11">
        <f>+'09-01'!B53+'16-01'!B53+'24-01'!B53+'01-02'!B53+'08-02'!B53+'15-02'!B53+'24-02'!B53+'01-03'!B53+'08-03'!B53+'15-03'!B53+'23-3'!B53</f>
        <v>37049161.120000005</v>
      </c>
      <c r="C53" s="11">
        <f>+'09-01'!C53+'16-01'!C53+'24-01'!C53+'01-02'!C53+'08-02'!C53+'15-02'!C53+'24-02'!C53+'01-03'!C53+'08-03'!C53+'15-03'!C53+'23-3'!C53</f>
        <v>6652215.2000000002</v>
      </c>
      <c r="D53" s="11">
        <f>+'09-01'!D53+'16-01'!D53+'24-01'!D53+'01-02'!D53+'08-02'!D53+'15-02'!D53+'24-02'!D53+'01-03'!D53+'08-03'!D53+'15-03'!D53+'23-3'!D53</f>
        <v>844692.87</v>
      </c>
      <c r="E53" s="11">
        <f>+'09-01'!E53+'16-01'!E53+'24-01'!E53+'01-02'!E53+'08-02'!E53+'15-02'!E53+'24-02'!E53+'01-03'!E53+'08-03'!E53+'15-03'!E53+'23-3'!E53</f>
        <v>8409452.120000001</v>
      </c>
      <c r="F53" s="11">
        <f>+'09-01'!F53+'16-01'!F53+'24-01'!F53+'01-02'!F53+'08-02'!F53+'15-02'!F53+'24-02'!F53+'01-03'!F53+'08-03'!F53+'15-03'!F53+'23-3'!F53</f>
        <v>60187497.480000004</v>
      </c>
      <c r="G53" s="11">
        <f>+'09-01'!G53+'16-01'!G53+'24-01'!G53+'01-02'!G53+'08-02'!G53+'15-02'!G53+'24-02'!G53+'01-03'!G53+'08-03'!G53+'15-03'!G53+'23-3'!G53</f>
        <v>1749311.12</v>
      </c>
      <c r="H53" s="11">
        <f>+'09-01'!H53+'16-01'!H53+'24-01'!H53+'01-02'!H53+'08-02'!H53+'15-02'!H53+'24-02'!H53+'01-03'!H53+'08-03'!H53+'15-03'!H53+'23-3'!H53</f>
        <v>4001426</v>
      </c>
      <c r="I53" s="11">
        <f>+'09-01'!I53+'16-01'!I53+'24-01'!I53+'01-02'!I53+'08-02'!I53+'15-02'!I53+'24-02'!I53+'01-03'!I53+'08-03'!I53+'15-03'!I53+'23-3'!I53</f>
        <v>0</v>
      </c>
      <c r="J53" s="11">
        <f>+'09-01'!J53+'16-01'!J53+'24-01'!J53+'01-02'!J53+'08-02'!J53+'15-02'!J53+'24-02'!J53+'01-03'!J53+'08-03'!J53+'15-03'!J53+'23-3'!J53</f>
        <v>3330425.16</v>
      </c>
      <c r="K53" s="12">
        <f t="shared" si="0"/>
        <v>122224181.07000001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2006344694.1199994</v>
      </c>
      <c r="C54" s="13">
        <f t="shared" si="1"/>
        <v>360241265.45999992</v>
      </c>
      <c r="D54" s="13">
        <f t="shared" si="1"/>
        <v>45743142.499999985</v>
      </c>
      <c r="E54" s="13">
        <f t="shared" si="1"/>
        <v>25896352.800000001</v>
      </c>
      <c r="F54" s="13">
        <f t="shared" si="1"/>
        <v>3376388280.5000005</v>
      </c>
      <c r="G54" s="13">
        <f t="shared" si="1"/>
        <v>98132565.450000003</v>
      </c>
      <c r="H54" s="13">
        <f t="shared" si="1"/>
        <v>135715167.46000001</v>
      </c>
      <c r="I54" s="13">
        <f t="shared" si="1"/>
        <v>1167685245.05</v>
      </c>
      <c r="J54" s="13">
        <f t="shared" si="1"/>
        <v>186829639.22000003</v>
      </c>
      <c r="K54" s="13">
        <f t="shared" si="1"/>
        <v>7402976352.5600004</v>
      </c>
    </row>
    <row r="55" spans="1:11" x14ac:dyDescent="0.2">
      <c r="F55" s="8"/>
      <c r="G55" s="8"/>
      <c r="H55" s="8"/>
      <c r="I55" s="8"/>
      <c r="J55" s="8"/>
    </row>
    <row r="56" spans="1:11" x14ac:dyDescent="0.2">
      <c r="B56" s="8">
        <f>+'09-01'!B54+'16-01'!B54+'24-01'!B54+'01-02'!B54+'08-02'!B54+'15-02'!B54+'24-02'!B54+'01-03'!B54+'08-03'!B54+'15-03'!B54+'23-3'!B54</f>
        <v>2006344694.1199999</v>
      </c>
      <c r="C56" s="8">
        <f>+'09-01'!C54+'16-01'!C54+'24-01'!C54+'01-02'!C54+'08-02'!C54+'15-02'!C54+'24-02'!C54+'01-03'!C54+'08-03'!C54+'15-03'!C54+'23-3'!C54</f>
        <v>360241265.45999998</v>
      </c>
      <c r="D56" s="8">
        <f>+'09-01'!D54+'16-01'!D54+'24-01'!D54+'01-02'!D54+'08-02'!D54+'15-02'!D54+'24-02'!D54+'01-03'!D54+'08-03'!D54+'15-03'!D54+'23-3'!D54</f>
        <v>45743142.500000007</v>
      </c>
      <c r="E56" s="8">
        <f>+'09-01'!E54+'16-01'!E54+'24-01'!E54+'01-02'!E54+'08-02'!E54+'15-02'!E54+'24-02'!E54+'01-03'!E54+'08-03'!E54+'15-03'!E54+'23-3'!E54</f>
        <v>25896352.799999997</v>
      </c>
      <c r="F56" s="8">
        <f>+'09-01'!F54+'16-01'!F54+'24-01'!F54+'01-02'!F54+'08-02'!F54+'15-02'!F54+'24-02'!F54+'01-03'!F54+'08-03'!F54+'15-03'!F54+'23-3'!F54</f>
        <v>3376388280.5</v>
      </c>
      <c r="G56" s="8">
        <f>+'09-01'!G54+'16-01'!G54+'24-01'!G54+'01-02'!G54+'08-02'!G54+'15-02'!G54+'24-02'!G54+'01-03'!G54+'08-03'!G54+'15-03'!G54+'23-3'!G54</f>
        <v>98132565.449999988</v>
      </c>
      <c r="H56" s="8">
        <f>+'09-01'!H54+'16-01'!H54+'24-01'!H54+'01-02'!H54+'08-02'!H54+'15-02'!H54+'24-02'!H54+'01-03'!H54+'08-03'!H54+'15-03'!H54+'23-3'!H54</f>
        <v>135715167.46000001</v>
      </c>
      <c r="I56" s="8">
        <f>+'09-01'!I54+'16-01'!I54+'24-01'!I54+'01-02'!I54+'08-02'!I54+'15-02'!I54+'24-02'!I54+'01-03'!I54+'08-03'!I54+'15-03'!I54+'23-3'!I54</f>
        <v>1167685245.05</v>
      </c>
      <c r="J56" s="8">
        <f>+'09-01'!J54+'16-01'!J54+'24-01'!J54+'01-02'!J54+'08-02'!J54+'15-02'!J54+'24-02'!J54+'01-03'!J54+'08-03'!J54+'15-03'!J54+'23-3'!J54</f>
        <v>186829639.22</v>
      </c>
      <c r="K56" s="8">
        <f>+'09-01'!K54+'16-01'!K54+'24-01'!K54+'01-02'!K54+'08-02'!K54+'15-02'!K54+'24-02'!K54+'01-03'!K54+'08-03'!K54+'15-03'!K54+'23-3'!K54</f>
        <v>7402976352.5599995</v>
      </c>
    </row>
    <row r="57" spans="1:1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pane xSplit="1" ySplit="6" topLeftCell="E3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5" style="6" customWidth="1"/>
    <col min="7" max="7" width="18" style="6" bestFit="1" customWidth="1"/>
    <col min="8" max="8" width="14.710937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256" t="s">
        <v>14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x14ac:dyDescent="0.2">
      <c r="A2" s="258" t="s">
        <v>63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12.75" customHeight="1" x14ac:dyDescent="0.2">
      <c r="A5" s="260" t="s">
        <v>0</v>
      </c>
      <c r="B5" s="262" t="s">
        <v>9</v>
      </c>
      <c r="C5" s="9" t="s">
        <v>10</v>
      </c>
      <c r="D5" s="9" t="s">
        <v>10</v>
      </c>
      <c r="E5" s="262" t="s">
        <v>1</v>
      </c>
      <c r="F5" s="254" t="s">
        <v>7</v>
      </c>
      <c r="G5" s="254" t="s">
        <v>8</v>
      </c>
      <c r="H5" s="254" t="s">
        <v>2</v>
      </c>
      <c r="I5" s="254" t="s">
        <v>3</v>
      </c>
      <c r="J5" s="254" t="s">
        <v>4</v>
      </c>
      <c r="K5" s="254" t="s">
        <v>5</v>
      </c>
    </row>
    <row r="6" spans="1:11" ht="23.25" customHeight="1" thickBot="1" x14ac:dyDescent="0.25">
      <c r="A6" s="261"/>
      <c r="B6" s="263"/>
      <c r="C6" s="10" t="s">
        <v>11</v>
      </c>
      <c r="D6" s="10" t="s">
        <v>12</v>
      </c>
      <c r="E6" s="263" t="s">
        <v>6</v>
      </c>
      <c r="F6" s="255" t="s">
        <v>6</v>
      </c>
      <c r="G6" s="255" t="s">
        <v>6</v>
      </c>
      <c r="H6" s="255"/>
      <c r="I6" s="255"/>
      <c r="J6" s="255"/>
      <c r="K6" s="255" t="s">
        <v>6</v>
      </c>
    </row>
    <row r="7" spans="1:11" x14ac:dyDescent="0.2">
      <c r="A7" s="1" t="s">
        <v>15</v>
      </c>
      <c r="B7" s="11">
        <f>+'Total Trimestre'!B7</f>
        <v>16179163.620000001</v>
      </c>
      <c r="C7" s="11">
        <f>+'Total Trimestre'!C7</f>
        <v>2904985.57</v>
      </c>
      <c r="D7" s="11">
        <f>+'Total Trimestre'!D7</f>
        <v>368872.69</v>
      </c>
      <c r="E7" s="11">
        <f>+'Total Trimestre'!E7</f>
        <v>147091.28</v>
      </c>
      <c r="F7" s="11">
        <f>+'Total Trimestre'!F7</f>
        <v>25208114.890000001</v>
      </c>
      <c r="G7" s="11">
        <f>+'Total Trimestre'!G7</f>
        <v>732657.73</v>
      </c>
      <c r="H7" s="11">
        <f>+'Total Trimestre'!H7</f>
        <v>1645139.25</v>
      </c>
      <c r="I7" s="11">
        <f>+'Total Trimestre'!I7</f>
        <v>0</v>
      </c>
      <c r="J7" s="11">
        <f>+'Total Trimestre'!J7</f>
        <v>1394870.0899999999</v>
      </c>
      <c r="K7" s="12">
        <f>SUM(B7:J7)</f>
        <v>48580895.120000005</v>
      </c>
    </row>
    <row r="8" spans="1:11" x14ac:dyDescent="0.2">
      <c r="A8" s="2" t="s">
        <v>16</v>
      </c>
      <c r="B8" s="11">
        <f>+'Total Trimestre'!B8</f>
        <v>15292359.270000001</v>
      </c>
      <c r="C8" s="11">
        <f>+'Total Trimestre'!C8</f>
        <v>2745758.9299999997</v>
      </c>
      <c r="D8" s="11">
        <f>+'Total Trimestre'!D8</f>
        <v>348654.26</v>
      </c>
      <c r="E8" s="11">
        <f>+'Total Trimestre'!E8</f>
        <v>138571.38</v>
      </c>
      <c r="F8" s="11">
        <f>+'Total Trimestre'!F8</f>
        <v>18732202.18</v>
      </c>
      <c r="G8" s="11">
        <f>+'Total Trimestre'!G8</f>
        <v>544439.47</v>
      </c>
      <c r="H8" s="11">
        <f>+'Total Trimestre'!H8</f>
        <v>1606189</v>
      </c>
      <c r="I8" s="11">
        <f>+'Total Trimestre'!I8</f>
        <v>0</v>
      </c>
      <c r="J8" s="11">
        <f>+'Total Trimestre'!J8</f>
        <v>1036530.84</v>
      </c>
      <c r="K8" s="12">
        <f t="shared" ref="K8:K53" si="0">SUM(B8:J8)</f>
        <v>40444705.330000006</v>
      </c>
    </row>
    <row r="9" spans="1:11" x14ac:dyDescent="0.2">
      <c r="A9" s="2" t="s">
        <v>17</v>
      </c>
      <c r="B9" s="11">
        <f>+'Total Trimestre'!B9</f>
        <v>0</v>
      </c>
      <c r="C9" s="11">
        <f>+'Total Trimestre'!C9</f>
        <v>0</v>
      </c>
      <c r="D9" s="11">
        <f>+'Total Trimestre'!D9</f>
        <v>0</v>
      </c>
      <c r="E9" s="11">
        <f>+'Total Trimestre'!E9</f>
        <v>0</v>
      </c>
      <c r="F9" s="11">
        <f>+'Total Trimestre'!F9</f>
        <v>7181577.8699999992</v>
      </c>
      <c r="G9" s="11">
        <f>+'Total Trimestre'!G9</f>
        <v>208727.98</v>
      </c>
      <c r="H9" s="11">
        <f>+'Total Trimestre'!H9</f>
        <v>0</v>
      </c>
      <c r="I9" s="11">
        <f>+'Total Trimestre'!I9</f>
        <v>702946.51</v>
      </c>
      <c r="J9" s="11">
        <f>+'Total Trimestre'!J9</f>
        <v>397386.64</v>
      </c>
      <c r="K9" s="12">
        <f t="shared" si="0"/>
        <v>8490639</v>
      </c>
    </row>
    <row r="10" spans="1:11" x14ac:dyDescent="0.2">
      <c r="A10" s="2" t="s">
        <v>18</v>
      </c>
      <c r="B10" s="11">
        <f>+'Total Trimestre'!B10</f>
        <v>0</v>
      </c>
      <c r="C10" s="11">
        <f>+'Total Trimestre'!C10</f>
        <v>0</v>
      </c>
      <c r="D10" s="11">
        <f>+'Total Trimestre'!D10</f>
        <v>0</v>
      </c>
      <c r="E10" s="11">
        <f>+'Total Trimestre'!E10</f>
        <v>0</v>
      </c>
      <c r="F10" s="11">
        <f>+'Total Trimestre'!F10</f>
        <v>8072944.3900000006</v>
      </c>
      <c r="G10" s="11">
        <f>+'Total Trimestre'!G10</f>
        <v>234634.96999999997</v>
      </c>
      <c r="H10" s="11">
        <f>+'Total Trimestre'!H10</f>
        <v>0</v>
      </c>
      <c r="I10" s="11">
        <f>+'Total Trimestre'!I10</f>
        <v>1438588.23</v>
      </c>
      <c r="J10" s="11">
        <f>+'Total Trimestre'!J10</f>
        <v>446709.67000000004</v>
      </c>
      <c r="K10" s="12">
        <f t="shared" si="0"/>
        <v>10192877.26</v>
      </c>
    </row>
    <row r="11" spans="1:11" x14ac:dyDescent="0.2">
      <c r="A11" s="2" t="s">
        <v>19</v>
      </c>
      <c r="B11" s="11">
        <f>+'Total Trimestre'!B11</f>
        <v>0</v>
      </c>
      <c r="C11" s="11">
        <f>+'Total Trimestre'!C11</f>
        <v>0</v>
      </c>
      <c r="D11" s="11">
        <f>+'Total Trimestre'!D11</f>
        <v>0</v>
      </c>
      <c r="E11" s="11">
        <f>+'Total Trimestre'!E11</f>
        <v>0</v>
      </c>
      <c r="F11" s="11">
        <f>+'Total Trimestre'!F11</f>
        <v>8025674.9400000004</v>
      </c>
      <c r="G11" s="11">
        <f>+'Total Trimestre'!G11</f>
        <v>233261.11</v>
      </c>
      <c r="H11" s="11">
        <f>+'Total Trimestre'!H11</f>
        <v>0</v>
      </c>
      <c r="I11" s="11">
        <f>+'Total Trimestre'!I11</f>
        <v>0</v>
      </c>
      <c r="J11" s="11">
        <f>+'Total Trimestre'!J11</f>
        <v>444094.05000000005</v>
      </c>
      <c r="K11" s="12">
        <f t="shared" si="0"/>
        <v>8703030.1000000015</v>
      </c>
    </row>
    <row r="12" spans="1:11" x14ac:dyDescent="0.2">
      <c r="A12" s="2" t="s">
        <v>20</v>
      </c>
      <c r="B12" s="11">
        <f>+'Total Trimestre'!B12</f>
        <v>0</v>
      </c>
      <c r="C12" s="11">
        <f>+'Total Trimestre'!C12</f>
        <v>0</v>
      </c>
      <c r="D12" s="11">
        <f>+'Total Trimestre'!D12</f>
        <v>0</v>
      </c>
      <c r="E12" s="11">
        <f>+'Total Trimestre'!E12</f>
        <v>0</v>
      </c>
      <c r="F12" s="11">
        <f>+'Total Trimestre'!F12</f>
        <v>7039769.5600000005</v>
      </c>
      <c r="G12" s="11">
        <f>+'Total Trimestre'!G12</f>
        <v>204606.40000000002</v>
      </c>
      <c r="H12" s="11">
        <f>+'Total Trimestre'!H12</f>
        <v>0</v>
      </c>
      <c r="I12" s="11">
        <f>+'Total Trimestre'!I12</f>
        <v>585010.31000000006</v>
      </c>
      <c r="J12" s="11">
        <f>+'Total Trimestre'!J12</f>
        <v>389539.79</v>
      </c>
      <c r="K12" s="12">
        <f t="shared" si="0"/>
        <v>8218926.0600000015</v>
      </c>
    </row>
    <row r="13" spans="1:11" x14ac:dyDescent="0.2">
      <c r="A13" s="2" t="s">
        <v>21</v>
      </c>
      <c r="B13" s="11">
        <f>+'Total Trimestre'!B13</f>
        <v>0</v>
      </c>
      <c r="C13" s="11">
        <f>+'Total Trimestre'!C13</f>
        <v>0</v>
      </c>
      <c r="D13" s="11">
        <f>+'Total Trimestre'!D13</f>
        <v>0</v>
      </c>
      <c r="E13" s="11">
        <f>+'Total Trimestre'!E13</f>
        <v>0</v>
      </c>
      <c r="F13" s="11">
        <f>+'Total Trimestre'!F13</f>
        <v>8471358.1999999993</v>
      </c>
      <c r="G13" s="11">
        <f>+'Total Trimestre'!G13</f>
        <v>246214.61000000002</v>
      </c>
      <c r="H13" s="11">
        <f>+'Total Trimestre'!H13</f>
        <v>0</v>
      </c>
      <c r="I13" s="11">
        <f>+'Total Trimestre'!I13</f>
        <v>0</v>
      </c>
      <c r="J13" s="11">
        <f>+'Total Trimestre'!J13</f>
        <v>468755.57</v>
      </c>
      <c r="K13" s="12">
        <f t="shared" si="0"/>
        <v>9186328.379999999</v>
      </c>
    </row>
    <row r="14" spans="1:11" x14ac:dyDescent="0.2">
      <c r="A14" s="2" t="s">
        <v>22</v>
      </c>
      <c r="B14" s="11">
        <f>+'Total Trimestre'!B14</f>
        <v>0</v>
      </c>
      <c r="C14" s="11">
        <f>+'Total Trimestre'!C14</f>
        <v>0</v>
      </c>
      <c r="D14" s="11">
        <f>+'Total Trimestre'!D14</f>
        <v>0</v>
      </c>
      <c r="E14" s="11">
        <f>+'Total Trimestre'!E14</f>
        <v>0</v>
      </c>
      <c r="F14" s="11">
        <f>+'Total Trimestre'!F14</f>
        <v>8133719.3600000003</v>
      </c>
      <c r="G14" s="11">
        <f>+'Total Trimestre'!G14</f>
        <v>236401.36</v>
      </c>
      <c r="H14" s="11">
        <f>+'Total Trimestre'!H14</f>
        <v>0</v>
      </c>
      <c r="I14" s="11">
        <f>+'Total Trimestre'!I14</f>
        <v>0</v>
      </c>
      <c r="J14" s="11">
        <f>+'Total Trimestre'!J14</f>
        <v>450072.58999999997</v>
      </c>
      <c r="K14" s="12">
        <f t="shared" si="0"/>
        <v>8820193.3100000005</v>
      </c>
    </row>
    <row r="15" spans="1:11" x14ac:dyDescent="0.2">
      <c r="A15" s="2" t="s">
        <v>23</v>
      </c>
      <c r="B15" s="11">
        <f>+'Total Trimestre'!B15</f>
        <v>0</v>
      </c>
      <c r="C15" s="11">
        <f>+'Total Trimestre'!C15</f>
        <v>0</v>
      </c>
      <c r="D15" s="11">
        <f>+'Total Trimestre'!D15</f>
        <v>0</v>
      </c>
      <c r="E15" s="11">
        <f>+'Total Trimestre'!E15</f>
        <v>0</v>
      </c>
      <c r="F15" s="11">
        <f>+'Total Trimestre'!F15</f>
        <v>8137095.75</v>
      </c>
      <c r="G15" s="11">
        <f>+'Total Trimestre'!G15</f>
        <v>236499.49</v>
      </c>
      <c r="H15" s="11">
        <f>+'Total Trimestre'!H15</f>
        <v>0</v>
      </c>
      <c r="I15" s="11">
        <f>+'Total Trimestre'!I15</f>
        <v>0</v>
      </c>
      <c r="J15" s="11">
        <f>+'Total Trimestre'!J15</f>
        <v>450259.43000000005</v>
      </c>
      <c r="K15" s="12">
        <f t="shared" si="0"/>
        <v>8823854.6699999999</v>
      </c>
    </row>
    <row r="16" spans="1:11" x14ac:dyDescent="0.2">
      <c r="A16" s="2" t="s">
        <v>24</v>
      </c>
      <c r="B16" s="11">
        <f>+'Total Trimestre'!B16</f>
        <v>0</v>
      </c>
      <c r="C16" s="11">
        <f>+'Total Trimestre'!C16</f>
        <v>0</v>
      </c>
      <c r="D16" s="11">
        <f>+'Total Trimestre'!D16</f>
        <v>0</v>
      </c>
      <c r="E16" s="11">
        <f>+'Total Trimestre'!E16</f>
        <v>0</v>
      </c>
      <c r="F16" s="11">
        <f>+'Total Trimestre'!F16</f>
        <v>11327782.68</v>
      </c>
      <c r="G16" s="11">
        <f>+'Total Trimestre'!G16</f>
        <v>329234.76</v>
      </c>
      <c r="H16" s="11">
        <f>+'Total Trimestre'!H16</f>
        <v>0</v>
      </c>
      <c r="I16" s="11">
        <f>+'Total Trimestre'!I16</f>
        <v>0</v>
      </c>
      <c r="J16" s="11">
        <f>+'Total Trimestre'!J16</f>
        <v>626813.43999999994</v>
      </c>
      <c r="K16" s="12">
        <f t="shared" si="0"/>
        <v>12283830.879999999</v>
      </c>
    </row>
    <row r="17" spans="1:11" x14ac:dyDescent="0.2">
      <c r="A17" s="2" t="s">
        <v>25</v>
      </c>
      <c r="B17" s="11">
        <f>+'Total Trimestre'!B17</f>
        <v>0</v>
      </c>
      <c r="C17" s="11">
        <f>+'Total Trimestre'!C17</f>
        <v>0</v>
      </c>
      <c r="D17" s="11">
        <f>+'Total Trimestre'!D17</f>
        <v>0</v>
      </c>
      <c r="E17" s="11">
        <f>+'Total Trimestre'!E17</f>
        <v>0</v>
      </c>
      <c r="F17" s="11">
        <f>+'Total Trimestre'!F17</f>
        <v>7387537.5600000005</v>
      </c>
      <c r="G17" s="11">
        <f>+'Total Trimestre'!G17</f>
        <v>214714.06</v>
      </c>
      <c r="H17" s="11">
        <f>+'Total Trimestre'!H17</f>
        <v>0</v>
      </c>
      <c r="I17" s="11">
        <f>+'Total Trimestre'!I17</f>
        <v>0</v>
      </c>
      <c r="J17" s="11">
        <f>+'Total Trimestre'!J17</f>
        <v>408783.26</v>
      </c>
      <c r="K17" s="12">
        <f t="shared" si="0"/>
        <v>8011034.8799999999</v>
      </c>
    </row>
    <row r="18" spans="1:11" x14ac:dyDescent="0.2">
      <c r="A18" s="2" t="s">
        <v>26</v>
      </c>
      <c r="B18" s="11">
        <f>+'Total Trimestre'!B18</f>
        <v>0</v>
      </c>
      <c r="C18" s="11">
        <f>+'Total Trimestre'!C18</f>
        <v>0</v>
      </c>
      <c r="D18" s="11">
        <f>+'Total Trimestre'!D18</f>
        <v>0</v>
      </c>
      <c r="E18" s="11">
        <f>+'Total Trimestre'!E18</f>
        <v>0</v>
      </c>
      <c r="F18" s="11">
        <f>+'Total Trimestre'!F18</f>
        <v>6627850.1899999995</v>
      </c>
      <c r="G18" s="11">
        <f>+'Total Trimestre'!G18</f>
        <v>192634.22</v>
      </c>
      <c r="H18" s="11">
        <f>+'Total Trimestre'!H18</f>
        <v>0</v>
      </c>
      <c r="I18" s="11">
        <f>+'Total Trimestre'!I18</f>
        <v>245213.90000000002</v>
      </c>
      <c r="J18" s="11">
        <f>+'Total Trimestre'!J18</f>
        <v>366746.57</v>
      </c>
      <c r="K18" s="12">
        <f t="shared" si="0"/>
        <v>7432444.8799999999</v>
      </c>
    </row>
    <row r="19" spans="1:11" x14ac:dyDescent="0.2">
      <c r="A19" s="2" t="s">
        <v>27</v>
      </c>
      <c r="B19" s="11">
        <f>+'Total Trimestre'!B19</f>
        <v>0</v>
      </c>
      <c r="C19" s="11">
        <f>+'Total Trimestre'!C19</f>
        <v>0</v>
      </c>
      <c r="D19" s="11">
        <f>+'Total Trimestre'!D19</f>
        <v>0</v>
      </c>
      <c r="E19" s="11">
        <f>+'Total Trimestre'!E19</f>
        <v>0</v>
      </c>
      <c r="F19" s="11">
        <f>+'Total Trimestre'!F19</f>
        <v>7579991.6899999995</v>
      </c>
      <c r="G19" s="11">
        <f>+'Total Trimestre'!G19</f>
        <v>220307.61</v>
      </c>
      <c r="H19" s="11">
        <f>+'Total Trimestre'!H19</f>
        <v>0</v>
      </c>
      <c r="I19" s="11">
        <f>+'Total Trimestre'!I19</f>
        <v>1031066.07</v>
      </c>
      <c r="J19" s="11">
        <f>+'Total Trimestre'!J19</f>
        <v>419432.55000000005</v>
      </c>
      <c r="K19" s="12">
        <f t="shared" si="0"/>
        <v>9250797.9199999999</v>
      </c>
    </row>
    <row r="20" spans="1:11" x14ac:dyDescent="0.2">
      <c r="A20" s="2" t="s">
        <v>28</v>
      </c>
      <c r="B20" s="11">
        <f>+'Total Trimestre'!B20</f>
        <v>0</v>
      </c>
      <c r="C20" s="11">
        <f>+'Total Trimestre'!C20</f>
        <v>0</v>
      </c>
      <c r="D20" s="11">
        <f>+'Total Trimestre'!D20</f>
        <v>0</v>
      </c>
      <c r="E20" s="11">
        <f>+'Total Trimestre'!E20</f>
        <v>0</v>
      </c>
      <c r="F20" s="11">
        <f>+'Total Trimestre'!F20</f>
        <v>10797689.73</v>
      </c>
      <c r="G20" s="11">
        <f>+'Total Trimestre'!G20</f>
        <v>313827.93</v>
      </c>
      <c r="H20" s="11">
        <f>+'Total Trimestre'!H20</f>
        <v>0</v>
      </c>
      <c r="I20" s="11">
        <f>+'Total Trimestre'!I20</f>
        <v>0</v>
      </c>
      <c r="J20" s="11">
        <f>+'Total Trimestre'!J20</f>
        <v>597481.18999999994</v>
      </c>
      <c r="K20" s="12">
        <f t="shared" si="0"/>
        <v>11708998.85</v>
      </c>
    </row>
    <row r="21" spans="1:11" x14ac:dyDescent="0.2">
      <c r="A21" s="2" t="s">
        <v>29</v>
      </c>
      <c r="B21" s="11">
        <f>+'Total Trimestre'!B21</f>
        <v>0</v>
      </c>
      <c r="C21" s="11">
        <f>+'Total Trimestre'!C21</f>
        <v>0</v>
      </c>
      <c r="D21" s="11">
        <f>+'Total Trimestre'!D21</f>
        <v>0</v>
      </c>
      <c r="E21" s="11">
        <f>+'Total Trimestre'!E21</f>
        <v>0</v>
      </c>
      <c r="F21" s="11">
        <f>+'Total Trimestre'!F21</f>
        <v>10395899.52</v>
      </c>
      <c r="G21" s="11">
        <f>+'Total Trimestre'!G21</f>
        <v>302150.16000000003</v>
      </c>
      <c r="H21" s="11">
        <f>+'Total Trimestre'!H21</f>
        <v>0</v>
      </c>
      <c r="I21" s="11">
        <f>+'Total Trimestre'!I21</f>
        <v>0</v>
      </c>
      <c r="J21" s="11">
        <f>+'Total Trimestre'!J21</f>
        <v>575248.46</v>
      </c>
      <c r="K21" s="12">
        <f t="shared" si="0"/>
        <v>11273298.140000001</v>
      </c>
    </row>
    <row r="22" spans="1:11" x14ac:dyDescent="0.2">
      <c r="A22" s="2" t="s">
        <v>30</v>
      </c>
      <c r="B22" s="11">
        <f>+'Total Trimestre'!B22</f>
        <v>0</v>
      </c>
      <c r="C22" s="11">
        <f>+'Total Trimestre'!C22</f>
        <v>0</v>
      </c>
      <c r="D22" s="11">
        <f>+'Total Trimestre'!D22</f>
        <v>0</v>
      </c>
      <c r="E22" s="11">
        <f>+'Total Trimestre'!E22</f>
        <v>0</v>
      </c>
      <c r="F22" s="11">
        <f>+'Total Trimestre'!F22</f>
        <v>7640766.6699999999</v>
      </c>
      <c r="G22" s="11">
        <f>+'Total Trimestre'!G22</f>
        <v>222074</v>
      </c>
      <c r="H22" s="11">
        <f>+'Total Trimestre'!H22</f>
        <v>0</v>
      </c>
      <c r="I22" s="11">
        <f>+'Total Trimestre'!I22</f>
        <v>1081276.54</v>
      </c>
      <c r="J22" s="11">
        <f>+'Total Trimestre'!J22</f>
        <v>422795.47</v>
      </c>
      <c r="K22" s="12">
        <f t="shared" si="0"/>
        <v>9366912.6800000016</v>
      </c>
    </row>
    <row r="23" spans="1:11" x14ac:dyDescent="0.2">
      <c r="A23" s="2" t="s">
        <v>31</v>
      </c>
      <c r="B23" s="11">
        <f>+'Total Trimestre'!B23</f>
        <v>0</v>
      </c>
      <c r="C23" s="11">
        <f>+'Total Trimestre'!C23</f>
        <v>0</v>
      </c>
      <c r="D23" s="11">
        <f>+'Total Trimestre'!D23</f>
        <v>0</v>
      </c>
      <c r="E23" s="11">
        <f>+'Total Trimestre'!E23</f>
        <v>0</v>
      </c>
      <c r="F23" s="11">
        <f>+'Total Trimestre'!F23</f>
        <v>7201836.1999999993</v>
      </c>
      <c r="G23" s="11">
        <f>+'Total Trimestre'!G23</f>
        <v>209316.77000000002</v>
      </c>
      <c r="H23" s="11">
        <f>+'Total Trimestre'!H23</f>
        <v>0</v>
      </c>
      <c r="I23" s="11">
        <f>+'Total Trimestre'!I23</f>
        <v>0</v>
      </c>
      <c r="J23" s="11">
        <f>+'Total Trimestre'!J23</f>
        <v>398507.62999999995</v>
      </c>
      <c r="K23" s="12">
        <f t="shared" si="0"/>
        <v>7809660.5999999987</v>
      </c>
    </row>
    <row r="24" spans="1:11" x14ac:dyDescent="0.2">
      <c r="A24" s="2" t="s">
        <v>32</v>
      </c>
      <c r="B24" s="11">
        <f>+'Total Trimestre'!B24</f>
        <v>0</v>
      </c>
      <c r="C24" s="11">
        <f>+'Total Trimestre'!C24</f>
        <v>0</v>
      </c>
      <c r="D24" s="11">
        <f>+'Total Trimestre'!D24</f>
        <v>0</v>
      </c>
      <c r="E24" s="11">
        <f>+'Total Trimestre'!E24</f>
        <v>0</v>
      </c>
      <c r="F24" s="11">
        <f>+'Total Trimestre'!F24</f>
        <v>9575437.1600000001</v>
      </c>
      <c r="G24" s="11">
        <f>+'Total Trimestre'!G24</f>
        <v>278303.95999999996</v>
      </c>
      <c r="H24" s="11">
        <f>+'Total Trimestre'!H24</f>
        <v>0</v>
      </c>
      <c r="I24" s="11">
        <f>+'Total Trimestre'!I24</f>
        <v>0</v>
      </c>
      <c r="J24" s="11">
        <f>+'Total Trimestre'!J24</f>
        <v>529848.85000000009</v>
      </c>
      <c r="K24" s="12">
        <f t="shared" si="0"/>
        <v>10383589.970000001</v>
      </c>
    </row>
    <row r="25" spans="1:11" x14ac:dyDescent="0.2">
      <c r="A25" s="2" t="s">
        <v>33</v>
      </c>
      <c r="B25" s="11">
        <f>+'Total Trimestre'!B25</f>
        <v>0</v>
      </c>
      <c r="C25" s="11">
        <f>+'Total Trimestre'!C25</f>
        <v>0</v>
      </c>
      <c r="D25" s="11">
        <f>+'Total Trimestre'!D25</f>
        <v>0</v>
      </c>
      <c r="E25" s="11">
        <f>+'Total Trimestre'!E25</f>
        <v>0</v>
      </c>
      <c r="F25" s="11">
        <f>+'Total Trimestre'!F25</f>
        <v>7887243.0099999998</v>
      </c>
      <c r="G25" s="11">
        <f>+'Total Trimestre'!G25</f>
        <v>229237.67</v>
      </c>
      <c r="H25" s="11">
        <f>+'Total Trimestre'!H25</f>
        <v>0</v>
      </c>
      <c r="I25" s="11">
        <f>+'Total Trimestre'!I25</f>
        <v>0</v>
      </c>
      <c r="J25" s="11">
        <f>+'Total Trimestre'!J25</f>
        <v>436434.04000000004</v>
      </c>
      <c r="K25" s="12">
        <f t="shared" si="0"/>
        <v>8552914.7199999988</v>
      </c>
    </row>
    <row r="26" spans="1:11" x14ac:dyDescent="0.2">
      <c r="A26" s="2" t="s">
        <v>34</v>
      </c>
      <c r="B26" s="11">
        <f>+'Total Trimestre'!B26</f>
        <v>0</v>
      </c>
      <c r="C26" s="11">
        <f>+'Total Trimestre'!C26</f>
        <v>0</v>
      </c>
      <c r="D26" s="11">
        <f>+'Total Trimestre'!D26</f>
        <v>0</v>
      </c>
      <c r="E26" s="11">
        <f>+'Total Trimestre'!E26</f>
        <v>0</v>
      </c>
      <c r="F26" s="11">
        <f>+'Total Trimestre'!F26</f>
        <v>9518038.5700000003</v>
      </c>
      <c r="G26" s="11">
        <f>+'Total Trimestre'!G26</f>
        <v>276635.69999999995</v>
      </c>
      <c r="H26" s="11">
        <f>+'Total Trimestre'!H26</f>
        <v>0</v>
      </c>
      <c r="I26" s="11">
        <f>+'Total Trimestre'!I26</f>
        <v>0</v>
      </c>
      <c r="J26" s="11">
        <f>+'Total Trimestre'!J26</f>
        <v>526672.75</v>
      </c>
      <c r="K26" s="12">
        <f t="shared" si="0"/>
        <v>10321347.02</v>
      </c>
    </row>
    <row r="27" spans="1:11" x14ac:dyDescent="0.2">
      <c r="A27" s="2" t="s">
        <v>35</v>
      </c>
      <c r="B27" s="11">
        <f>+'Total Trimestre'!B27</f>
        <v>0</v>
      </c>
      <c r="C27" s="11">
        <f>+'Total Trimestre'!C27</f>
        <v>0</v>
      </c>
      <c r="D27" s="11">
        <f>+'Total Trimestre'!D27</f>
        <v>0</v>
      </c>
      <c r="E27" s="11">
        <f>+'Total Trimestre'!E27</f>
        <v>0</v>
      </c>
      <c r="F27" s="11">
        <f>+'Total Trimestre'!F27</f>
        <v>7812962.4800000004</v>
      </c>
      <c r="G27" s="11">
        <f>+'Total Trimestre'!G27</f>
        <v>227078.76</v>
      </c>
      <c r="H27" s="11">
        <f>+'Total Trimestre'!H27</f>
        <v>0</v>
      </c>
      <c r="I27" s="11">
        <f>+'Total Trimestre'!I27</f>
        <v>1221398.76</v>
      </c>
      <c r="J27" s="11">
        <f>+'Total Trimestre'!J27</f>
        <v>432323.79000000004</v>
      </c>
      <c r="K27" s="12">
        <f t="shared" si="0"/>
        <v>9693763.7899999991</v>
      </c>
    </row>
    <row r="28" spans="1:11" x14ac:dyDescent="0.2">
      <c r="A28" s="2" t="s">
        <v>36</v>
      </c>
      <c r="B28" s="11">
        <f>+'Total Trimestre'!B28</f>
        <v>0</v>
      </c>
      <c r="C28" s="11">
        <f>+'Total Trimestre'!C28</f>
        <v>0</v>
      </c>
      <c r="D28" s="11">
        <f>+'Total Trimestre'!D28</f>
        <v>0</v>
      </c>
      <c r="E28" s="11">
        <f>+'Total Trimestre'!E28</f>
        <v>0</v>
      </c>
      <c r="F28" s="11">
        <f>+'Total Trimestre'!F28</f>
        <v>10004238.470000001</v>
      </c>
      <c r="G28" s="11">
        <f>+'Total Trimestre'!G28</f>
        <v>290766.8</v>
      </c>
      <c r="H28" s="11">
        <f>+'Total Trimestre'!H28</f>
        <v>0</v>
      </c>
      <c r="I28" s="11">
        <f>+'Total Trimestre'!I28</f>
        <v>0</v>
      </c>
      <c r="J28" s="11">
        <f>+'Total Trimestre'!J28</f>
        <v>553576.22</v>
      </c>
      <c r="K28" s="12">
        <f t="shared" si="0"/>
        <v>10848581.490000002</v>
      </c>
    </row>
    <row r="29" spans="1:11" x14ac:dyDescent="0.2">
      <c r="A29" s="2" t="s">
        <v>37</v>
      </c>
      <c r="B29" s="11">
        <f>+'Total Trimestre'!B29</f>
        <v>17742106.129999999</v>
      </c>
      <c r="C29" s="11">
        <f>+'Total Trimestre'!C29</f>
        <v>3185613.5100000002</v>
      </c>
      <c r="D29" s="11">
        <f>+'Total Trimestre'!D29</f>
        <v>404506.6</v>
      </c>
      <c r="E29" s="11">
        <f>+'Total Trimestre'!E29</f>
        <v>161360.18</v>
      </c>
      <c r="F29" s="11">
        <f>+'Total Trimestre'!F29</f>
        <v>20828939.300000001</v>
      </c>
      <c r="G29" s="11">
        <f>+'Total Trimestre'!G29</f>
        <v>605379.79</v>
      </c>
      <c r="H29" s="11">
        <f>+'Total Trimestre'!H29</f>
        <v>1797683.12</v>
      </c>
      <c r="I29" s="11">
        <f>+'Total Trimestre'!I29</f>
        <v>7224468.6099999994</v>
      </c>
      <c r="J29" s="11">
        <f>+'Total Trimestre'!J29</f>
        <v>1152552.04</v>
      </c>
      <c r="K29" s="12">
        <f t="shared" si="0"/>
        <v>53102609.279999994</v>
      </c>
    </row>
    <row r="30" spans="1:11" x14ac:dyDescent="0.2">
      <c r="A30" s="2" t="s">
        <v>38</v>
      </c>
      <c r="B30" s="11">
        <f>+'Total Trimestre'!B30</f>
        <v>22467047.879999999</v>
      </c>
      <c r="C30" s="11">
        <f>+'Total Trimestre'!C30</f>
        <v>4033981.6800000006</v>
      </c>
      <c r="D30" s="11">
        <f>+'Total Trimestre'!D30</f>
        <v>512231.72</v>
      </c>
      <c r="E30" s="11">
        <f>+'Total Trimestre'!E30</f>
        <v>195646.94</v>
      </c>
      <c r="F30" s="11">
        <f>+'Total Trimestre'!F30</f>
        <v>30954727.75</v>
      </c>
      <c r="G30" s="11">
        <f>+'Total Trimestre'!G30</f>
        <v>899679.35000000009</v>
      </c>
      <c r="H30" s="11">
        <f>+'Total Trimestre'!H30</f>
        <v>2521180.67</v>
      </c>
      <c r="I30" s="11">
        <f>+'Total Trimestre'!I30</f>
        <v>0</v>
      </c>
      <c r="J30" s="11">
        <f>+'Total Trimestre'!J30</f>
        <v>1712854.12</v>
      </c>
      <c r="K30" s="12">
        <f t="shared" si="0"/>
        <v>63297350.109999999</v>
      </c>
    </row>
    <row r="31" spans="1:11" x14ac:dyDescent="0.2">
      <c r="A31" s="2" t="s">
        <v>39</v>
      </c>
      <c r="B31" s="11">
        <f>+'Total Trimestre'!B31</f>
        <v>610641039.38999999</v>
      </c>
      <c r="C31" s="11">
        <f>+'Total Trimestre'!C31</f>
        <v>109641230.32999998</v>
      </c>
      <c r="D31" s="11">
        <f>+'Total Trimestre'!D31</f>
        <v>13922154.169999998</v>
      </c>
      <c r="E31" s="11">
        <f>+'Total Trimestre'!E31</f>
        <v>5287776.26</v>
      </c>
      <c r="F31" s="11">
        <f>+'Total Trimestre'!F31</f>
        <v>1350555312.1800001</v>
      </c>
      <c r="G31" s="11">
        <f>+'Total Trimestre'!G31</f>
        <v>39253026.170000002</v>
      </c>
      <c r="H31" s="11">
        <f>+'Total Trimestre'!H31</f>
        <v>30065659.620000001</v>
      </c>
      <c r="I31" s="11">
        <f>+'Total Trimestre'!I31</f>
        <v>986950922.82999992</v>
      </c>
      <c r="J31" s="11">
        <f>+'Total Trimestre'!J31</f>
        <v>74731855.700000003</v>
      </c>
      <c r="K31" s="12">
        <f t="shared" si="0"/>
        <v>3221048976.6499996</v>
      </c>
    </row>
    <row r="32" spans="1:11" x14ac:dyDescent="0.2">
      <c r="A32" s="2" t="s">
        <v>40</v>
      </c>
      <c r="B32" s="11">
        <f>+'Total Trimestre'!B32</f>
        <v>19102407.830000002</v>
      </c>
      <c r="C32" s="11">
        <f>+'Total Trimestre'!C32</f>
        <v>3429857.1</v>
      </c>
      <c r="D32" s="11">
        <f>+'Total Trimestre'!D32</f>
        <v>435520.46</v>
      </c>
      <c r="E32" s="11">
        <f>+'Total Trimestre'!E32</f>
        <v>175603.17</v>
      </c>
      <c r="F32" s="11">
        <f>+'Total Trimestre'!F32</f>
        <v>26521529.939999998</v>
      </c>
      <c r="G32" s="11">
        <f>+'Total Trimestre'!G32</f>
        <v>770831.30999999994</v>
      </c>
      <c r="H32" s="11">
        <f>+'Total Trimestre'!H32</f>
        <v>2291822.0300000003</v>
      </c>
      <c r="I32" s="11">
        <f>+'Total Trimestre'!I32</f>
        <v>0</v>
      </c>
      <c r="J32" s="11">
        <f>+'Total Trimestre'!J32</f>
        <v>1467546.81</v>
      </c>
      <c r="K32" s="12">
        <f t="shared" si="0"/>
        <v>54195118.650000006</v>
      </c>
    </row>
    <row r="33" spans="1:11" x14ac:dyDescent="0.2">
      <c r="A33" s="2" t="s">
        <v>41</v>
      </c>
      <c r="B33" s="11">
        <f>+'Total Trimestre'!B33</f>
        <v>30610801.010000005</v>
      </c>
      <c r="C33" s="11">
        <f>+'Total Trimestre'!C33</f>
        <v>5496201.0099999998</v>
      </c>
      <c r="D33" s="11">
        <f>+'Total Trimestre'!D33</f>
        <v>697903.14</v>
      </c>
      <c r="E33" s="11">
        <f>+'Total Trimestre'!E33</f>
        <v>253758.36</v>
      </c>
      <c r="F33" s="11">
        <f>+'Total Trimestre'!F33</f>
        <v>42680924.25</v>
      </c>
      <c r="G33" s="11">
        <f>+'Total Trimestre'!G33</f>
        <v>1240493.76</v>
      </c>
      <c r="H33" s="11">
        <f>+'Total Trimestre'!H33</f>
        <v>2359951.0500000003</v>
      </c>
      <c r="I33" s="11">
        <f>+'Total Trimestre'!I33</f>
        <v>0</v>
      </c>
      <c r="J33" s="11">
        <f>+'Total Trimestre'!J33</f>
        <v>2361713.46</v>
      </c>
      <c r="K33" s="12">
        <f t="shared" si="0"/>
        <v>85701746.040000007</v>
      </c>
    </row>
    <row r="34" spans="1:11" x14ac:dyDescent="0.2">
      <c r="A34" s="2" t="s">
        <v>42</v>
      </c>
      <c r="B34" s="11">
        <f>+'Total Trimestre'!B34</f>
        <v>22350679.880000003</v>
      </c>
      <c r="C34" s="11">
        <f>+'Total Trimestre'!C34</f>
        <v>4013087.69</v>
      </c>
      <c r="D34" s="11">
        <f>+'Total Trimestre'!D34</f>
        <v>509578.60000000003</v>
      </c>
      <c r="E34" s="11">
        <f>+'Total Trimestre'!E34</f>
        <v>202535.38</v>
      </c>
      <c r="F34" s="11">
        <f>+'Total Trimestre'!F34</f>
        <v>38764313.859999999</v>
      </c>
      <c r="G34" s="11">
        <f>+'Total Trimestre'!G34</f>
        <v>1126659.98</v>
      </c>
      <c r="H34" s="11">
        <f>+'Total Trimestre'!H34</f>
        <v>2322493.66</v>
      </c>
      <c r="I34" s="11">
        <f>+'Total Trimestre'!I34</f>
        <v>0</v>
      </c>
      <c r="J34" s="11">
        <f>+'Total Trimestre'!J34</f>
        <v>2144991.1</v>
      </c>
      <c r="K34" s="12">
        <f t="shared" si="0"/>
        <v>71434340.149999991</v>
      </c>
    </row>
    <row r="35" spans="1:11" x14ac:dyDescent="0.2">
      <c r="A35" s="2" t="s">
        <v>43</v>
      </c>
      <c r="B35" s="11">
        <f>+'Total Trimestre'!B35</f>
        <v>31696233.469999999</v>
      </c>
      <c r="C35" s="11">
        <f>+'Total Trimestre'!C35</f>
        <v>5691091.5099999998</v>
      </c>
      <c r="D35" s="11">
        <f>+'Total Trimestre'!D35</f>
        <v>722650.15</v>
      </c>
      <c r="E35" s="11">
        <f>+'Total Trimestre'!E35</f>
        <v>267923.67</v>
      </c>
      <c r="F35" s="11">
        <f>+'Total Trimestre'!F35</f>
        <v>54785276.229999997</v>
      </c>
      <c r="G35" s="11">
        <f>+'Total Trimestre'!G35</f>
        <v>1592299.0099999998</v>
      </c>
      <c r="H35" s="11">
        <f>+'Total Trimestre'!H35</f>
        <v>3154427.6399999997</v>
      </c>
      <c r="I35" s="11">
        <f>+'Total Trimestre'!I35</f>
        <v>0</v>
      </c>
      <c r="J35" s="11">
        <f>+'Total Trimestre'!J35</f>
        <v>3031497.73</v>
      </c>
      <c r="K35" s="12">
        <f t="shared" si="0"/>
        <v>100941399.41000001</v>
      </c>
    </row>
    <row r="36" spans="1:11" x14ac:dyDescent="0.2">
      <c r="A36" s="2" t="s">
        <v>44</v>
      </c>
      <c r="B36" s="11">
        <f>+'Total Trimestre'!B36</f>
        <v>18801456.130000003</v>
      </c>
      <c r="C36" s="11">
        <f>+'Total Trimestre'!C36</f>
        <v>3375820.9</v>
      </c>
      <c r="D36" s="11">
        <f>+'Total Trimestre'!D36</f>
        <v>428658.99</v>
      </c>
      <c r="E36" s="11">
        <f>+'Total Trimestre'!E36</f>
        <v>170372.11000000002</v>
      </c>
      <c r="F36" s="11">
        <f>+'Total Trimestre'!F36</f>
        <v>25751713.420000002</v>
      </c>
      <c r="G36" s="11">
        <f>+'Total Trimestre'!G36</f>
        <v>748457.08</v>
      </c>
      <c r="H36" s="11">
        <f>+'Total Trimestre'!H36</f>
        <v>2090149.2899999998</v>
      </c>
      <c r="I36" s="11">
        <f>+'Total Trimestre'!I36</f>
        <v>0</v>
      </c>
      <c r="J36" s="11">
        <f>+'Total Trimestre'!J36</f>
        <v>1424949.6600000001</v>
      </c>
      <c r="K36" s="12">
        <f t="shared" si="0"/>
        <v>52791577.579999998</v>
      </c>
    </row>
    <row r="37" spans="1:11" x14ac:dyDescent="0.2">
      <c r="A37" s="2" t="s">
        <v>45</v>
      </c>
      <c r="B37" s="11">
        <f>+'Total Trimestre'!B37</f>
        <v>120495043.30999999</v>
      </c>
      <c r="C37" s="11">
        <f>+'Total Trimestre'!C37</f>
        <v>21635009.669999994</v>
      </c>
      <c r="D37" s="11">
        <f>+'Total Trimestre'!D37</f>
        <v>2747195.88</v>
      </c>
      <c r="E37" s="11">
        <f>+'Total Trimestre'!E37</f>
        <v>1067499.46</v>
      </c>
      <c r="F37" s="11">
        <f>+'Total Trimestre'!F37</f>
        <v>149850864.66999999</v>
      </c>
      <c r="G37" s="11">
        <f>+'Total Trimestre'!G37</f>
        <v>4355319.53</v>
      </c>
      <c r="H37" s="11">
        <f>+'Total Trimestre'!H37</f>
        <v>9666584.2399999984</v>
      </c>
      <c r="I37" s="11">
        <f>+'Total Trimestre'!I37</f>
        <v>0</v>
      </c>
      <c r="J37" s="11">
        <f>+'Total Trimestre'!J37</f>
        <v>8291873.0499999998</v>
      </c>
      <c r="K37" s="12">
        <f t="shared" si="0"/>
        <v>318109389.81</v>
      </c>
    </row>
    <row r="38" spans="1:11" x14ac:dyDescent="0.2">
      <c r="A38" s="2" t="s">
        <v>46</v>
      </c>
      <c r="B38" s="11">
        <f>+'Total Trimestre'!B38</f>
        <v>39362476.560000002</v>
      </c>
      <c r="C38" s="11">
        <f>+'Total Trimestre'!C38</f>
        <v>7067573.3799999999</v>
      </c>
      <c r="D38" s="11">
        <f>+'Total Trimestre'!D38</f>
        <v>897434.73999999987</v>
      </c>
      <c r="E38" s="11">
        <f>+'Total Trimestre'!E38</f>
        <v>333052.99</v>
      </c>
      <c r="F38" s="11">
        <f>+'Total Trimestre'!F38</f>
        <v>55561845.549999997</v>
      </c>
      <c r="G38" s="11">
        <f>+'Total Trimestre'!G38</f>
        <v>1614869.5</v>
      </c>
      <c r="H38" s="11">
        <f>+'Total Trimestre'!H38</f>
        <v>3179534.95</v>
      </c>
      <c r="I38" s="11">
        <f>+'Total Trimestre'!I38</f>
        <v>0</v>
      </c>
      <c r="J38" s="11">
        <f>+'Total Trimestre'!J38</f>
        <v>3074468.54</v>
      </c>
      <c r="K38" s="12">
        <f t="shared" si="0"/>
        <v>111091256.21000001</v>
      </c>
    </row>
    <row r="39" spans="1:11" x14ac:dyDescent="0.2">
      <c r="A39" s="2" t="s">
        <v>47</v>
      </c>
      <c r="B39" s="11">
        <f>+'Total Trimestre'!B39</f>
        <v>24250688.32</v>
      </c>
      <c r="C39" s="11">
        <f>+'Total Trimestre'!C39</f>
        <v>4354236.17</v>
      </c>
      <c r="D39" s="11">
        <f>+'Total Trimestre'!D39</f>
        <v>552897.35</v>
      </c>
      <c r="E39" s="11">
        <f>+'Total Trimestre'!E39</f>
        <v>211262.44</v>
      </c>
      <c r="F39" s="11">
        <f>+'Total Trimestre'!F39</f>
        <v>32541630.25</v>
      </c>
      <c r="G39" s="11">
        <f>+'Total Trimestre'!G39</f>
        <v>945801.66000000015</v>
      </c>
      <c r="H39" s="11">
        <f>+'Total Trimestre'!H39</f>
        <v>2268750.46</v>
      </c>
      <c r="I39" s="11">
        <f>+'Total Trimestre'!I39</f>
        <v>13234544.559999999</v>
      </c>
      <c r="J39" s="11">
        <f>+'Total Trimestre'!J39</f>
        <v>1800664.06</v>
      </c>
      <c r="K39" s="12">
        <f t="shared" si="0"/>
        <v>80160475.269999996</v>
      </c>
    </row>
    <row r="40" spans="1:11" x14ac:dyDescent="0.2">
      <c r="A40" s="2" t="s">
        <v>48</v>
      </c>
      <c r="B40" s="11">
        <f>+'Total Trimestre'!B40</f>
        <v>17122145.619999997</v>
      </c>
      <c r="C40" s="11">
        <f>+'Total Trimestre'!C40</f>
        <v>3074298.9599999995</v>
      </c>
      <c r="D40" s="11">
        <f>+'Total Trimestre'!D40</f>
        <v>390372.01</v>
      </c>
      <c r="E40" s="11">
        <f>+'Total Trimestre'!E40</f>
        <v>155170.95000000001</v>
      </c>
      <c r="F40" s="11">
        <f>+'Total Trimestre'!F40</f>
        <v>35985546.299999997</v>
      </c>
      <c r="G40" s="11">
        <f>+'Total Trimestre'!G40</f>
        <v>1045896.88</v>
      </c>
      <c r="H40" s="11">
        <f>+'Total Trimestre'!H40</f>
        <v>1972891.39</v>
      </c>
      <c r="I40" s="11">
        <f>+'Total Trimestre'!I40</f>
        <v>0</v>
      </c>
      <c r="J40" s="11">
        <f>+'Total Trimestre'!J40</f>
        <v>1991230.3</v>
      </c>
      <c r="K40" s="12">
        <f t="shared" si="0"/>
        <v>61737552.409999996</v>
      </c>
    </row>
    <row r="41" spans="1:11" x14ac:dyDescent="0.2">
      <c r="A41" s="2" t="s">
        <v>49</v>
      </c>
      <c r="B41" s="11">
        <f>+'Total Trimestre'!B41</f>
        <v>22117943.890000004</v>
      </c>
      <c r="C41" s="11">
        <f>+'Total Trimestre'!C41</f>
        <v>3971299.6999999997</v>
      </c>
      <c r="D41" s="11">
        <f>+'Total Trimestre'!D41</f>
        <v>504272.39999999991</v>
      </c>
      <c r="E41" s="11">
        <f>+'Total Trimestre'!E41</f>
        <v>191633.02</v>
      </c>
      <c r="F41" s="11">
        <f>+'Total Trimestre'!F41</f>
        <v>24262726.190000001</v>
      </c>
      <c r="G41" s="11">
        <f>+'Total Trimestre'!G41</f>
        <v>705180.60000000009</v>
      </c>
      <c r="H41" s="11">
        <f>+'Total Trimestre'!H41</f>
        <v>2192207.09</v>
      </c>
      <c r="I41" s="11">
        <f>+'Total Trimestre'!I41</f>
        <v>8986505.6500000004</v>
      </c>
      <c r="J41" s="11">
        <f>+'Total Trimestre'!J41</f>
        <v>1342557.79</v>
      </c>
      <c r="K41" s="12">
        <f t="shared" si="0"/>
        <v>64274326.329999998</v>
      </c>
    </row>
    <row r="42" spans="1:11" x14ac:dyDescent="0.2">
      <c r="A42" s="2" t="s">
        <v>50</v>
      </c>
      <c r="B42" s="11">
        <f>+'Total Trimestre'!B42</f>
        <v>31509643.419999998</v>
      </c>
      <c r="C42" s="11">
        <f>+'Total Trimestre'!C42</f>
        <v>5657589.0799999982</v>
      </c>
      <c r="D42" s="11">
        <f>+'Total Trimestre'!D42</f>
        <v>718396.04</v>
      </c>
      <c r="E42" s="11">
        <f>+'Total Trimestre'!E42</f>
        <v>285533.18</v>
      </c>
      <c r="F42" s="11">
        <f>+'Total Trimestre'!F42</f>
        <v>72339118.920000002</v>
      </c>
      <c r="G42" s="11">
        <f>+'Total Trimestre'!G42</f>
        <v>2102490.2199999997</v>
      </c>
      <c r="H42" s="11">
        <f>+'Total Trimestre'!H42</f>
        <v>2679153.12</v>
      </c>
      <c r="I42" s="11">
        <f>+'Total Trimestre'!I42</f>
        <v>0</v>
      </c>
      <c r="J42" s="11">
        <f>+'Total Trimestre'!J42</f>
        <v>4002825.0199999996</v>
      </c>
      <c r="K42" s="12">
        <f t="shared" si="0"/>
        <v>119294749</v>
      </c>
    </row>
    <row r="43" spans="1:11" x14ac:dyDescent="0.2">
      <c r="A43" s="2" t="s">
        <v>51</v>
      </c>
      <c r="B43" s="11">
        <f>+'Total Trimestre'!B43</f>
        <v>17667871.370000001</v>
      </c>
      <c r="C43" s="11">
        <f>+'Total Trimestre'!C43</f>
        <v>3172284.59</v>
      </c>
      <c r="D43" s="11">
        <f>+'Total Trimestre'!D43</f>
        <v>402814.1</v>
      </c>
      <c r="E43" s="11">
        <f>+'Total Trimestre'!E43</f>
        <v>160971.72</v>
      </c>
      <c r="F43" s="11">
        <f>+'Total Trimestre'!F43</f>
        <v>38247726.450000003</v>
      </c>
      <c r="G43" s="11">
        <f>+'Total Trimestre'!G43</f>
        <v>1111645.69</v>
      </c>
      <c r="H43" s="11">
        <f>+'Total Trimestre'!H43</f>
        <v>1858347.7799999998</v>
      </c>
      <c r="I43" s="11">
        <f>+'Total Trimestre'!I43</f>
        <v>0</v>
      </c>
      <c r="J43" s="11">
        <f>+'Total Trimestre'!J43</f>
        <v>2116406.15</v>
      </c>
      <c r="K43" s="12">
        <f t="shared" si="0"/>
        <v>64738067.850000001</v>
      </c>
    </row>
    <row r="44" spans="1:11" x14ac:dyDescent="0.2">
      <c r="A44" s="2" t="s">
        <v>52</v>
      </c>
      <c r="B44" s="11">
        <f>+'Total Trimestre'!B44</f>
        <v>256571359.47999999</v>
      </c>
      <c r="C44" s="11">
        <f>+'Total Trimestre'!C44</f>
        <v>46067653.030000001</v>
      </c>
      <c r="D44" s="11">
        <f>+'Total Trimestre'!D44</f>
        <v>5849633.0499999998</v>
      </c>
      <c r="E44" s="11">
        <f>+'Total Trimestre'!E44</f>
        <v>2324974.5499999998</v>
      </c>
      <c r="F44" s="11">
        <f>+'Total Trimestre'!F44</f>
        <v>327506286.81999999</v>
      </c>
      <c r="G44" s="11">
        <f>+'Total Trimestre'!G44</f>
        <v>9518760.7100000009</v>
      </c>
      <c r="H44" s="11">
        <f>+'Total Trimestre'!H44</f>
        <v>12095614.300000001</v>
      </c>
      <c r="I44" s="11">
        <f>+'Total Trimestre'!I44</f>
        <v>0</v>
      </c>
      <c r="J44" s="11">
        <f>+'Total Trimestre'!J44</f>
        <v>18122288.16</v>
      </c>
      <c r="K44" s="12">
        <f t="shared" si="0"/>
        <v>678056570.10000002</v>
      </c>
    </row>
    <row r="45" spans="1:11" x14ac:dyDescent="0.2">
      <c r="A45" s="2" t="s">
        <v>53</v>
      </c>
      <c r="B45" s="11">
        <f>+'Total Trimestre'!B45</f>
        <v>40582334.119999997</v>
      </c>
      <c r="C45" s="11">
        <f>+'Total Trimestre'!C45</f>
        <v>7286600.0900000008</v>
      </c>
      <c r="D45" s="11">
        <f>+'Total Trimestre'!D45</f>
        <v>925246.56</v>
      </c>
      <c r="E45" s="11">
        <f>+'Total Trimestre'!E45</f>
        <v>367728.2</v>
      </c>
      <c r="F45" s="11">
        <f>+'Total Trimestre'!F45</f>
        <v>64489016.149999999</v>
      </c>
      <c r="G45" s="11">
        <f>+'Total Trimestre'!G45</f>
        <v>1874332</v>
      </c>
      <c r="H45" s="11">
        <f>+'Total Trimestre'!H45</f>
        <v>1717611.17</v>
      </c>
      <c r="I45" s="11">
        <f>+'Total Trimestre'!I45</f>
        <v>50730085.469999999</v>
      </c>
      <c r="J45" s="11">
        <f>+'Total Trimestre'!J45</f>
        <v>3568446.12</v>
      </c>
      <c r="K45" s="12">
        <f t="shared" si="0"/>
        <v>171541399.88</v>
      </c>
    </row>
    <row r="46" spans="1:11" x14ac:dyDescent="0.2">
      <c r="A46" s="2" t="s">
        <v>54</v>
      </c>
      <c r="B46" s="11">
        <f>+'Total Trimestre'!B46</f>
        <v>107802906.75</v>
      </c>
      <c r="C46" s="11">
        <f>+'Total Trimestre'!C46</f>
        <v>19356123.439999998</v>
      </c>
      <c r="D46" s="11">
        <f>+'Total Trimestre'!D46</f>
        <v>2457824.7699999996</v>
      </c>
      <c r="E46" s="11">
        <f>+'Total Trimestre'!E46</f>
        <v>976888.11999999988</v>
      </c>
      <c r="F46" s="11">
        <f>+'Total Trimestre'!F46</f>
        <v>146346173.63999999</v>
      </c>
      <c r="G46" s="11">
        <f>+'Total Trimestre'!G46</f>
        <v>4253457.8999999994</v>
      </c>
      <c r="H46" s="11">
        <f>+'Total Trimestre'!H46</f>
        <v>9500061.7200000007</v>
      </c>
      <c r="I46" s="11">
        <f>+'Total Trimestre'!I46</f>
        <v>0</v>
      </c>
      <c r="J46" s="11">
        <f>+'Total Trimestre'!J46</f>
        <v>8097943.8799999999</v>
      </c>
      <c r="K46" s="12">
        <f t="shared" si="0"/>
        <v>298791380.21999997</v>
      </c>
    </row>
    <row r="47" spans="1:11" x14ac:dyDescent="0.2">
      <c r="A47" s="2" t="s">
        <v>55</v>
      </c>
      <c r="B47" s="11">
        <f>+'Total Trimestre'!B47</f>
        <v>24802433.109999999</v>
      </c>
      <c r="C47" s="11">
        <f>+'Total Trimestre'!C47</f>
        <v>4453302.54</v>
      </c>
      <c r="D47" s="11">
        <f>+'Total Trimestre'!D47</f>
        <v>565476.73</v>
      </c>
      <c r="E47" s="11">
        <f>+'Total Trimestre'!E47</f>
        <v>228198.66999999998</v>
      </c>
      <c r="F47" s="11">
        <f>+'Total Trimestre'!F47</f>
        <v>37065990.549999997</v>
      </c>
      <c r="G47" s="11">
        <f>+'Total Trimestre'!G47</f>
        <v>1077299.31</v>
      </c>
      <c r="H47" s="11">
        <f>+'Total Trimestre'!H47</f>
        <v>2184471.33</v>
      </c>
      <c r="I47" s="11">
        <f>+'Total Trimestre'!I47</f>
        <v>15559405.890000001</v>
      </c>
      <c r="J47" s="11">
        <f>+'Total Trimestre'!J47</f>
        <v>2051015.7799999998</v>
      </c>
      <c r="K47" s="12">
        <f t="shared" si="0"/>
        <v>87987593.909999996</v>
      </c>
    </row>
    <row r="48" spans="1:11" x14ac:dyDescent="0.2">
      <c r="A48" s="2" t="s">
        <v>56</v>
      </c>
      <c r="B48" s="11">
        <f>+'Total Trimestre'!B48</f>
        <v>19323105.759999998</v>
      </c>
      <c r="C48" s="11">
        <f>+'Total Trimestre'!C48</f>
        <v>3469483.63</v>
      </c>
      <c r="D48" s="11">
        <f>+'Total Trimestre'!D48</f>
        <v>440552.19999999995</v>
      </c>
      <c r="E48" s="11">
        <f>+'Total Trimestre'!E48</f>
        <v>175629.07</v>
      </c>
      <c r="F48" s="11">
        <f>+'Total Trimestre'!F48</f>
        <v>20862703.189999998</v>
      </c>
      <c r="G48" s="11">
        <f>+'Total Trimestre'!G48</f>
        <v>606361.12</v>
      </c>
      <c r="H48" s="11">
        <f>+'Total Trimestre'!H48</f>
        <v>2084042.1099999999</v>
      </c>
      <c r="I48" s="11">
        <f>+'Total Trimestre'!I48</f>
        <v>7241983.8899999987</v>
      </c>
      <c r="J48" s="11">
        <f>+'Total Trimestre'!J48</f>
        <v>1154420.3400000001</v>
      </c>
      <c r="K48" s="12">
        <f t="shared" si="0"/>
        <v>55358281.309999995</v>
      </c>
    </row>
    <row r="49" spans="1:11" x14ac:dyDescent="0.2">
      <c r="A49" s="2" t="s">
        <v>57</v>
      </c>
      <c r="B49" s="11">
        <f>+'Total Trimestre'!B49</f>
        <v>22539276.27</v>
      </c>
      <c r="C49" s="11">
        <f>+'Total Trimestre'!C49</f>
        <v>4046950.3800000004</v>
      </c>
      <c r="D49" s="11">
        <f>+'Total Trimestre'!D49</f>
        <v>513878.48</v>
      </c>
      <c r="E49" s="11">
        <f>+'Total Trimestre'!E49</f>
        <v>200152.91999999998</v>
      </c>
      <c r="F49" s="11">
        <f>+'Total Trimestre'!F49</f>
        <v>25143963.539999999</v>
      </c>
      <c r="G49" s="11">
        <f>+'Total Trimestre'!G49</f>
        <v>730793.21</v>
      </c>
      <c r="H49" s="11">
        <f>+'Total Trimestre'!H49</f>
        <v>1985648.6099999999</v>
      </c>
      <c r="I49" s="11">
        <f>+'Total Trimestre'!I49</f>
        <v>9438399.8399999999</v>
      </c>
      <c r="J49" s="11">
        <f>+'Total Trimestre'!J49</f>
        <v>1391320.32</v>
      </c>
      <c r="K49" s="12">
        <f t="shared" si="0"/>
        <v>65990383.57</v>
      </c>
    </row>
    <row r="50" spans="1:11" x14ac:dyDescent="0.2">
      <c r="A50" s="2" t="s">
        <v>58</v>
      </c>
      <c r="B50" s="11">
        <f>+'Total Trimestre'!B50</f>
        <v>56663186.849999994</v>
      </c>
      <c r="C50" s="11">
        <f>+'Total Trimestre'!C50</f>
        <v>10173933.82</v>
      </c>
      <c r="D50" s="11">
        <f>+'Total Trimestre'!D50</f>
        <v>1291877.7999999998</v>
      </c>
      <c r="E50" s="11">
        <f>+'Total Trimestre'!E50</f>
        <v>461602.5</v>
      </c>
      <c r="F50" s="11">
        <f>+'Total Trimestre'!F50</f>
        <v>71792144.019999996</v>
      </c>
      <c r="G50" s="11">
        <f>+'Total Trimestre'!G50</f>
        <v>2086592.75</v>
      </c>
      <c r="H50" s="11">
        <f>+'Total Trimestre'!H50</f>
        <v>5428606.7000000002</v>
      </c>
      <c r="I50" s="11">
        <f>+'Total Trimestre'!I50</f>
        <v>62013427.99000001</v>
      </c>
      <c r="J50" s="11">
        <f>+'Total Trimestre'!J50</f>
        <v>3972558.62</v>
      </c>
      <c r="K50" s="12">
        <f t="shared" si="0"/>
        <v>213883931.05000001</v>
      </c>
    </row>
    <row r="51" spans="1:11" x14ac:dyDescent="0.2">
      <c r="A51" s="2" t="s">
        <v>59</v>
      </c>
      <c r="B51" s="11">
        <f>+'Total Trimestre'!B51</f>
        <v>19947078.960000001</v>
      </c>
      <c r="C51" s="11">
        <f>+'Total Trimestre'!C51</f>
        <v>3581518.66</v>
      </c>
      <c r="D51" s="11">
        <f>+'Total Trimestre'!D51</f>
        <v>454778.30999999994</v>
      </c>
      <c r="E51" s="11">
        <f>+'Total Trimestre'!E51</f>
        <v>174282.46</v>
      </c>
      <c r="F51" s="11">
        <f>+'Total Trimestre'!F51</f>
        <v>20190801.920000002</v>
      </c>
      <c r="G51" s="11">
        <f>+'Total Trimestre'!G51</f>
        <v>586832.73</v>
      </c>
      <c r="H51" s="11">
        <f>+'Total Trimestre'!H51</f>
        <v>1912226.71</v>
      </c>
      <c r="I51" s="11">
        <f>+'Total Trimestre'!I51</f>
        <v>0</v>
      </c>
      <c r="J51" s="11">
        <f>+'Total Trimestre'!J51</f>
        <v>1117241.24</v>
      </c>
      <c r="K51" s="12">
        <f t="shared" si="0"/>
        <v>47964760.990000002</v>
      </c>
    </row>
    <row r="52" spans="1:11" x14ac:dyDescent="0.2">
      <c r="A52" s="2" t="s">
        <v>60</v>
      </c>
      <c r="B52" s="11">
        <f>+'Total Trimestre'!B52</f>
        <v>343654744.60000002</v>
      </c>
      <c r="C52" s="11">
        <f>+'Total Trimestre'!C52</f>
        <v>61703564.890000001</v>
      </c>
      <c r="D52" s="11">
        <f>+'Total Trimestre'!D52</f>
        <v>7835068.4300000006</v>
      </c>
      <c r="E52" s="11">
        <f>+'Total Trimestre'!E52</f>
        <v>3171681.6999999997</v>
      </c>
      <c r="F52" s="11">
        <f>+'Total Trimestre'!F52</f>
        <v>390411776.85999995</v>
      </c>
      <c r="G52" s="11">
        <f>+'Total Trimestre'!G52</f>
        <v>11347068.549999999</v>
      </c>
      <c r="H52" s="11">
        <f>+'Total Trimestre'!H52</f>
        <v>21133294.449999999</v>
      </c>
      <c r="I52" s="11">
        <f>+'Total Trimestre'!I52</f>
        <v>0</v>
      </c>
      <c r="J52" s="11">
        <f>+'Total Trimestre'!J52</f>
        <v>21603111.18</v>
      </c>
      <c r="K52" s="12">
        <f t="shared" si="0"/>
        <v>860860310.65999997</v>
      </c>
    </row>
    <row r="53" spans="1:11" ht="13.5" thickBot="1" x14ac:dyDescent="0.25">
      <c r="A53" s="4" t="s">
        <v>61</v>
      </c>
      <c r="B53" s="11">
        <f>+'Total Trimestre'!B53</f>
        <v>37049161.120000005</v>
      </c>
      <c r="C53" s="11">
        <f>+'Total Trimestre'!C53</f>
        <v>6652215.2000000002</v>
      </c>
      <c r="D53" s="11">
        <f>+'Total Trimestre'!D53</f>
        <v>844692.87</v>
      </c>
      <c r="E53" s="11">
        <f>+'Total Trimestre'!E53</f>
        <v>8409452.120000001</v>
      </c>
      <c r="F53" s="11">
        <f>+'Total Trimestre'!F53</f>
        <v>60187497.480000004</v>
      </c>
      <c r="G53" s="11">
        <f>+'Total Trimestre'!G53</f>
        <v>1749311.12</v>
      </c>
      <c r="H53" s="11">
        <f>+'Total Trimestre'!H53</f>
        <v>4001426</v>
      </c>
      <c r="I53" s="11">
        <f>+'Total Trimestre'!I53</f>
        <v>0</v>
      </c>
      <c r="J53" s="11">
        <f>+'Total Trimestre'!J53</f>
        <v>3330425.16</v>
      </c>
      <c r="K53" s="12">
        <f t="shared" si="0"/>
        <v>122224181.07000001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2006344694.1199994</v>
      </c>
      <c r="C54" s="13">
        <f t="shared" si="1"/>
        <v>360241265.45999992</v>
      </c>
      <c r="D54" s="13">
        <f t="shared" si="1"/>
        <v>45743142.499999985</v>
      </c>
      <c r="E54" s="13">
        <f t="shared" si="1"/>
        <v>25896352.800000001</v>
      </c>
      <c r="F54" s="13">
        <f t="shared" si="1"/>
        <v>3376388280.5000005</v>
      </c>
      <c r="G54" s="13">
        <f t="shared" si="1"/>
        <v>98132565.450000003</v>
      </c>
      <c r="H54" s="13">
        <f t="shared" si="1"/>
        <v>135715167.46000001</v>
      </c>
      <c r="I54" s="13">
        <f t="shared" si="1"/>
        <v>1167685245.05</v>
      </c>
      <c r="J54" s="13">
        <f t="shared" si="1"/>
        <v>186829639.22000003</v>
      </c>
      <c r="K54" s="13">
        <f>SUM(K7:K53)</f>
        <v>7402976352.5600004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6" topLeftCell="D36" activePane="bottomRight" state="frozen"/>
      <selection pane="topRight" activeCell="B1" sqref="B1"/>
      <selection pane="bottomLeft" activeCell="A7" sqref="A7"/>
      <selection pane="bottomRight" activeCell="D54" sqref="D54:K54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4.28515625" style="15" bestFit="1" customWidth="1"/>
    <col min="7" max="7" width="12.7109375" style="15" bestFit="1" customWidth="1"/>
    <col min="8" max="8" width="12.7109375" style="15" customWidth="1"/>
    <col min="9" max="10" width="17.140625" style="15" customWidth="1"/>
    <col min="11" max="11" width="15.42578125" style="15" bestFit="1" customWidth="1"/>
    <col min="12" max="16384" width="11.42578125" style="15"/>
  </cols>
  <sheetData>
    <row r="1" spans="1:11" x14ac:dyDescent="0.2">
      <c r="A1" s="144" t="s">
        <v>14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x14ac:dyDescent="0.2">
      <c r="A2" s="146">
        <v>44942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1.25" x14ac:dyDescent="0.2">
      <c r="A3" s="16"/>
      <c r="B3" s="15"/>
      <c r="C3" s="15"/>
      <c r="E3" s="15"/>
    </row>
    <row r="4" spans="1:11" ht="13.5" customHeight="1" thickBot="1" x14ac:dyDescent="0.25">
      <c r="A4" s="16"/>
      <c r="B4" s="15"/>
      <c r="C4" s="148"/>
      <c r="D4" s="148"/>
      <c r="E4" s="15"/>
    </row>
    <row r="5" spans="1:11" ht="12.75" customHeight="1" x14ac:dyDescent="0.2">
      <c r="A5" s="149" t="s">
        <v>0</v>
      </c>
      <c r="B5" s="151" t="s">
        <v>9</v>
      </c>
      <c r="C5" s="18" t="s">
        <v>10</v>
      </c>
      <c r="D5" s="18" t="s">
        <v>10</v>
      </c>
      <c r="E5" s="151" t="s">
        <v>1</v>
      </c>
      <c r="F5" s="153" t="s">
        <v>7</v>
      </c>
      <c r="G5" s="153" t="s">
        <v>8</v>
      </c>
      <c r="H5" s="153" t="s">
        <v>2</v>
      </c>
      <c r="I5" s="153" t="s">
        <v>3</v>
      </c>
      <c r="J5" s="153" t="s">
        <v>4</v>
      </c>
      <c r="K5" s="153" t="s">
        <v>5</v>
      </c>
    </row>
    <row r="6" spans="1:11" ht="23.25" customHeight="1" thickBot="1" x14ac:dyDescent="0.25">
      <c r="A6" s="150"/>
      <c r="B6" s="152"/>
      <c r="C6" s="19" t="s">
        <v>11</v>
      </c>
      <c r="D6" s="19" t="s">
        <v>12</v>
      </c>
      <c r="E6" s="152" t="s">
        <v>6</v>
      </c>
      <c r="F6" s="154" t="s">
        <v>6</v>
      </c>
      <c r="G6" s="154" t="s">
        <v>6</v>
      </c>
      <c r="H6" s="154"/>
      <c r="I6" s="154"/>
      <c r="J6" s="154"/>
      <c r="K6" s="154" t="s">
        <v>6</v>
      </c>
    </row>
    <row r="7" spans="1:11" x14ac:dyDescent="0.2">
      <c r="A7" s="1" t="s">
        <v>15</v>
      </c>
      <c r="B7" s="20">
        <v>1916880.6</v>
      </c>
      <c r="C7" s="20">
        <v>515338</v>
      </c>
      <c r="D7" s="20">
        <v>31795.78</v>
      </c>
      <c r="E7" s="20">
        <v>50380.46</v>
      </c>
      <c r="F7" s="20"/>
      <c r="G7" s="20"/>
      <c r="H7" s="21">
        <v>418015.63</v>
      </c>
      <c r="I7" s="22"/>
      <c r="J7" s="21"/>
      <c r="K7" s="22">
        <f>SUM(B7:J7)</f>
        <v>2932410.4699999997</v>
      </c>
    </row>
    <row r="8" spans="1:11" x14ac:dyDescent="0.2">
      <c r="A8" s="2" t="s">
        <v>16</v>
      </c>
      <c r="B8" s="20">
        <v>1811813.48</v>
      </c>
      <c r="C8" s="20">
        <v>487091.54</v>
      </c>
      <c r="D8" s="20">
        <v>30053.01</v>
      </c>
      <c r="E8" s="20">
        <v>47462.29</v>
      </c>
      <c r="F8" s="20"/>
      <c r="G8" s="20"/>
      <c r="H8" s="21">
        <v>408118.71</v>
      </c>
      <c r="I8" s="22"/>
      <c r="J8" s="21"/>
      <c r="K8" s="22">
        <f t="shared" ref="K8:K53" si="0">SUM(B8:J8)</f>
        <v>2784539.03</v>
      </c>
    </row>
    <row r="9" spans="1:11" x14ac:dyDescent="0.2">
      <c r="A9" s="2" t="s">
        <v>17</v>
      </c>
      <c r="B9" s="20"/>
      <c r="C9" s="20"/>
      <c r="F9" s="20"/>
      <c r="G9" s="20"/>
      <c r="H9" s="21"/>
      <c r="I9" s="22"/>
      <c r="J9" s="21"/>
      <c r="K9" s="22">
        <f t="shared" si="0"/>
        <v>0</v>
      </c>
    </row>
    <row r="10" spans="1:11" x14ac:dyDescent="0.2">
      <c r="A10" s="2" t="s">
        <v>18</v>
      </c>
      <c r="B10" s="20"/>
      <c r="C10" s="20"/>
      <c r="D10" s="20"/>
      <c r="E10" s="20"/>
      <c r="F10" s="20"/>
      <c r="G10" s="20"/>
      <c r="H10" s="21"/>
      <c r="I10" s="22"/>
      <c r="J10" s="21"/>
      <c r="K10" s="22">
        <f t="shared" si="0"/>
        <v>0</v>
      </c>
    </row>
    <row r="11" spans="1:11" x14ac:dyDescent="0.2">
      <c r="A11" s="2" t="s">
        <v>19</v>
      </c>
      <c r="B11" s="20"/>
      <c r="C11" s="20"/>
      <c r="D11" s="20"/>
      <c r="E11" s="20"/>
      <c r="F11" s="20"/>
      <c r="G11" s="20"/>
      <c r="H11" s="21"/>
      <c r="I11" s="22"/>
      <c r="J11" s="21"/>
      <c r="K11" s="22">
        <f t="shared" si="0"/>
        <v>0</v>
      </c>
    </row>
    <row r="12" spans="1:11" x14ac:dyDescent="0.2">
      <c r="A12" s="2" t="s">
        <v>20</v>
      </c>
      <c r="B12" s="20"/>
      <c r="C12" s="20"/>
      <c r="D12" s="20"/>
      <c r="E12" s="20"/>
      <c r="F12" s="20"/>
      <c r="G12" s="20"/>
      <c r="H12" s="21"/>
      <c r="I12" s="22"/>
      <c r="J12" s="21"/>
      <c r="K12" s="22">
        <f t="shared" si="0"/>
        <v>0</v>
      </c>
    </row>
    <row r="13" spans="1:11" x14ac:dyDescent="0.2">
      <c r="A13" s="2" t="s">
        <v>21</v>
      </c>
      <c r="B13" s="20"/>
      <c r="C13" s="20"/>
      <c r="D13" s="20"/>
      <c r="E13" s="20"/>
      <c r="F13" s="20"/>
      <c r="G13" s="20"/>
      <c r="H13" s="21"/>
      <c r="I13" s="22"/>
      <c r="J13" s="21"/>
      <c r="K13" s="22">
        <f t="shared" si="0"/>
        <v>0</v>
      </c>
    </row>
    <row r="14" spans="1:11" x14ac:dyDescent="0.2">
      <c r="A14" s="2" t="s">
        <v>22</v>
      </c>
      <c r="B14" s="20"/>
      <c r="C14" s="20"/>
      <c r="D14" s="20"/>
      <c r="E14" s="20"/>
      <c r="F14" s="20"/>
      <c r="G14" s="20"/>
      <c r="H14" s="21"/>
      <c r="I14" s="22"/>
      <c r="J14" s="21"/>
      <c r="K14" s="22">
        <f t="shared" si="0"/>
        <v>0</v>
      </c>
    </row>
    <row r="15" spans="1:11" x14ac:dyDescent="0.2">
      <c r="A15" s="2" t="s">
        <v>23</v>
      </c>
      <c r="B15" s="20"/>
      <c r="C15" s="20"/>
      <c r="D15" s="20"/>
      <c r="E15" s="20"/>
      <c r="F15" s="20"/>
      <c r="G15" s="20"/>
      <c r="H15" s="21"/>
      <c r="I15" s="22"/>
      <c r="J15" s="21"/>
      <c r="K15" s="22">
        <f t="shared" si="0"/>
        <v>0</v>
      </c>
    </row>
    <row r="16" spans="1:11" x14ac:dyDescent="0.2">
      <c r="A16" s="2" t="s">
        <v>24</v>
      </c>
      <c r="B16" s="20"/>
      <c r="C16" s="20"/>
      <c r="D16" s="20"/>
      <c r="E16" s="20"/>
      <c r="F16" s="20"/>
      <c r="G16" s="20"/>
      <c r="H16" s="21"/>
      <c r="I16" s="22"/>
      <c r="J16" s="21"/>
      <c r="K16" s="22">
        <f t="shared" si="0"/>
        <v>0</v>
      </c>
    </row>
    <row r="17" spans="1:11" x14ac:dyDescent="0.2">
      <c r="A17" s="2" t="s">
        <v>25</v>
      </c>
      <c r="B17" s="20"/>
      <c r="C17" s="20"/>
      <c r="D17" s="20"/>
      <c r="E17" s="20"/>
      <c r="F17" s="20"/>
      <c r="G17" s="20"/>
      <c r="H17" s="21"/>
      <c r="I17" s="22"/>
      <c r="J17" s="21"/>
      <c r="K17" s="22">
        <f t="shared" si="0"/>
        <v>0</v>
      </c>
    </row>
    <row r="18" spans="1:11" x14ac:dyDescent="0.2">
      <c r="A18" s="2" t="s">
        <v>26</v>
      </c>
      <c r="B18" s="20"/>
      <c r="C18" s="20"/>
      <c r="D18" s="20"/>
      <c r="E18" s="20"/>
      <c r="F18" s="20"/>
      <c r="G18" s="20"/>
      <c r="H18" s="21"/>
      <c r="I18" s="22"/>
      <c r="J18" s="21"/>
      <c r="K18" s="22">
        <f t="shared" si="0"/>
        <v>0</v>
      </c>
    </row>
    <row r="19" spans="1:11" x14ac:dyDescent="0.2">
      <c r="A19" s="2" t="s">
        <v>27</v>
      </c>
      <c r="B19" s="20"/>
      <c r="C19" s="20"/>
      <c r="D19" s="20"/>
      <c r="E19" s="20"/>
      <c r="F19" s="20"/>
      <c r="G19" s="20"/>
      <c r="H19" s="21"/>
      <c r="I19" s="22"/>
      <c r="J19" s="21"/>
      <c r="K19" s="22">
        <f t="shared" si="0"/>
        <v>0</v>
      </c>
    </row>
    <row r="20" spans="1:11" x14ac:dyDescent="0.2">
      <c r="A20" s="2" t="s">
        <v>28</v>
      </c>
      <c r="B20" s="20"/>
      <c r="C20" s="20"/>
      <c r="D20" s="20"/>
      <c r="E20" s="20"/>
      <c r="F20" s="20"/>
      <c r="G20" s="20"/>
      <c r="H20" s="22"/>
      <c r="I20" s="22"/>
      <c r="J20" s="22"/>
      <c r="K20" s="22">
        <f t="shared" si="0"/>
        <v>0</v>
      </c>
    </row>
    <row r="21" spans="1:11" x14ac:dyDescent="0.2">
      <c r="A21" s="2" t="s">
        <v>29</v>
      </c>
      <c r="B21" s="20"/>
      <c r="C21" s="20"/>
      <c r="D21" s="20"/>
      <c r="E21" s="20"/>
      <c r="F21" s="20"/>
      <c r="G21" s="20"/>
      <c r="H21" s="22"/>
      <c r="I21" s="22"/>
      <c r="J21" s="22"/>
      <c r="K21" s="22">
        <f t="shared" si="0"/>
        <v>0</v>
      </c>
    </row>
    <row r="22" spans="1:11" x14ac:dyDescent="0.2">
      <c r="A22" s="2" t="s">
        <v>30</v>
      </c>
      <c r="B22" s="20"/>
      <c r="C22" s="20"/>
      <c r="D22" s="20"/>
      <c r="E22" s="20"/>
      <c r="F22" s="20"/>
      <c r="G22" s="20"/>
      <c r="H22" s="22"/>
      <c r="I22" s="22"/>
      <c r="J22" s="22"/>
      <c r="K22" s="22">
        <f t="shared" si="0"/>
        <v>0</v>
      </c>
    </row>
    <row r="23" spans="1:11" x14ac:dyDescent="0.2">
      <c r="A23" s="2" t="s">
        <v>31</v>
      </c>
      <c r="B23" s="20"/>
      <c r="C23" s="20"/>
      <c r="D23" s="20"/>
      <c r="E23" s="20"/>
      <c r="F23" s="20"/>
      <c r="G23" s="20"/>
      <c r="H23" s="22"/>
      <c r="I23" s="22"/>
      <c r="J23" s="22"/>
      <c r="K23" s="22">
        <f t="shared" si="0"/>
        <v>0</v>
      </c>
    </row>
    <row r="24" spans="1:11" x14ac:dyDescent="0.2">
      <c r="A24" s="2" t="s">
        <v>32</v>
      </c>
      <c r="B24" s="20"/>
      <c r="C24" s="20"/>
      <c r="D24" s="20"/>
      <c r="E24" s="20"/>
      <c r="F24" s="20"/>
      <c r="G24" s="20"/>
      <c r="H24" s="22"/>
      <c r="I24" s="22"/>
      <c r="J24" s="22"/>
      <c r="K24" s="22">
        <f t="shared" si="0"/>
        <v>0</v>
      </c>
    </row>
    <row r="25" spans="1:11" x14ac:dyDescent="0.2">
      <c r="A25" s="2" t="s">
        <v>33</v>
      </c>
      <c r="B25" s="20"/>
      <c r="C25" s="20"/>
      <c r="D25" s="20"/>
      <c r="E25" s="20"/>
      <c r="F25" s="20"/>
      <c r="G25" s="20"/>
      <c r="H25" s="22"/>
      <c r="I25" s="22"/>
      <c r="J25" s="22"/>
      <c r="K25" s="22">
        <f t="shared" si="0"/>
        <v>0</v>
      </c>
    </row>
    <row r="26" spans="1:11" x14ac:dyDescent="0.2">
      <c r="A26" s="2" t="s">
        <v>34</v>
      </c>
      <c r="B26" s="20"/>
      <c r="C26" s="20"/>
      <c r="D26" s="20"/>
      <c r="E26" s="20"/>
      <c r="F26" s="20"/>
      <c r="G26" s="20"/>
      <c r="H26" s="22"/>
      <c r="I26" s="22"/>
      <c r="J26" s="22"/>
      <c r="K26" s="22">
        <f t="shared" si="0"/>
        <v>0</v>
      </c>
    </row>
    <row r="27" spans="1:11" x14ac:dyDescent="0.2">
      <c r="A27" s="2" t="s">
        <v>35</v>
      </c>
      <c r="B27" s="20"/>
      <c r="C27" s="20"/>
      <c r="D27" s="20"/>
      <c r="E27" s="20"/>
      <c r="F27" s="20"/>
      <c r="G27" s="20"/>
      <c r="H27" s="22"/>
      <c r="I27" s="22"/>
      <c r="J27" s="22"/>
      <c r="K27" s="22">
        <f t="shared" si="0"/>
        <v>0</v>
      </c>
    </row>
    <row r="28" spans="1:11" x14ac:dyDescent="0.2">
      <c r="A28" s="2" t="s">
        <v>36</v>
      </c>
      <c r="B28" s="20"/>
      <c r="C28" s="20"/>
      <c r="D28" s="20"/>
      <c r="E28" s="20"/>
      <c r="F28" s="20"/>
      <c r="G28" s="20"/>
      <c r="H28" s="22"/>
      <c r="I28" s="22"/>
      <c r="J28" s="22"/>
      <c r="K28" s="22">
        <f t="shared" si="0"/>
        <v>0</v>
      </c>
    </row>
    <row r="29" spans="1:11" x14ac:dyDescent="0.2">
      <c r="A29" s="2" t="s">
        <v>37</v>
      </c>
      <c r="B29" s="20">
        <v>2102055.4500000002</v>
      </c>
      <c r="C29" s="20">
        <v>565120.77</v>
      </c>
      <c r="D29" s="20">
        <v>34867.32</v>
      </c>
      <c r="E29" s="20">
        <v>55267.72</v>
      </c>
      <c r="F29" s="20"/>
      <c r="G29" s="20"/>
      <c r="H29" s="22">
        <v>456775.71</v>
      </c>
      <c r="I29" s="22"/>
      <c r="J29" s="22"/>
      <c r="K29" s="22">
        <f t="shared" si="0"/>
        <v>3214086.97</v>
      </c>
    </row>
    <row r="30" spans="1:11" x14ac:dyDescent="0.2">
      <c r="A30" s="2" t="s">
        <v>38</v>
      </c>
      <c r="B30" s="20">
        <v>2661858.75</v>
      </c>
      <c r="C30" s="20">
        <v>715619.4</v>
      </c>
      <c r="D30" s="20">
        <v>44152.92</v>
      </c>
      <c r="E30" s="20">
        <v>67011.33</v>
      </c>
      <c r="F30" s="20"/>
      <c r="G30" s="20"/>
      <c r="H30" s="22">
        <v>640610.17000000004</v>
      </c>
      <c r="I30" s="22"/>
      <c r="J30" s="22"/>
      <c r="K30" s="22">
        <f t="shared" si="0"/>
        <v>4129252.57</v>
      </c>
    </row>
    <row r="31" spans="1:11" x14ac:dyDescent="0.2">
      <c r="A31" s="2" t="s">
        <v>39</v>
      </c>
      <c r="B31" s="20">
        <v>72347742.459999993</v>
      </c>
      <c r="C31" s="20">
        <v>19450111.039999999</v>
      </c>
      <c r="D31" s="20">
        <v>1200050.19</v>
      </c>
      <c r="E31" s="20">
        <v>1811124.23</v>
      </c>
      <c r="F31" s="20"/>
      <c r="G31" s="20"/>
      <c r="H31" s="22">
        <v>7639423.6600000001</v>
      </c>
      <c r="I31" s="22"/>
      <c r="J31" s="22"/>
      <c r="K31" s="22">
        <f t="shared" si="0"/>
        <v>102448451.58</v>
      </c>
    </row>
    <row r="32" spans="1:11" x14ac:dyDescent="0.2">
      <c r="A32" s="2" t="s">
        <v>40</v>
      </c>
      <c r="B32" s="20">
        <v>2263221.75</v>
      </c>
      <c r="C32" s="20">
        <v>608449.04</v>
      </c>
      <c r="D32" s="20">
        <v>37540.629999999997</v>
      </c>
      <c r="E32" s="20">
        <v>60146.11</v>
      </c>
      <c r="F32" s="20"/>
      <c r="G32" s="20"/>
      <c r="H32" s="22">
        <v>582332.13</v>
      </c>
      <c r="I32" s="22"/>
      <c r="J32" s="22"/>
      <c r="K32" s="22">
        <f t="shared" si="0"/>
        <v>3551689.6599999997</v>
      </c>
    </row>
    <row r="33" spans="1:11" x14ac:dyDescent="0.2">
      <c r="A33" s="2" t="s">
        <v>41</v>
      </c>
      <c r="B33" s="20">
        <v>3626717.18</v>
      </c>
      <c r="C33" s="20">
        <v>975013.86</v>
      </c>
      <c r="D33" s="20">
        <v>60157.27</v>
      </c>
      <c r="E33" s="20">
        <v>86915.16</v>
      </c>
      <c r="F33" s="20"/>
      <c r="G33" s="20"/>
      <c r="H33" s="22">
        <v>599643.12</v>
      </c>
      <c r="I33" s="22"/>
      <c r="J33" s="22"/>
      <c r="K33" s="22">
        <f t="shared" si="0"/>
        <v>5348446.59</v>
      </c>
    </row>
    <row r="34" spans="1:11" x14ac:dyDescent="0.2">
      <c r="A34" s="2" t="s">
        <v>42</v>
      </c>
      <c r="B34" s="20">
        <v>2648071.66</v>
      </c>
      <c r="C34" s="20">
        <v>711912.86</v>
      </c>
      <c r="D34" s="20">
        <v>43924.23</v>
      </c>
      <c r="E34" s="20">
        <v>69370.7</v>
      </c>
      <c r="F34" s="20"/>
      <c r="G34" s="20"/>
      <c r="H34" s="22">
        <v>590125.52</v>
      </c>
      <c r="I34" s="22"/>
      <c r="J34" s="22"/>
      <c r="K34" s="22">
        <f t="shared" si="0"/>
        <v>4063404.97</v>
      </c>
    </row>
    <row r="35" spans="1:11" x14ac:dyDescent="0.2">
      <c r="A35" s="2" t="s">
        <v>43</v>
      </c>
      <c r="B35" s="20">
        <v>3755317.43</v>
      </c>
      <c r="C35" s="20">
        <v>1009587.01</v>
      </c>
      <c r="D35" s="20">
        <v>62290.39</v>
      </c>
      <c r="E35" s="20">
        <v>91766.94</v>
      </c>
      <c r="F35" s="20"/>
      <c r="G35" s="20"/>
      <c r="H35" s="22">
        <v>801512.74</v>
      </c>
      <c r="I35" s="22"/>
      <c r="J35" s="22"/>
      <c r="K35" s="22">
        <f t="shared" si="0"/>
        <v>5720474.5100000007</v>
      </c>
    </row>
    <row r="36" spans="1:11" x14ac:dyDescent="0.2">
      <c r="A36" s="2" t="s">
        <v>44</v>
      </c>
      <c r="B36" s="20">
        <v>2227565.4900000002</v>
      </c>
      <c r="C36" s="20">
        <v>598863.14</v>
      </c>
      <c r="D36" s="20">
        <v>36949.19</v>
      </c>
      <c r="E36" s="20">
        <v>58354.41</v>
      </c>
      <c r="F36" s="20"/>
      <c r="G36" s="20"/>
      <c r="H36" s="22">
        <v>531088.82999999996</v>
      </c>
      <c r="I36" s="22"/>
      <c r="J36" s="22"/>
      <c r="K36" s="22">
        <f t="shared" si="0"/>
        <v>3452821.0600000005</v>
      </c>
    </row>
    <row r="37" spans="1:11" x14ac:dyDescent="0.2">
      <c r="A37" s="2" t="s">
        <v>45</v>
      </c>
      <c r="B37" s="20">
        <v>14276053.85</v>
      </c>
      <c r="C37" s="20">
        <v>3838002.73</v>
      </c>
      <c r="D37" s="20">
        <v>236800.49</v>
      </c>
      <c r="E37" s="20">
        <v>365630.85</v>
      </c>
      <c r="F37" s="20"/>
      <c r="G37" s="20"/>
      <c r="H37" s="21">
        <v>2456195.3199999998</v>
      </c>
      <c r="I37" s="22"/>
      <c r="J37" s="21"/>
      <c r="K37" s="22">
        <f t="shared" si="0"/>
        <v>21172683.239999998</v>
      </c>
    </row>
    <row r="38" spans="1:11" x14ac:dyDescent="0.2">
      <c r="A38" s="2" t="s">
        <v>46</v>
      </c>
      <c r="B38" s="20">
        <v>4663601.25</v>
      </c>
      <c r="C38" s="20">
        <v>1253771.8400000001</v>
      </c>
      <c r="D38" s="20">
        <v>77356.33</v>
      </c>
      <c r="E38" s="20">
        <v>114074.48</v>
      </c>
      <c r="F38" s="20"/>
      <c r="G38" s="20"/>
      <c r="H38" s="21">
        <v>807892.29</v>
      </c>
      <c r="I38" s="22"/>
      <c r="J38" s="21"/>
      <c r="K38" s="22">
        <f t="shared" si="0"/>
        <v>6916696.1900000004</v>
      </c>
    </row>
    <row r="39" spans="1:11" x14ac:dyDescent="0.2">
      <c r="A39" s="2" t="s">
        <v>47</v>
      </c>
      <c r="B39" s="20">
        <v>2873181.53</v>
      </c>
      <c r="C39" s="20">
        <v>772431.84</v>
      </c>
      <c r="D39" s="20">
        <v>47658.18</v>
      </c>
      <c r="E39" s="20">
        <v>72359.820000000007</v>
      </c>
      <c r="F39" s="20"/>
      <c r="G39" s="23"/>
      <c r="H39" s="21">
        <v>576469.84</v>
      </c>
      <c r="I39" s="22"/>
      <c r="J39" s="21"/>
      <c r="K39" s="22">
        <f t="shared" si="0"/>
        <v>4342101.21</v>
      </c>
    </row>
    <row r="40" spans="1:11" x14ac:dyDescent="0.2">
      <c r="A40" s="2" t="s">
        <v>48</v>
      </c>
      <c r="B40" s="20">
        <v>2028603.55</v>
      </c>
      <c r="C40" s="20">
        <v>545373.81999999995</v>
      </c>
      <c r="D40" s="20">
        <v>33648.959999999999</v>
      </c>
      <c r="E40" s="20">
        <v>53147.839999999997</v>
      </c>
      <c r="F40" s="20"/>
      <c r="G40" s="24"/>
      <c r="H40" s="21">
        <v>501294.61</v>
      </c>
      <c r="I40" s="22"/>
      <c r="J40" s="21"/>
      <c r="K40" s="22">
        <f t="shared" si="0"/>
        <v>3162068.78</v>
      </c>
    </row>
    <row r="41" spans="1:11" x14ac:dyDescent="0.2">
      <c r="A41" s="2" t="s">
        <v>49</v>
      </c>
      <c r="B41" s="20">
        <v>2620497.4900000002</v>
      </c>
      <c r="C41" s="20">
        <v>704499.76</v>
      </c>
      <c r="D41" s="20">
        <v>43466.85</v>
      </c>
      <c r="E41" s="20">
        <v>65636.509999999995</v>
      </c>
      <c r="F41" s="20"/>
      <c r="G41" s="20"/>
      <c r="H41" s="21">
        <v>557020.82999999996</v>
      </c>
      <c r="I41" s="22"/>
      <c r="J41" s="21"/>
      <c r="K41" s="22">
        <f t="shared" si="0"/>
        <v>3991121.44</v>
      </c>
    </row>
    <row r="42" spans="1:11" x14ac:dyDescent="0.2">
      <c r="A42" s="2" t="s">
        <v>50</v>
      </c>
      <c r="B42" s="20">
        <v>3733210.54</v>
      </c>
      <c r="C42" s="20">
        <v>1003643.75</v>
      </c>
      <c r="D42" s="20">
        <v>61923.7</v>
      </c>
      <c r="E42" s="20">
        <v>97798.399999999994</v>
      </c>
      <c r="F42" s="20"/>
      <c r="G42" s="20"/>
      <c r="H42" s="21">
        <v>680749.6</v>
      </c>
      <c r="I42" s="22"/>
      <c r="J42" s="21"/>
      <c r="K42" s="22">
        <f t="shared" si="0"/>
        <v>5577325.9900000002</v>
      </c>
    </row>
    <row r="43" spans="1:11" x14ac:dyDescent="0.2">
      <c r="A43" s="2" t="s">
        <v>51</v>
      </c>
      <c r="B43" s="20">
        <v>2093260.24</v>
      </c>
      <c r="C43" s="20">
        <v>562756.25</v>
      </c>
      <c r="D43" s="20">
        <v>34721.43</v>
      </c>
      <c r="E43" s="20">
        <v>55134.67</v>
      </c>
      <c r="F43" s="20"/>
      <c r="G43" s="20"/>
      <c r="H43" s="21">
        <v>472190.07</v>
      </c>
      <c r="I43" s="22"/>
      <c r="J43" s="21"/>
      <c r="K43" s="22">
        <f t="shared" si="0"/>
        <v>3218062.66</v>
      </c>
    </row>
    <row r="44" spans="1:11" x14ac:dyDescent="0.2">
      <c r="A44" s="2" t="s">
        <v>52</v>
      </c>
      <c r="B44" s="20">
        <v>30398151.190000001</v>
      </c>
      <c r="C44" s="20">
        <v>8172299.46</v>
      </c>
      <c r="D44" s="20">
        <v>504221.77</v>
      </c>
      <c r="E44" s="20">
        <v>796330.55</v>
      </c>
      <c r="F44" s="20"/>
      <c r="G44" s="20"/>
      <c r="H44" s="21">
        <v>3073390.81</v>
      </c>
      <c r="I44" s="22"/>
      <c r="J44" s="21"/>
      <c r="K44" s="22">
        <f t="shared" si="0"/>
        <v>42944393.780000001</v>
      </c>
    </row>
    <row r="45" spans="1:11" x14ac:dyDescent="0.2">
      <c r="A45" s="2" t="s">
        <v>53</v>
      </c>
      <c r="B45" s="20">
        <v>4808127.96</v>
      </c>
      <c r="C45" s="20">
        <v>1292626.69</v>
      </c>
      <c r="D45" s="20">
        <v>79753.63</v>
      </c>
      <c r="E45" s="20">
        <v>125951.14</v>
      </c>
      <c r="F45" s="20"/>
      <c r="G45" s="20"/>
      <c r="H45" s="21">
        <v>436430.12</v>
      </c>
      <c r="I45" s="22"/>
      <c r="J45" s="21"/>
      <c r="K45" s="22">
        <f t="shared" si="0"/>
        <v>6742889.54</v>
      </c>
    </row>
    <row r="46" spans="1:11" x14ac:dyDescent="0.2">
      <c r="A46" s="2" t="s">
        <v>54</v>
      </c>
      <c r="B46" s="20">
        <v>12772310.460000001</v>
      </c>
      <c r="C46" s="20">
        <v>3433733.36</v>
      </c>
      <c r="D46" s="20">
        <v>211857.52</v>
      </c>
      <c r="E46" s="20">
        <v>334595.42</v>
      </c>
      <c r="F46" s="20"/>
      <c r="G46" s="20"/>
      <c r="H46" s="21">
        <v>2413883.39</v>
      </c>
      <c r="I46" s="22"/>
      <c r="J46" s="21"/>
      <c r="K46" s="22">
        <f t="shared" si="0"/>
        <v>19166380.149999999</v>
      </c>
    </row>
    <row r="47" spans="1:11" x14ac:dyDescent="0.2">
      <c r="A47" s="2" t="s">
        <v>55</v>
      </c>
      <c r="B47" s="20">
        <v>2938551.34</v>
      </c>
      <c r="C47" s="20">
        <v>790005.99</v>
      </c>
      <c r="D47" s="20">
        <v>48742.49</v>
      </c>
      <c r="E47" s="20">
        <v>78160.67</v>
      </c>
      <c r="F47" s="20"/>
      <c r="G47" s="20"/>
      <c r="H47" s="21">
        <v>555055.24</v>
      </c>
      <c r="I47" s="22"/>
      <c r="J47" s="21"/>
      <c r="K47" s="22">
        <f t="shared" si="0"/>
        <v>4410515.7300000004</v>
      </c>
    </row>
    <row r="48" spans="1:11" x14ac:dyDescent="0.2">
      <c r="A48" s="2" t="s">
        <v>56</v>
      </c>
      <c r="B48" s="20">
        <v>2289369.6800000002</v>
      </c>
      <c r="C48" s="20">
        <v>615478.69999999995</v>
      </c>
      <c r="D48" s="20">
        <v>37974.35</v>
      </c>
      <c r="E48" s="20">
        <v>60154.98</v>
      </c>
      <c r="F48" s="20"/>
      <c r="G48" s="20"/>
      <c r="H48" s="21">
        <v>529537.05000000005</v>
      </c>
      <c r="I48" s="22"/>
      <c r="J48" s="21"/>
      <c r="K48" s="22">
        <f t="shared" si="0"/>
        <v>3532514.76</v>
      </c>
    </row>
    <row r="49" spans="1:11" x14ac:dyDescent="0.2">
      <c r="A49" s="2" t="s">
        <v>57</v>
      </c>
      <c r="B49" s="20">
        <v>2670416.25</v>
      </c>
      <c r="C49" s="20">
        <v>717920.02</v>
      </c>
      <c r="D49" s="20">
        <v>44294.87</v>
      </c>
      <c r="E49" s="20">
        <v>68554.679999999993</v>
      </c>
      <c r="F49" s="20"/>
      <c r="G49" s="20"/>
      <c r="H49" s="21">
        <v>504536.11</v>
      </c>
      <c r="I49" s="22"/>
      <c r="J49" s="21"/>
      <c r="K49" s="22">
        <f t="shared" si="0"/>
        <v>4005721.93</v>
      </c>
    </row>
    <row r="50" spans="1:11" x14ac:dyDescent="0.2">
      <c r="A50" s="2" t="s">
        <v>58</v>
      </c>
      <c r="B50" s="20">
        <v>6713360.8499999996</v>
      </c>
      <c r="C50" s="20">
        <v>1804833.29</v>
      </c>
      <c r="D50" s="20">
        <v>111356.2</v>
      </c>
      <c r="E50" s="20">
        <v>158104.17000000001</v>
      </c>
      <c r="F50" s="20"/>
      <c r="G50" s="20"/>
      <c r="H50" s="21">
        <v>1379361.94</v>
      </c>
      <c r="I50" s="22"/>
      <c r="J50" s="21"/>
      <c r="K50" s="22">
        <f t="shared" si="0"/>
        <v>10167016.449999999</v>
      </c>
    </row>
    <row r="51" spans="1:11" x14ac:dyDescent="0.2">
      <c r="A51" s="2" t="s">
        <v>59</v>
      </c>
      <c r="B51" s="20">
        <v>2363296.9900000002</v>
      </c>
      <c r="C51" s="20">
        <v>635353.47</v>
      </c>
      <c r="D51" s="20">
        <v>39200.6</v>
      </c>
      <c r="E51" s="20">
        <v>59693.75</v>
      </c>
      <c r="F51" s="20"/>
      <c r="G51" s="20"/>
      <c r="H51" s="21">
        <v>485880.24</v>
      </c>
      <c r="I51" s="22"/>
      <c r="J51" s="21"/>
      <c r="K51" s="22">
        <f t="shared" si="0"/>
        <v>3583425.05</v>
      </c>
    </row>
    <row r="52" spans="1:11" x14ac:dyDescent="0.2">
      <c r="A52" s="2" t="s">
        <v>60</v>
      </c>
      <c r="B52" s="20">
        <v>40715646.920000002</v>
      </c>
      <c r="C52" s="20">
        <v>10946075.539999999</v>
      </c>
      <c r="D52" s="20">
        <v>675360.67</v>
      </c>
      <c r="E52" s="20">
        <v>1086337.49</v>
      </c>
      <c r="F52" s="20"/>
      <c r="G52" s="20"/>
      <c r="H52" s="21">
        <v>5369787.0499999998</v>
      </c>
      <c r="I52" s="22"/>
      <c r="J52" s="21"/>
      <c r="K52" s="22">
        <f t="shared" si="0"/>
        <v>58793207.670000002</v>
      </c>
    </row>
    <row r="53" spans="1:11" ht="13.5" thickBot="1" x14ac:dyDescent="0.25">
      <c r="A53" s="4" t="s">
        <v>61</v>
      </c>
      <c r="B53" s="20">
        <v>4389523.46</v>
      </c>
      <c r="C53" s="20">
        <v>1180088.22</v>
      </c>
      <c r="D53" s="20">
        <v>72810.13</v>
      </c>
      <c r="E53" s="20">
        <v>2880334.14</v>
      </c>
      <c r="F53" s="20"/>
      <c r="G53" s="20"/>
      <c r="H53" s="21">
        <v>1016727.68</v>
      </c>
      <c r="I53" s="22"/>
      <c r="J53" s="21"/>
      <c r="K53" s="22">
        <f t="shared" si="0"/>
        <v>9539483.629999999</v>
      </c>
    </row>
    <row r="54" spans="1:11" s="27" customFormat="1" ht="13.5" thickBot="1" x14ac:dyDescent="0.25">
      <c r="A54" s="5" t="s">
        <v>13</v>
      </c>
      <c r="B54" s="26">
        <v>237708407.80000001</v>
      </c>
      <c r="C54" s="26">
        <v>63906001.390000001</v>
      </c>
      <c r="D54" s="26">
        <f>SUM(D7:D53)</f>
        <v>3942929.1</v>
      </c>
      <c r="E54" s="26">
        <f t="shared" ref="E54:K54" si="1">SUM(E7:E53)</f>
        <v>8869798.9100000001</v>
      </c>
      <c r="F54" s="26">
        <f t="shared" si="1"/>
        <v>0</v>
      </c>
      <c r="G54" s="26">
        <f t="shared" si="1"/>
        <v>0</v>
      </c>
      <c r="H54" s="26">
        <f t="shared" si="1"/>
        <v>34484048.410000004</v>
      </c>
      <c r="I54" s="26">
        <f t="shared" si="1"/>
        <v>0</v>
      </c>
      <c r="J54" s="26">
        <f t="shared" si="1"/>
        <v>0</v>
      </c>
      <c r="K54" s="26">
        <f t="shared" si="1"/>
        <v>348911185.61000001</v>
      </c>
    </row>
    <row r="55" spans="1:11" x14ac:dyDescent="0.2">
      <c r="F55" s="17"/>
      <c r="G55" s="17"/>
      <c r="H55" s="17"/>
      <c r="I55" s="17"/>
      <c r="J55" s="17"/>
    </row>
    <row r="56" spans="1:11" x14ac:dyDescent="0.2">
      <c r="F56" s="17"/>
      <c r="G56" s="17"/>
      <c r="H56" s="17"/>
      <c r="I56" s="17"/>
      <c r="J56" s="17"/>
    </row>
    <row r="57" spans="1:11" s="17" customFormat="1" x14ac:dyDescent="0.2">
      <c r="A57" s="28"/>
    </row>
    <row r="58" spans="1:11" s="17" customFormat="1" x14ac:dyDescent="0.2">
      <c r="A58" s="28"/>
    </row>
    <row r="59" spans="1:11" x14ac:dyDescent="0.2">
      <c r="F59" s="17"/>
      <c r="G59" s="17"/>
      <c r="H59" s="17"/>
      <c r="I59" s="17"/>
      <c r="J59" s="17"/>
    </row>
    <row r="60" spans="1:11" x14ac:dyDescent="0.2">
      <c r="F60" s="17"/>
      <c r="G60" s="17"/>
      <c r="H60" s="17"/>
      <c r="I60" s="17"/>
      <c r="J60" s="17"/>
    </row>
    <row r="61" spans="1:11" x14ac:dyDescent="0.2">
      <c r="F61" s="17"/>
      <c r="G61" s="17"/>
      <c r="H61" s="17"/>
      <c r="I61" s="17"/>
      <c r="J61" s="17"/>
    </row>
    <row r="62" spans="1:11" x14ac:dyDescent="0.2">
      <c r="F62" s="17"/>
      <c r="G62" s="17"/>
      <c r="H62" s="17"/>
      <c r="I62" s="17"/>
      <c r="J62" s="17"/>
    </row>
    <row r="63" spans="1:11" x14ac:dyDescent="0.2">
      <c r="G63" s="17"/>
      <c r="H63" s="17"/>
      <c r="I63" s="17"/>
      <c r="J63" s="17"/>
    </row>
    <row r="64" spans="1:11" x14ac:dyDescent="0.2">
      <c r="G64" s="17"/>
      <c r="H64" s="17"/>
      <c r="I64" s="17"/>
      <c r="J64" s="17"/>
    </row>
    <row r="65" spans="7:10" x14ac:dyDescent="0.2">
      <c r="G65" s="17"/>
      <c r="H65" s="17"/>
      <c r="I65" s="17"/>
      <c r="J65" s="17"/>
    </row>
    <row r="66" spans="7:10" x14ac:dyDescent="0.2">
      <c r="G66" s="17"/>
      <c r="H66" s="17"/>
      <c r="I66" s="17"/>
      <c r="J66" s="17"/>
    </row>
  </sheetData>
  <mergeCells count="12">
    <mergeCell ref="A1:K1"/>
    <mergeCell ref="A2:K2"/>
    <mergeCell ref="J5:J6"/>
    <mergeCell ref="K5:K6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B17" sqref="B17"/>
    </sheetView>
  </sheetViews>
  <sheetFormatPr baseColWidth="10" defaultRowHeight="12.75" x14ac:dyDescent="0.2"/>
  <cols>
    <col min="1" max="1" width="44.7109375" style="3" customWidth="1"/>
    <col min="2" max="4" width="17.140625" style="31" customWidth="1"/>
    <col min="5" max="5" width="17.7109375" style="31" customWidth="1"/>
    <col min="6" max="6" width="14.28515625" style="29" bestFit="1" customWidth="1"/>
    <col min="7" max="7" width="12.7109375" style="29" bestFit="1" customWidth="1"/>
    <col min="8" max="8" width="12.7109375" style="29" customWidth="1"/>
    <col min="9" max="10" width="17.140625" style="29" customWidth="1"/>
    <col min="11" max="11" width="15.42578125" style="29" bestFit="1" customWidth="1"/>
    <col min="12" max="12" width="11.28515625" style="29" bestFit="1" customWidth="1"/>
    <col min="13" max="16384" width="11.42578125" style="29"/>
  </cols>
  <sheetData>
    <row r="1" spans="1:11" x14ac:dyDescent="0.2">
      <c r="A1" s="157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x14ac:dyDescent="0.2">
      <c r="A2" s="159">
        <v>44950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1.25" x14ac:dyDescent="0.2">
      <c r="A3" s="30"/>
      <c r="B3" s="29"/>
      <c r="C3" s="29"/>
      <c r="E3" s="29"/>
    </row>
    <row r="4" spans="1:11" ht="13.5" customHeight="1" thickBot="1" x14ac:dyDescent="0.25">
      <c r="A4" s="30"/>
      <c r="B4" s="29"/>
      <c r="C4" s="161"/>
      <c r="D4" s="161"/>
      <c r="E4" s="29"/>
    </row>
    <row r="5" spans="1:11" ht="12.75" customHeight="1" x14ac:dyDescent="0.2">
      <c r="A5" s="162" t="s">
        <v>0</v>
      </c>
      <c r="B5" s="164" t="s">
        <v>9</v>
      </c>
      <c r="C5" s="32" t="s">
        <v>10</v>
      </c>
      <c r="D5" s="32" t="s">
        <v>10</v>
      </c>
      <c r="E5" s="164" t="s">
        <v>1</v>
      </c>
      <c r="F5" s="155" t="s">
        <v>7</v>
      </c>
      <c r="G5" s="155" t="s">
        <v>8</v>
      </c>
      <c r="H5" s="155" t="s">
        <v>2</v>
      </c>
      <c r="I5" s="155" t="s">
        <v>3</v>
      </c>
      <c r="J5" s="155" t="s">
        <v>4</v>
      </c>
      <c r="K5" s="155" t="s">
        <v>5</v>
      </c>
    </row>
    <row r="6" spans="1:11" ht="23.25" customHeight="1" thickBot="1" x14ac:dyDescent="0.25">
      <c r="A6" s="163"/>
      <c r="B6" s="165"/>
      <c r="C6" s="33" t="s">
        <v>11</v>
      </c>
      <c r="D6" s="33" t="s">
        <v>12</v>
      </c>
      <c r="E6" s="165" t="s">
        <v>6</v>
      </c>
      <c r="F6" s="156" t="s">
        <v>6</v>
      </c>
      <c r="G6" s="156" t="s">
        <v>6</v>
      </c>
      <c r="H6" s="156"/>
      <c r="I6" s="156"/>
      <c r="J6" s="156"/>
      <c r="K6" s="156" t="s">
        <v>6</v>
      </c>
    </row>
    <row r="7" spans="1:11" x14ac:dyDescent="0.2">
      <c r="A7" s="1" t="s">
        <v>15</v>
      </c>
      <c r="B7" s="34">
        <v>964102.97</v>
      </c>
      <c r="C7" s="34">
        <v>211042.49</v>
      </c>
      <c r="D7" s="34">
        <v>31795.78</v>
      </c>
      <c r="E7" s="34">
        <v>2020.78</v>
      </c>
      <c r="F7" s="34">
        <v>6482441.1500000004</v>
      </c>
      <c r="G7" s="34">
        <v>229130.47</v>
      </c>
      <c r="H7" s="35"/>
      <c r="I7" s="36"/>
      <c r="J7" s="35">
        <v>453827.61</v>
      </c>
      <c r="K7" s="36">
        <v>8374361.25</v>
      </c>
    </row>
    <row r="8" spans="1:11" x14ac:dyDescent="0.2">
      <c r="A8" s="2" t="s">
        <v>16</v>
      </c>
      <c r="B8" s="34">
        <v>911259.03</v>
      </c>
      <c r="C8" s="34">
        <v>199474.93</v>
      </c>
      <c r="D8" s="34">
        <v>30053.01</v>
      </c>
      <c r="E8" s="34">
        <v>1903.73</v>
      </c>
      <c r="F8" s="34">
        <v>4817115.3899999997</v>
      </c>
      <c r="G8" s="34">
        <v>170267.33</v>
      </c>
      <c r="H8" s="35"/>
      <c r="I8" s="36"/>
      <c r="J8" s="35">
        <v>337240.23</v>
      </c>
      <c r="K8" s="36">
        <v>6467313.6500000004</v>
      </c>
    </row>
    <row r="9" spans="1:11" x14ac:dyDescent="0.2">
      <c r="A9" s="2" t="s">
        <v>17</v>
      </c>
      <c r="B9" s="34"/>
      <c r="C9" s="34"/>
      <c r="E9" s="34"/>
      <c r="F9" s="34">
        <v>1846792.44</v>
      </c>
      <c r="G9" s="34">
        <v>65277.33</v>
      </c>
      <c r="H9" s="35"/>
      <c r="I9" s="36">
        <v>229277.44</v>
      </c>
      <c r="J9" s="35">
        <v>129291.63</v>
      </c>
      <c r="K9" s="36">
        <v>2270638.84</v>
      </c>
    </row>
    <row r="10" spans="1:11" x14ac:dyDescent="0.2">
      <c r="A10" s="2" t="s">
        <v>18</v>
      </c>
      <c r="B10" s="34"/>
      <c r="C10" s="34"/>
      <c r="D10" s="34"/>
      <c r="E10" s="34"/>
      <c r="F10" s="34">
        <v>2076013.5</v>
      </c>
      <c r="G10" s="34">
        <v>73379.45</v>
      </c>
      <c r="H10" s="35"/>
      <c r="I10" s="36">
        <v>469218.96</v>
      </c>
      <c r="J10" s="35">
        <v>145339.10999999999</v>
      </c>
      <c r="K10" s="36">
        <v>2763951.02</v>
      </c>
    </row>
    <row r="11" spans="1:11" x14ac:dyDescent="0.2">
      <c r="A11" s="2" t="s">
        <v>19</v>
      </c>
      <c r="B11" s="34"/>
      <c r="C11" s="34"/>
      <c r="D11" s="34"/>
      <c r="E11" s="34"/>
      <c r="F11" s="34">
        <v>2063857.84</v>
      </c>
      <c r="G11" s="34">
        <v>72949.789999999994</v>
      </c>
      <c r="H11" s="35"/>
      <c r="I11" s="36"/>
      <c r="J11" s="35">
        <v>144488.10999999999</v>
      </c>
      <c r="K11" s="36">
        <v>2281295.7400000002</v>
      </c>
    </row>
    <row r="12" spans="1:11" x14ac:dyDescent="0.2">
      <c r="A12" s="2" t="s">
        <v>20</v>
      </c>
      <c r="B12" s="34"/>
      <c r="C12" s="34"/>
      <c r="D12" s="34"/>
      <c r="E12" s="34"/>
      <c r="F12" s="34">
        <v>1810325.45</v>
      </c>
      <c r="G12" s="34">
        <v>63988.35</v>
      </c>
      <c r="H12" s="35"/>
      <c r="I12" s="36">
        <v>190810.63</v>
      </c>
      <c r="J12" s="35">
        <v>126738.62</v>
      </c>
      <c r="K12" s="36">
        <v>2191863.0499999998</v>
      </c>
    </row>
    <row r="13" spans="1:11" x14ac:dyDescent="0.2">
      <c r="A13" s="2" t="s">
        <v>21</v>
      </c>
      <c r="B13" s="34"/>
      <c r="C13" s="34"/>
      <c r="D13" s="34"/>
      <c r="E13" s="34"/>
      <c r="F13" s="34">
        <v>2178468.37</v>
      </c>
      <c r="G13" s="34">
        <v>77000.850000000006</v>
      </c>
      <c r="H13" s="35"/>
      <c r="I13" s="36"/>
      <c r="J13" s="35">
        <v>152511.85</v>
      </c>
      <c r="K13" s="36">
        <v>2407981.0699999998</v>
      </c>
    </row>
    <row r="14" spans="1:11" x14ac:dyDescent="0.2">
      <c r="A14" s="2" t="s">
        <v>22</v>
      </c>
      <c r="B14" s="34"/>
      <c r="C14" s="34"/>
      <c r="D14" s="34"/>
      <c r="E14" s="34"/>
      <c r="F14" s="34">
        <v>2091642.21</v>
      </c>
      <c r="G14" s="34">
        <v>73931.87</v>
      </c>
      <c r="H14" s="35"/>
      <c r="I14" s="36"/>
      <c r="J14" s="35">
        <v>146433.26</v>
      </c>
      <c r="K14" s="36">
        <v>2312007.34</v>
      </c>
    </row>
    <row r="15" spans="1:11" x14ac:dyDescent="0.2">
      <c r="A15" s="2" t="s">
        <v>23</v>
      </c>
      <c r="B15" s="34"/>
      <c r="C15" s="34"/>
      <c r="D15" s="34"/>
      <c r="E15" s="34"/>
      <c r="F15" s="34">
        <v>2092510.47</v>
      </c>
      <c r="G15" s="34">
        <v>73962.559999999998</v>
      </c>
      <c r="H15" s="35"/>
      <c r="I15" s="36"/>
      <c r="J15" s="35">
        <v>146494.04</v>
      </c>
      <c r="K15" s="36">
        <v>2312967.0699999998</v>
      </c>
    </row>
    <row r="16" spans="1:11" x14ac:dyDescent="0.2">
      <c r="A16" s="2" t="s">
        <v>24</v>
      </c>
      <c r="B16" s="34"/>
      <c r="C16" s="34"/>
      <c r="D16" s="34"/>
      <c r="E16" s="34"/>
      <c r="F16" s="34">
        <v>2913017.69</v>
      </c>
      <c r="G16" s="34">
        <v>102964.47</v>
      </c>
      <c r="H16" s="35"/>
      <c r="I16" s="36"/>
      <c r="J16" s="35">
        <v>203936.73</v>
      </c>
      <c r="K16" s="36">
        <v>3219918.89</v>
      </c>
    </row>
    <row r="17" spans="1:11" x14ac:dyDescent="0.2">
      <c r="A17" s="2" t="s">
        <v>25</v>
      </c>
      <c r="B17" s="34"/>
      <c r="C17" s="34"/>
      <c r="D17" s="34"/>
      <c r="E17" s="34"/>
      <c r="F17" s="34">
        <v>1899756.39</v>
      </c>
      <c r="G17" s="34">
        <v>67149.41</v>
      </c>
      <c r="H17" s="35"/>
      <c r="I17" s="36"/>
      <c r="J17" s="35">
        <v>132999.57</v>
      </c>
      <c r="K17" s="36">
        <v>2099905.37</v>
      </c>
    </row>
    <row r="18" spans="1:11" x14ac:dyDescent="0.2">
      <c r="A18" s="2" t="s">
        <v>26</v>
      </c>
      <c r="B18" s="34"/>
      <c r="C18" s="34"/>
      <c r="D18" s="34"/>
      <c r="E18" s="34"/>
      <c r="F18" s="34">
        <v>1704397.53</v>
      </c>
      <c r="G18" s="34">
        <v>60244.19</v>
      </c>
      <c r="H18" s="35"/>
      <c r="I18" s="36">
        <v>79980.5</v>
      </c>
      <c r="J18" s="35">
        <v>119322.74</v>
      </c>
      <c r="K18" s="36">
        <v>1963944.96</v>
      </c>
    </row>
    <row r="19" spans="1:11" x14ac:dyDescent="0.2">
      <c r="A19" s="2" t="s">
        <v>27</v>
      </c>
      <c r="B19" s="34"/>
      <c r="C19" s="34"/>
      <c r="D19" s="34"/>
      <c r="E19" s="34"/>
      <c r="F19" s="34">
        <v>1949247.31</v>
      </c>
      <c r="G19" s="34">
        <v>68898.73</v>
      </c>
      <c r="H19" s="35"/>
      <c r="I19" s="36">
        <v>336298.98</v>
      </c>
      <c r="J19" s="35">
        <v>136464.37</v>
      </c>
      <c r="K19" s="36">
        <v>2490909.39</v>
      </c>
    </row>
    <row r="20" spans="1:11" x14ac:dyDescent="0.2">
      <c r="A20" s="2" t="s">
        <v>28</v>
      </c>
      <c r="B20" s="34"/>
      <c r="C20" s="34"/>
      <c r="D20" s="34"/>
      <c r="E20" s="34"/>
      <c r="F20" s="34">
        <v>2776700.62</v>
      </c>
      <c r="G20" s="34">
        <v>98146.16</v>
      </c>
      <c r="H20" s="36"/>
      <c r="I20" s="36"/>
      <c r="J20" s="36">
        <v>194393.34</v>
      </c>
      <c r="K20" s="36">
        <v>3069240.12</v>
      </c>
    </row>
    <row r="21" spans="1:11" x14ac:dyDescent="0.2">
      <c r="A21" s="2" t="s">
        <v>29</v>
      </c>
      <c r="B21" s="34"/>
      <c r="C21" s="34"/>
      <c r="D21" s="34"/>
      <c r="E21" s="34"/>
      <c r="F21" s="34">
        <v>2673377.48</v>
      </c>
      <c r="G21" s="34">
        <v>94494.07</v>
      </c>
      <c r="H21" s="36"/>
      <c r="I21" s="36"/>
      <c r="J21" s="36">
        <v>187159.82</v>
      </c>
      <c r="K21" s="36">
        <v>2955031.37</v>
      </c>
    </row>
    <row r="22" spans="1:11" x14ac:dyDescent="0.2">
      <c r="A22" s="2" t="s">
        <v>30</v>
      </c>
      <c r="B22" s="34"/>
      <c r="C22" s="34"/>
      <c r="D22" s="34"/>
      <c r="E22" s="34"/>
      <c r="F22" s="34">
        <v>1964876.01</v>
      </c>
      <c r="G22" s="34">
        <v>69451.149999999994</v>
      </c>
      <c r="H22" s="36"/>
      <c r="I22" s="36">
        <v>352675.94</v>
      </c>
      <c r="J22" s="36">
        <v>137558.51</v>
      </c>
      <c r="K22" s="36">
        <v>2524561.61</v>
      </c>
    </row>
    <row r="23" spans="1:11" x14ac:dyDescent="0.2">
      <c r="A23" s="2" t="s">
        <v>31</v>
      </c>
      <c r="B23" s="34"/>
      <c r="C23" s="34"/>
      <c r="D23" s="34"/>
      <c r="E23" s="34"/>
      <c r="F23" s="34">
        <v>1852002.01</v>
      </c>
      <c r="G23" s="34">
        <v>65461.47</v>
      </c>
      <c r="H23" s="36"/>
      <c r="I23" s="36"/>
      <c r="J23" s="36">
        <v>129656.35</v>
      </c>
      <c r="K23" s="36">
        <v>2047119.83</v>
      </c>
    </row>
    <row r="24" spans="1:11" x14ac:dyDescent="0.2">
      <c r="A24" s="2" t="s">
        <v>32</v>
      </c>
      <c r="B24" s="34"/>
      <c r="C24" s="34"/>
      <c r="D24" s="34"/>
      <c r="E24" s="34"/>
      <c r="F24" s="34">
        <v>2462389.91</v>
      </c>
      <c r="G24" s="34">
        <v>87036.44</v>
      </c>
      <c r="H24" s="36"/>
      <c r="I24" s="36"/>
      <c r="J24" s="36">
        <v>172388.84</v>
      </c>
      <c r="K24" s="36">
        <v>2721815.19</v>
      </c>
    </row>
    <row r="25" spans="1:11" x14ac:dyDescent="0.2">
      <c r="A25" s="2" t="s">
        <v>33</v>
      </c>
      <c r="B25" s="34"/>
      <c r="C25" s="34"/>
      <c r="D25" s="34"/>
      <c r="E25" s="34"/>
      <c r="F25" s="34">
        <v>2028259.11</v>
      </c>
      <c r="G25" s="34">
        <v>71691.509999999995</v>
      </c>
      <c r="H25" s="36"/>
      <c r="I25" s="36"/>
      <c r="J25" s="36">
        <v>141995.89000000001</v>
      </c>
      <c r="K25" s="36">
        <v>2241946.5099999998</v>
      </c>
    </row>
    <row r="26" spans="1:11" x14ac:dyDescent="0.2">
      <c r="A26" s="2" t="s">
        <v>34</v>
      </c>
      <c r="B26" s="34"/>
      <c r="C26" s="34"/>
      <c r="D26" s="34"/>
      <c r="E26" s="34"/>
      <c r="F26" s="34">
        <v>2447629.4700000002</v>
      </c>
      <c r="G26" s="34">
        <v>86514.71</v>
      </c>
      <c r="H26" s="36"/>
      <c r="I26" s="36"/>
      <c r="J26" s="36">
        <v>171355.48</v>
      </c>
      <c r="K26" s="36">
        <v>2705499.66</v>
      </c>
    </row>
    <row r="27" spans="1:11" x14ac:dyDescent="0.2">
      <c r="A27" s="2" t="s">
        <v>35</v>
      </c>
      <c r="B27" s="34"/>
      <c r="C27" s="34"/>
      <c r="D27" s="34"/>
      <c r="E27" s="34"/>
      <c r="F27" s="34">
        <v>2009157.36</v>
      </c>
      <c r="G27" s="34">
        <v>71016.33</v>
      </c>
      <c r="H27" s="36"/>
      <c r="I27" s="36">
        <v>398379.08</v>
      </c>
      <c r="J27" s="36">
        <v>140658.6</v>
      </c>
      <c r="K27" s="36">
        <v>2619211.37</v>
      </c>
    </row>
    <row r="28" spans="1:11" x14ac:dyDescent="0.2">
      <c r="A28" s="2" t="s">
        <v>36</v>
      </c>
      <c r="B28" s="34"/>
      <c r="C28" s="34"/>
      <c r="D28" s="34"/>
      <c r="E28" s="34"/>
      <c r="F28" s="34">
        <v>2572659.14</v>
      </c>
      <c r="G28" s="34">
        <v>90934.05</v>
      </c>
      <c r="H28" s="36"/>
      <c r="I28" s="36"/>
      <c r="J28" s="36">
        <v>180108.65</v>
      </c>
      <c r="K28" s="36">
        <v>2843701.84</v>
      </c>
    </row>
    <row r="29" spans="1:11" x14ac:dyDescent="0.2">
      <c r="A29" s="2" t="s">
        <v>37</v>
      </c>
      <c r="B29" s="34">
        <v>1057237.42</v>
      </c>
      <c r="C29" s="34">
        <v>231429.65</v>
      </c>
      <c r="D29" s="34">
        <v>34867.32</v>
      </c>
      <c r="E29" s="34">
        <v>2216.81</v>
      </c>
      <c r="F29" s="34">
        <v>5356305.8499999996</v>
      </c>
      <c r="G29" s="34">
        <v>189325.73</v>
      </c>
      <c r="H29" s="36"/>
      <c r="I29" s="36">
        <v>2356377.9900000002</v>
      </c>
      <c r="J29" s="36">
        <v>374988.28</v>
      </c>
      <c r="K29" s="36">
        <v>9602749.0500000007</v>
      </c>
    </row>
    <row r="30" spans="1:11" x14ac:dyDescent="0.2">
      <c r="A30" s="2" t="s">
        <v>38</v>
      </c>
      <c r="B30" s="34">
        <v>1338792.79</v>
      </c>
      <c r="C30" s="34">
        <v>293062.23</v>
      </c>
      <c r="D30" s="34">
        <v>44152.92</v>
      </c>
      <c r="E30" s="34">
        <v>2687.85</v>
      </c>
      <c r="F30" s="34">
        <v>7960222.4000000004</v>
      </c>
      <c r="G30" s="34">
        <v>281364.61</v>
      </c>
      <c r="H30" s="36"/>
      <c r="I30" s="36"/>
      <c r="J30" s="36">
        <v>557285.22</v>
      </c>
      <c r="K30" s="36">
        <v>10477568.02</v>
      </c>
    </row>
    <row r="31" spans="1:11" x14ac:dyDescent="0.2">
      <c r="A31" s="2" t="s">
        <v>39</v>
      </c>
      <c r="B31" s="34">
        <v>36387594.109999999</v>
      </c>
      <c r="C31" s="34">
        <v>7965257.5499999998</v>
      </c>
      <c r="D31" s="34">
        <v>1200050.19</v>
      </c>
      <c r="E31" s="34">
        <v>72644.91</v>
      </c>
      <c r="F31" s="34">
        <v>347304642.38999999</v>
      </c>
      <c r="G31" s="34">
        <v>12275942.91</v>
      </c>
      <c r="H31" s="36"/>
      <c r="I31" s="36">
        <v>321910102.32999998</v>
      </c>
      <c r="J31" s="36">
        <v>24314364.09</v>
      </c>
      <c r="K31" s="36">
        <v>751430598.48000002</v>
      </c>
    </row>
    <row r="32" spans="1:11" x14ac:dyDescent="0.2">
      <c r="A32" s="2" t="s">
        <v>40</v>
      </c>
      <c r="B32" s="34">
        <v>1138296.67</v>
      </c>
      <c r="C32" s="34">
        <v>249173.55</v>
      </c>
      <c r="D32" s="34">
        <v>37540.629999999997</v>
      </c>
      <c r="E32" s="34">
        <v>2412.48</v>
      </c>
      <c r="F32" s="34">
        <v>6820194.9199999999</v>
      </c>
      <c r="G32" s="34">
        <v>241068.83</v>
      </c>
      <c r="H32" s="36"/>
      <c r="I32" s="36"/>
      <c r="J32" s="36">
        <v>477473.32</v>
      </c>
      <c r="K32" s="36">
        <v>8966160.4000000004</v>
      </c>
    </row>
    <row r="33" spans="1:11" x14ac:dyDescent="0.2">
      <c r="A33" s="2" t="s">
        <v>41</v>
      </c>
      <c r="B33" s="34">
        <v>1824072.29</v>
      </c>
      <c r="C33" s="34">
        <v>399290.09</v>
      </c>
      <c r="D33" s="34">
        <v>60157.27</v>
      </c>
      <c r="E33" s="34">
        <v>3486.2</v>
      </c>
      <c r="F33" s="34">
        <v>10975694.960000001</v>
      </c>
      <c r="G33" s="34">
        <v>387950.49</v>
      </c>
      <c r="H33" s="36"/>
      <c r="I33" s="36"/>
      <c r="J33" s="36">
        <v>768394.69</v>
      </c>
      <c r="K33" s="36">
        <v>14419045.99</v>
      </c>
    </row>
    <row r="34" spans="1:11" x14ac:dyDescent="0.2">
      <c r="A34" s="2" t="s">
        <v>42</v>
      </c>
      <c r="B34" s="34">
        <v>1331858.51</v>
      </c>
      <c r="C34" s="34">
        <v>291544.31</v>
      </c>
      <c r="D34" s="34">
        <v>43924.23</v>
      </c>
      <c r="E34" s="34">
        <v>2782.49</v>
      </c>
      <c r="F34" s="34">
        <v>9968511.5</v>
      </c>
      <c r="G34" s="34">
        <v>352350.25</v>
      </c>
      <c r="H34" s="36"/>
      <c r="I34" s="36"/>
      <c r="J34" s="36">
        <v>697883.04</v>
      </c>
      <c r="K34" s="36">
        <v>12688854.33</v>
      </c>
    </row>
    <row r="35" spans="1:11" x14ac:dyDescent="0.2">
      <c r="A35" s="2" t="s">
        <v>43</v>
      </c>
      <c r="B35" s="34">
        <v>1888752.32</v>
      </c>
      <c r="C35" s="34">
        <v>413448.57</v>
      </c>
      <c r="D35" s="34">
        <v>62290.39</v>
      </c>
      <c r="E35" s="34">
        <v>3680.81</v>
      </c>
      <c r="F35" s="34">
        <v>14088412.82</v>
      </c>
      <c r="G35" s="34">
        <v>497973.62</v>
      </c>
      <c r="H35" s="36"/>
      <c r="I35" s="36"/>
      <c r="J35" s="36">
        <v>986312.18</v>
      </c>
      <c r="K35" s="36">
        <v>17940870.710000001</v>
      </c>
    </row>
    <row r="36" spans="1:11" x14ac:dyDescent="0.2">
      <c r="A36" s="2" t="s">
        <v>44</v>
      </c>
      <c r="B36" s="34">
        <v>1120363.21</v>
      </c>
      <c r="C36" s="34">
        <v>245247.91</v>
      </c>
      <c r="D36" s="34">
        <v>36949.19</v>
      </c>
      <c r="E36" s="34">
        <v>2340.62</v>
      </c>
      <c r="F36" s="34">
        <v>6622231.2699999996</v>
      </c>
      <c r="G36" s="34">
        <v>234071.54</v>
      </c>
      <c r="H36" s="36"/>
      <c r="I36" s="36"/>
      <c r="J36" s="36">
        <v>463614.14</v>
      </c>
      <c r="K36" s="36">
        <v>8724817.8800000008</v>
      </c>
    </row>
    <row r="37" spans="1:11" x14ac:dyDescent="0.2">
      <c r="A37" s="2" t="s">
        <v>45</v>
      </c>
      <c r="B37" s="34">
        <v>7180199.8899999997</v>
      </c>
      <c r="C37" s="34">
        <v>1571748.36</v>
      </c>
      <c r="D37" s="34">
        <v>236800.49</v>
      </c>
      <c r="E37" s="34">
        <v>14665.6</v>
      </c>
      <c r="F37" s="34">
        <v>38535186.600000001</v>
      </c>
      <c r="G37" s="34">
        <v>1362077.25</v>
      </c>
      <c r="H37" s="35"/>
      <c r="I37" s="36"/>
      <c r="J37" s="35">
        <v>2697800.27</v>
      </c>
      <c r="K37" s="36">
        <v>51598478.460000001</v>
      </c>
    </row>
    <row r="38" spans="1:11" x14ac:dyDescent="0.2">
      <c r="A38" s="2" t="s">
        <v>46</v>
      </c>
      <c r="B38" s="34">
        <v>2345577.4</v>
      </c>
      <c r="C38" s="34">
        <v>513447.74</v>
      </c>
      <c r="D38" s="34">
        <v>77356.33</v>
      </c>
      <c r="E38" s="34">
        <v>4575.57</v>
      </c>
      <c r="F38" s="34">
        <v>14288112.99</v>
      </c>
      <c r="G38" s="34">
        <v>505032.29</v>
      </c>
      <c r="H38" s="35"/>
      <c r="I38" s="36"/>
      <c r="J38" s="35">
        <v>1000292.94</v>
      </c>
      <c r="K38" s="36">
        <v>18734395.260000002</v>
      </c>
    </row>
    <row r="39" spans="1:11" x14ac:dyDescent="0.2">
      <c r="A39" s="2" t="s">
        <v>47</v>
      </c>
      <c r="B39" s="34">
        <v>1445078.44</v>
      </c>
      <c r="C39" s="34">
        <v>316328.2</v>
      </c>
      <c r="D39" s="34">
        <v>47658.18</v>
      </c>
      <c r="E39" s="34">
        <v>2902.38</v>
      </c>
      <c r="F39" s="34">
        <v>8368305.3600000003</v>
      </c>
      <c r="G39" s="37">
        <v>295788.84000000003</v>
      </c>
      <c r="H39" s="35"/>
      <c r="I39" s="36">
        <v>4316662.05</v>
      </c>
      <c r="J39" s="35">
        <v>585854.6</v>
      </c>
      <c r="K39" s="36">
        <v>15378578.050000001</v>
      </c>
    </row>
    <row r="40" spans="1:11" x14ac:dyDescent="0.2">
      <c r="A40" s="2" t="s">
        <v>48</v>
      </c>
      <c r="B40" s="34">
        <v>1020294.49</v>
      </c>
      <c r="C40" s="34">
        <v>223342.83</v>
      </c>
      <c r="D40" s="34">
        <v>33648.959999999999</v>
      </c>
      <c r="E40" s="34">
        <v>2131.7800000000002</v>
      </c>
      <c r="F40" s="34">
        <v>9253932.1999999993</v>
      </c>
      <c r="G40" s="38">
        <v>327092.5</v>
      </c>
      <c r="H40" s="35"/>
      <c r="I40" s="36"/>
      <c r="J40" s="35">
        <v>647856.23</v>
      </c>
      <c r="K40" s="36">
        <v>11508298.99</v>
      </c>
    </row>
    <row r="41" spans="1:11" x14ac:dyDescent="0.2">
      <c r="A41" s="2" t="s">
        <v>49</v>
      </c>
      <c r="B41" s="34">
        <v>1317989.97</v>
      </c>
      <c r="C41" s="34">
        <v>288508.48</v>
      </c>
      <c r="D41" s="34">
        <v>43466.85</v>
      </c>
      <c r="E41" s="34">
        <v>2632.71</v>
      </c>
      <c r="F41" s="34">
        <v>6239327.9000000004</v>
      </c>
      <c r="G41" s="34">
        <v>220537.31</v>
      </c>
      <c r="H41" s="35"/>
      <c r="I41" s="36">
        <v>2931095.04</v>
      </c>
      <c r="J41" s="35">
        <v>436807.55</v>
      </c>
      <c r="K41" s="36">
        <v>11480365.810000001</v>
      </c>
    </row>
    <row r="42" spans="1:11" x14ac:dyDescent="0.2">
      <c r="A42" s="2" t="s">
        <v>50</v>
      </c>
      <c r="B42" s="34">
        <v>1877633.57</v>
      </c>
      <c r="C42" s="34">
        <v>411014.67</v>
      </c>
      <c r="D42" s="34">
        <v>61923.7</v>
      </c>
      <c r="E42" s="34">
        <v>3922.73</v>
      </c>
      <c r="F42" s="34">
        <v>18602504.91</v>
      </c>
      <c r="G42" s="34">
        <v>657530.18999999994</v>
      </c>
      <c r="H42" s="35"/>
      <c r="I42" s="36"/>
      <c r="J42" s="35">
        <v>1302338.1299999999</v>
      </c>
      <c r="K42" s="36">
        <v>22916867.899999999</v>
      </c>
    </row>
    <row r="43" spans="1:11" x14ac:dyDescent="0.2">
      <c r="A43" s="2" t="s">
        <v>51</v>
      </c>
      <c r="B43" s="34">
        <v>1052813.83</v>
      </c>
      <c r="C43" s="34">
        <v>230461.33</v>
      </c>
      <c r="D43" s="34">
        <v>34721.43</v>
      </c>
      <c r="E43" s="34">
        <v>2211.4699999999998</v>
      </c>
      <c r="F43" s="34">
        <v>9835667.4700000007</v>
      </c>
      <c r="G43" s="34">
        <v>347654.7</v>
      </c>
      <c r="H43" s="35"/>
      <c r="I43" s="36"/>
      <c r="J43" s="35">
        <v>688582.79</v>
      </c>
      <c r="K43" s="36">
        <v>12192113.02</v>
      </c>
    </row>
    <row r="44" spans="1:11" x14ac:dyDescent="0.2">
      <c r="A44" s="2" t="s">
        <v>52</v>
      </c>
      <c r="B44" s="34">
        <v>15288874.939999999</v>
      </c>
      <c r="C44" s="34">
        <v>3346740.27</v>
      </c>
      <c r="D44" s="34">
        <v>504221.77</v>
      </c>
      <c r="E44" s="34">
        <v>31941.13</v>
      </c>
      <c r="F44" s="34">
        <v>84220507.519999996</v>
      </c>
      <c r="G44" s="34">
        <v>2976885.47</v>
      </c>
      <c r="H44" s="35"/>
      <c r="I44" s="36"/>
      <c r="J44" s="35">
        <v>5896172.5099999998</v>
      </c>
      <c r="K44" s="36">
        <v>112265343.61</v>
      </c>
    </row>
    <row r="45" spans="1:11" x14ac:dyDescent="0.2">
      <c r="A45" s="2" t="s">
        <v>53</v>
      </c>
      <c r="B45" s="34">
        <v>2418267.7000000002</v>
      </c>
      <c r="C45" s="34">
        <v>529359.68000000005</v>
      </c>
      <c r="D45" s="34">
        <v>79753.63</v>
      </c>
      <c r="E45" s="34">
        <v>5051.95</v>
      </c>
      <c r="F45" s="34">
        <v>16583796.67</v>
      </c>
      <c r="G45" s="34">
        <v>586176.27</v>
      </c>
      <c r="H45" s="35"/>
      <c r="I45" s="36">
        <v>16546442.810000001</v>
      </c>
      <c r="J45" s="35">
        <v>1161010.8899999999</v>
      </c>
      <c r="K45" s="36">
        <v>37909859.600000001</v>
      </c>
    </row>
    <row r="46" spans="1:11" x14ac:dyDescent="0.2">
      <c r="A46" s="2" t="s">
        <v>54</v>
      </c>
      <c r="B46" s="34">
        <v>6423885.9800000004</v>
      </c>
      <c r="C46" s="34">
        <v>1406190.97</v>
      </c>
      <c r="D46" s="34">
        <v>211857.52</v>
      </c>
      <c r="E46" s="34">
        <v>13420.76</v>
      </c>
      <c r="F46" s="34">
        <v>37633931.049999997</v>
      </c>
      <c r="G46" s="34">
        <v>1330221.17</v>
      </c>
      <c r="H46" s="35"/>
      <c r="I46" s="36"/>
      <c r="J46" s="35">
        <v>2634704.4900000002</v>
      </c>
      <c r="K46" s="36">
        <v>49654211.939999998</v>
      </c>
    </row>
    <row r="47" spans="1:11" x14ac:dyDescent="0.2">
      <c r="A47" s="2" t="s">
        <v>55</v>
      </c>
      <c r="B47" s="34">
        <v>1477956.46</v>
      </c>
      <c r="C47" s="34">
        <v>323525.2</v>
      </c>
      <c r="D47" s="34">
        <v>48742.49</v>
      </c>
      <c r="E47" s="34">
        <v>3135.06</v>
      </c>
      <c r="F47" s="34">
        <v>9531775.9100000001</v>
      </c>
      <c r="G47" s="34">
        <v>336913.25</v>
      </c>
      <c r="H47" s="35"/>
      <c r="I47" s="36">
        <v>5074953.4000000004</v>
      </c>
      <c r="J47" s="35">
        <v>667307.72</v>
      </c>
      <c r="K47" s="36">
        <v>17464309.489999998</v>
      </c>
    </row>
    <row r="48" spans="1:11" x14ac:dyDescent="0.2">
      <c r="A48" s="2" t="s">
        <v>56</v>
      </c>
      <c r="B48" s="34">
        <v>1151447.8799999999</v>
      </c>
      <c r="C48" s="34">
        <v>252052.36</v>
      </c>
      <c r="D48" s="34">
        <v>37974.35</v>
      </c>
      <c r="E48" s="34">
        <v>2412.84</v>
      </c>
      <c r="F48" s="34">
        <v>5364988.46</v>
      </c>
      <c r="G48" s="34">
        <v>189632.63</v>
      </c>
      <c r="H48" s="35"/>
      <c r="I48" s="36">
        <v>2362090.88</v>
      </c>
      <c r="J48" s="35">
        <v>375596.14</v>
      </c>
      <c r="K48" s="36">
        <v>9736195.5399999991</v>
      </c>
    </row>
    <row r="49" spans="1:12" x14ac:dyDescent="0.2">
      <c r="A49" s="2" t="s">
        <v>57</v>
      </c>
      <c r="B49" s="34">
        <v>1343096.82</v>
      </c>
      <c r="C49" s="34">
        <v>294004.38</v>
      </c>
      <c r="D49" s="34">
        <v>44294.87</v>
      </c>
      <c r="E49" s="34">
        <v>2749.76</v>
      </c>
      <c r="F49" s="34">
        <v>6465944.1799999997</v>
      </c>
      <c r="G49" s="34">
        <v>228547.37</v>
      </c>
      <c r="H49" s="35"/>
      <c r="I49" s="36">
        <v>3078487.68</v>
      </c>
      <c r="J49" s="35">
        <v>452672.67</v>
      </c>
      <c r="K49" s="36">
        <v>11909797.73</v>
      </c>
    </row>
    <row r="50" spans="1:12" x14ac:dyDescent="0.2">
      <c r="A50" s="2" t="s">
        <v>58</v>
      </c>
      <c r="B50" s="34">
        <v>3376512.4</v>
      </c>
      <c r="C50" s="34">
        <v>739119.79</v>
      </c>
      <c r="D50" s="34">
        <v>111356.2</v>
      </c>
      <c r="E50" s="34">
        <v>6341.62</v>
      </c>
      <c r="F50" s="34">
        <v>18461846.530000001</v>
      </c>
      <c r="G50" s="34">
        <v>652558.43999999994</v>
      </c>
      <c r="H50" s="35"/>
      <c r="I50" s="36">
        <v>20226688.57</v>
      </c>
      <c r="J50" s="35">
        <v>1292490.81</v>
      </c>
      <c r="K50" s="36">
        <v>44866914.359999999</v>
      </c>
    </row>
    <row r="51" spans="1:12" x14ac:dyDescent="0.2">
      <c r="A51" s="2" t="s">
        <v>59</v>
      </c>
      <c r="B51" s="34">
        <v>1188629.92</v>
      </c>
      <c r="C51" s="34">
        <v>260191.52</v>
      </c>
      <c r="D51" s="34">
        <v>39200.6</v>
      </c>
      <c r="E51" s="34">
        <v>2394.34</v>
      </c>
      <c r="F51" s="34">
        <v>5192204.4000000004</v>
      </c>
      <c r="G51" s="34">
        <v>183525.35</v>
      </c>
      <c r="H51" s="35"/>
      <c r="I51" s="36"/>
      <c r="J51" s="35">
        <v>363499.74</v>
      </c>
      <c r="K51" s="36">
        <v>7229645.8700000001</v>
      </c>
    </row>
    <row r="52" spans="1:12" x14ac:dyDescent="0.2">
      <c r="A52" s="2" t="s">
        <v>60</v>
      </c>
      <c r="B52" s="34">
        <v>20478101.780000001</v>
      </c>
      <c r="C52" s="34">
        <v>4482663.9000000004</v>
      </c>
      <c r="D52" s="34">
        <v>675360.67</v>
      </c>
      <c r="E52" s="34">
        <v>43573.43</v>
      </c>
      <c r="F52" s="34">
        <v>100397089.48999999</v>
      </c>
      <c r="G52" s="34">
        <v>3548668.2</v>
      </c>
      <c r="H52" s="35"/>
      <c r="I52" s="36"/>
      <c r="J52" s="35">
        <v>7028674.7999999998</v>
      </c>
      <c r="K52" s="36">
        <v>136654132.27000001</v>
      </c>
      <c r="L52" s="39"/>
    </row>
    <row r="53" spans="1:12" ht="13.5" thickBot="1" x14ac:dyDescent="0.25">
      <c r="A53" s="4" t="s">
        <v>61</v>
      </c>
      <c r="B53" s="34">
        <v>2207728.84</v>
      </c>
      <c r="C53" s="34">
        <v>483272.64</v>
      </c>
      <c r="D53" s="34">
        <v>72810.13</v>
      </c>
      <c r="E53" s="34">
        <v>115531.34</v>
      </c>
      <c r="F53" s="34">
        <v>15477631.390000001</v>
      </c>
      <c r="G53" s="34">
        <v>547077.4</v>
      </c>
      <c r="H53" s="35"/>
      <c r="I53" s="36"/>
      <c r="J53" s="35">
        <v>1083569.6399999999</v>
      </c>
      <c r="K53" s="36">
        <v>19987621.379999999</v>
      </c>
    </row>
    <row r="54" spans="1:12" s="41" customFormat="1" ht="13.5" thickBot="1" x14ac:dyDescent="0.25">
      <c r="A54" s="5" t="s">
        <v>13</v>
      </c>
      <c r="B54" s="40">
        <v>119556419.63</v>
      </c>
      <c r="C54" s="40">
        <v>26170943.600000001</v>
      </c>
      <c r="D54" s="40">
        <v>3942929.1</v>
      </c>
      <c r="E54" s="40">
        <v>355771.15</v>
      </c>
      <c r="F54" s="40">
        <v>868261605.99000001</v>
      </c>
      <c r="G54" s="40">
        <v>30689857.300000001</v>
      </c>
      <c r="H54" s="40">
        <v>0</v>
      </c>
      <c r="I54" s="40">
        <v>380859542.27999997</v>
      </c>
      <c r="J54" s="40">
        <v>60785910.229999997</v>
      </c>
      <c r="K54" s="40">
        <v>1490622979.28</v>
      </c>
    </row>
    <row r="55" spans="1:12" x14ac:dyDescent="0.2">
      <c r="F55" s="31"/>
      <c r="G55" s="31"/>
      <c r="H55" s="31"/>
      <c r="I55" s="31"/>
      <c r="J55" s="31"/>
    </row>
    <row r="56" spans="1:12" x14ac:dyDescent="0.2">
      <c r="F56" s="31"/>
      <c r="G56" s="31"/>
      <c r="H56" s="31"/>
      <c r="I56" s="31"/>
      <c r="J56" s="31"/>
    </row>
    <row r="57" spans="1:12" s="31" customFormat="1" x14ac:dyDescent="0.2">
      <c r="A57" s="28"/>
    </row>
    <row r="58" spans="1:12" s="31" customFormat="1" x14ac:dyDescent="0.2">
      <c r="A58" s="28"/>
    </row>
    <row r="59" spans="1:12" x14ac:dyDescent="0.2">
      <c r="F59" s="31"/>
      <c r="G59" s="31"/>
      <c r="H59" s="31"/>
      <c r="I59" s="31"/>
      <c r="J59" s="31"/>
    </row>
    <row r="60" spans="1:12" x14ac:dyDescent="0.2">
      <c r="F60" s="31"/>
      <c r="G60" s="31"/>
      <c r="H60" s="31"/>
      <c r="I60" s="31"/>
      <c r="J60" s="31"/>
    </row>
    <row r="61" spans="1:12" x14ac:dyDescent="0.2">
      <c r="F61" s="31"/>
      <c r="G61" s="31"/>
      <c r="H61" s="31"/>
      <c r="I61" s="31"/>
      <c r="J61" s="31"/>
    </row>
    <row r="62" spans="1:12" x14ac:dyDescent="0.2">
      <c r="F62" s="31"/>
      <c r="G62" s="31"/>
      <c r="H62" s="31"/>
      <c r="I62" s="31"/>
      <c r="J62" s="31"/>
    </row>
    <row r="63" spans="1:12" x14ac:dyDescent="0.2">
      <c r="G63" s="31"/>
      <c r="H63" s="31"/>
      <c r="I63" s="31"/>
      <c r="J63" s="31"/>
    </row>
    <row r="64" spans="1:12" x14ac:dyDescent="0.2">
      <c r="G64" s="31"/>
      <c r="H64" s="31"/>
      <c r="I64" s="31"/>
      <c r="J64" s="31"/>
    </row>
    <row r="65" spans="7:10" x14ac:dyDescent="0.2">
      <c r="G65" s="31"/>
      <c r="H65" s="31"/>
      <c r="I65" s="31"/>
      <c r="J65" s="31"/>
    </row>
    <row r="66" spans="7:10" x14ac:dyDescent="0.2">
      <c r="G66" s="31"/>
      <c r="H66" s="31"/>
      <c r="I66" s="31"/>
      <c r="J66" s="3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51" sqref="L51:O51"/>
    </sheetView>
  </sheetViews>
  <sheetFormatPr baseColWidth="10" defaultRowHeight="12.75" x14ac:dyDescent="0.2"/>
  <cols>
    <col min="1" max="1" width="44.7109375" style="3" customWidth="1"/>
    <col min="2" max="4" width="17.140625" style="44" customWidth="1"/>
    <col min="5" max="5" width="17.7109375" style="44" customWidth="1"/>
    <col min="6" max="6" width="14.28515625" style="42" bestFit="1" customWidth="1"/>
    <col min="7" max="7" width="12.7109375" style="42" bestFit="1" customWidth="1"/>
    <col min="8" max="8" width="12.7109375" style="42" customWidth="1"/>
    <col min="9" max="10" width="17.140625" style="42" customWidth="1"/>
    <col min="11" max="11" width="15.42578125" style="42" bestFit="1" customWidth="1"/>
    <col min="12" max="12" width="11.28515625" style="42" bestFit="1" customWidth="1"/>
    <col min="13" max="16384" width="11.42578125" style="42"/>
  </cols>
  <sheetData>
    <row r="1" spans="1:11" x14ac:dyDescent="0.2">
      <c r="A1" s="168" t="s">
        <v>14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x14ac:dyDescent="0.2">
      <c r="A2" s="170">
        <v>44958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1.25" x14ac:dyDescent="0.2">
      <c r="A3" s="43"/>
      <c r="B3" s="42"/>
      <c r="C3" s="42"/>
      <c r="E3" s="42"/>
    </row>
    <row r="4" spans="1:11" ht="13.5" customHeight="1" thickBot="1" x14ac:dyDescent="0.25">
      <c r="A4" s="43"/>
      <c r="B4" s="42"/>
      <c r="C4" s="172"/>
      <c r="D4" s="172"/>
      <c r="E4" s="42"/>
    </row>
    <row r="5" spans="1:11" ht="12.75" customHeight="1" x14ac:dyDescent="0.2">
      <c r="A5" s="173" t="s">
        <v>0</v>
      </c>
      <c r="B5" s="175" t="s">
        <v>9</v>
      </c>
      <c r="C5" s="45" t="s">
        <v>10</v>
      </c>
      <c r="D5" s="45" t="s">
        <v>10</v>
      </c>
      <c r="E5" s="175" t="s">
        <v>1</v>
      </c>
      <c r="F5" s="166" t="s">
        <v>7</v>
      </c>
      <c r="G5" s="166" t="s">
        <v>8</v>
      </c>
      <c r="H5" s="166" t="s">
        <v>2</v>
      </c>
      <c r="I5" s="166" t="s">
        <v>3</v>
      </c>
      <c r="J5" s="166" t="s">
        <v>4</v>
      </c>
      <c r="K5" s="166" t="s">
        <v>5</v>
      </c>
    </row>
    <row r="6" spans="1:11" ht="23.25" customHeight="1" thickBot="1" x14ac:dyDescent="0.25">
      <c r="A6" s="174"/>
      <c r="B6" s="176"/>
      <c r="C6" s="46" t="s">
        <v>11</v>
      </c>
      <c r="D6" s="46" t="s">
        <v>12</v>
      </c>
      <c r="E6" s="176" t="s">
        <v>6</v>
      </c>
      <c r="F6" s="167" t="s">
        <v>6</v>
      </c>
      <c r="G6" s="167" t="s">
        <v>6</v>
      </c>
      <c r="H6" s="167"/>
      <c r="I6" s="167"/>
      <c r="J6" s="167"/>
      <c r="K6" s="167" t="s">
        <v>6</v>
      </c>
    </row>
    <row r="7" spans="1:11" x14ac:dyDescent="0.2">
      <c r="A7" s="1" t="s">
        <v>15</v>
      </c>
      <c r="B7" s="47">
        <v>3214181.75</v>
      </c>
      <c r="C7" s="47">
        <v>322182.32</v>
      </c>
      <c r="D7" s="47">
        <v>44514.09</v>
      </c>
      <c r="E7" s="47"/>
      <c r="F7" s="47"/>
      <c r="G7" s="47"/>
      <c r="H7" s="48"/>
      <c r="I7" s="49"/>
      <c r="J7" s="48"/>
      <c r="K7" s="49">
        <v>3580878.16</v>
      </c>
    </row>
    <row r="8" spans="1:11" x14ac:dyDescent="0.2">
      <c r="A8" s="2" t="s">
        <v>16</v>
      </c>
      <c r="B8" s="47">
        <v>3038007.6</v>
      </c>
      <c r="C8" s="47">
        <v>304523.02</v>
      </c>
      <c r="D8" s="47">
        <v>42074.21</v>
      </c>
      <c r="E8" s="47"/>
      <c r="F8" s="47"/>
      <c r="G8" s="47"/>
      <c r="H8" s="48"/>
      <c r="I8" s="49"/>
      <c r="J8" s="48"/>
      <c r="K8" s="49">
        <v>3384604.83</v>
      </c>
    </row>
    <row r="9" spans="1:11" x14ac:dyDescent="0.2">
      <c r="A9" s="2" t="s">
        <v>17</v>
      </c>
      <c r="B9" s="47"/>
      <c r="C9" s="47"/>
      <c r="E9" s="47"/>
      <c r="F9" s="47"/>
      <c r="G9" s="47"/>
      <c r="H9" s="48"/>
      <c r="I9" s="49"/>
      <c r="J9" s="48"/>
      <c r="K9" s="49"/>
    </row>
    <row r="10" spans="1:11" x14ac:dyDescent="0.2">
      <c r="A10" s="2" t="s">
        <v>18</v>
      </c>
      <c r="B10" s="47"/>
      <c r="C10" s="47"/>
      <c r="D10" s="47"/>
      <c r="E10" s="47"/>
      <c r="F10" s="47"/>
      <c r="G10" s="47"/>
      <c r="H10" s="48"/>
      <c r="I10" s="49"/>
      <c r="J10" s="48"/>
      <c r="K10" s="49"/>
    </row>
    <row r="11" spans="1:11" x14ac:dyDescent="0.2">
      <c r="A11" s="2" t="s">
        <v>19</v>
      </c>
      <c r="B11" s="47"/>
      <c r="C11" s="47"/>
      <c r="D11" s="47"/>
      <c r="E11" s="47"/>
      <c r="F11" s="47"/>
      <c r="G11" s="47"/>
      <c r="H11" s="48"/>
      <c r="I11" s="49"/>
      <c r="J11" s="48"/>
      <c r="K11" s="49"/>
    </row>
    <row r="12" spans="1:11" x14ac:dyDescent="0.2">
      <c r="A12" s="2" t="s">
        <v>20</v>
      </c>
      <c r="B12" s="47"/>
      <c r="C12" s="47"/>
      <c r="D12" s="47"/>
      <c r="E12" s="47"/>
      <c r="F12" s="47"/>
      <c r="G12" s="47"/>
      <c r="H12" s="48"/>
      <c r="I12" s="49"/>
      <c r="J12" s="48"/>
      <c r="K12" s="49"/>
    </row>
    <row r="13" spans="1:11" x14ac:dyDescent="0.2">
      <c r="A13" s="2" t="s">
        <v>21</v>
      </c>
      <c r="B13" s="47"/>
      <c r="C13" s="47"/>
      <c r="D13" s="47"/>
      <c r="E13" s="47"/>
      <c r="F13" s="47"/>
      <c r="G13" s="47"/>
      <c r="H13" s="48"/>
      <c r="I13" s="49"/>
      <c r="J13" s="48"/>
      <c r="K13" s="49"/>
    </row>
    <row r="14" spans="1:11" x14ac:dyDescent="0.2">
      <c r="A14" s="2" t="s">
        <v>22</v>
      </c>
      <c r="B14" s="47"/>
      <c r="C14" s="47"/>
      <c r="D14" s="47"/>
      <c r="E14" s="47"/>
      <c r="F14" s="47"/>
      <c r="G14" s="47"/>
      <c r="H14" s="48"/>
      <c r="I14" s="49"/>
      <c r="J14" s="48"/>
      <c r="K14" s="49"/>
    </row>
    <row r="15" spans="1:11" x14ac:dyDescent="0.2">
      <c r="A15" s="2" t="s">
        <v>23</v>
      </c>
      <c r="B15" s="47"/>
      <c r="C15" s="47"/>
      <c r="D15" s="47"/>
      <c r="E15" s="47"/>
      <c r="F15" s="47"/>
      <c r="G15" s="47"/>
      <c r="H15" s="48"/>
      <c r="I15" s="49"/>
      <c r="J15" s="48"/>
      <c r="K15" s="49"/>
    </row>
    <row r="16" spans="1:11" x14ac:dyDescent="0.2">
      <c r="A16" s="2" t="s">
        <v>24</v>
      </c>
      <c r="B16" s="47"/>
      <c r="C16" s="47"/>
      <c r="D16" s="47"/>
      <c r="E16" s="47"/>
      <c r="F16" s="47"/>
      <c r="G16" s="47"/>
      <c r="H16" s="48"/>
      <c r="I16" s="49"/>
      <c r="J16" s="48"/>
      <c r="K16" s="49"/>
    </row>
    <row r="17" spans="1:11" x14ac:dyDescent="0.2">
      <c r="A17" s="2" t="s">
        <v>25</v>
      </c>
      <c r="B17" s="47"/>
      <c r="C17" s="47"/>
      <c r="D17" s="47"/>
      <c r="E17" s="47"/>
      <c r="F17" s="47"/>
      <c r="G17" s="47"/>
      <c r="H17" s="48"/>
      <c r="I17" s="49"/>
      <c r="J17" s="48"/>
      <c r="K17" s="49"/>
    </row>
    <row r="18" spans="1:11" x14ac:dyDescent="0.2">
      <c r="A18" s="2" t="s">
        <v>26</v>
      </c>
      <c r="B18" s="47"/>
      <c r="C18" s="47"/>
      <c r="D18" s="47"/>
      <c r="E18" s="47"/>
      <c r="F18" s="47"/>
      <c r="G18" s="47"/>
      <c r="H18" s="48"/>
      <c r="I18" s="49"/>
      <c r="J18" s="48"/>
      <c r="K18" s="49"/>
    </row>
    <row r="19" spans="1:11" x14ac:dyDescent="0.2">
      <c r="A19" s="2" t="s">
        <v>27</v>
      </c>
      <c r="B19" s="47"/>
      <c r="C19" s="47"/>
      <c r="D19" s="47"/>
      <c r="E19" s="47"/>
      <c r="F19" s="47"/>
      <c r="G19" s="47"/>
      <c r="H19" s="48"/>
      <c r="I19" s="49"/>
      <c r="J19" s="48"/>
      <c r="K19" s="49"/>
    </row>
    <row r="20" spans="1:11" x14ac:dyDescent="0.2">
      <c r="A20" s="2" t="s">
        <v>28</v>
      </c>
      <c r="B20" s="47"/>
      <c r="C20" s="47"/>
      <c r="D20" s="47"/>
      <c r="E20" s="47"/>
      <c r="F20" s="47"/>
      <c r="G20" s="47"/>
      <c r="H20" s="49"/>
      <c r="I20" s="49"/>
      <c r="J20" s="49"/>
      <c r="K20" s="49"/>
    </row>
    <row r="21" spans="1:11" x14ac:dyDescent="0.2">
      <c r="A21" s="2" t="s">
        <v>29</v>
      </c>
      <c r="B21" s="47"/>
      <c r="C21" s="47"/>
      <c r="D21" s="47"/>
      <c r="E21" s="47"/>
      <c r="F21" s="47"/>
      <c r="G21" s="47"/>
      <c r="H21" s="49"/>
      <c r="I21" s="49"/>
      <c r="J21" s="49"/>
      <c r="K21" s="49"/>
    </row>
    <row r="22" spans="1:11" x14ac:dyDescent="0.2">
      <c r="A22" s="2" t="s">
        <v>30</v>
      </c>
      <c r="B22" s="47"/>
      <c r="C22" s="47"/>
      <c r="D22" s="47"/>
      <c r="E22" s="47"/>
      <c r="F22" s="47"/>
      <c r="G22" s="47"/>
      <c r="H22" s="49"/>
      <c r="I22" s="49"/>
      <c r="J22" s="49"/>
      <c r="K22" s="49"/>
    </row>
    <row r="23" spans="1:11" x14ac:dyDescent="0.2">
      <c r="A23" s="2" t="s">
        <v>31</v>
      </c>
      <c r="B23" s="47"/>
      <c r="C23" s="47"/>
      <c r="D23" s="47"/>
      <c r="E23" s="47"/>
      <c r="F23" s="47"/>
      <c r="G23" s="47"/>
      <c r="H23" s="49"/>
      <c r="I23" s="49"/>
      <c r="J23" s="49"/>
      <c r="K23" s="49"/>
    </row>
    <row r="24" spans="1:11" x14ac:dyDescent="0.2">
      <c r="A24" s="2" t="s">
        <v>32</v>
      </c>
      <c r="B24" s="47"/>
      <c r="C24" s="47"/>
      <c r="D24" s="47"/>
      <c r="E24" s="47"/>
      <c r="F24" s="47"/>
      <c r="G24" s="47"/>
      <c r="H24" s="49"/>
      <c r="I24" s="49"/>
      <c r="J24" s="49"/>
      <c r="K24" s="49"/>
    </row>
    <row r="25" spans="1:11" x14ac:dyDescent="0.2">
      <c r="A25" s="2" t="s">
        <v>33</v>
      </c>
      <c r="B25" s="47"/>
      <c r="C25" s="47"/>
      <c r="D25" s="47"/>
      <c r="E25" s="47"/>
      <c r="F25" s="47"/>
      <c r="G25" s="47"/>
      <c r="H25" s="49"/>
      <c r="I25" s="49"/>
      <c r="J25" s="49"/>
      <c r="K25" s="49"/>
    </row>
    <row r="26" spans="1:11" x14ac:dyDescent="0.2">
      <c r="A26" s="2" t="s">
        <v>34</v>
      </c>
      <c r="B26" s="47"/>
      <c r="C26" s="47"/>
      <c r="D26" s="47"/>
      <c r="E26" s="47"/>
      <c r="F26" s="47"/>
      <c r="G26" s="47"/>
      <c r="H26" s="49"/>
      <c r="I26" s="49"/>
      <c r="J26" s="49"/>
      <c r="K26" s="49"/>
    </row>
    <row r="27" spans="1:11" x14ac:dyDescent="0.2">
      <c r="A27" s="2" t="s">
        <v>35</v>
      </c>
      <c r="B27" s="47"/>
      <c r="C27" s="47"/>
      <c r="D27" s="47"/>
      <c r="E27" s="47"/>
      <c r="F27" s="47"/>
      <c r="G27" s="47"/>
      <c r="H27" s="49"/>
      <c r="I27" s="49"/>
      <c r="J27" s="49"/>
      <c r="K27" s="49"/>
    </row>
    <row r="28" spans="1:11" x14ac:dyDescent="0.2">
      <c r="A28" s="2" t="s">
        <v>36</v>
      </c>
      <c r="B28" s="47"/>
      <c r="C28" s="47"/>
      <c r="D28" s="47"/>
      <c r="E28" s="47"/>
      <c r="F28" s="47"/>
      <c r="G28" s="47"/>
      <c r="H28" s="49"/>
      <c r="I28" s="49"/>
      <c r="J28" s="49"/>
      <c r="K28" s="49"/>
    </row>
    <row r="29" spans="1:11" x14ac:dyDescent="0.2">
      <c r="A29" s="2" t="s">
        <v>37</v>
      </c>
      <c r="B29" s="47">
        <v>3524678.72</v>
      </c>
      <c r="C29" s="47">
        <v>353305.83</v>
      </c>
      <c r="D29" s="47">
        <v>48814.25</v>
      </c>
      <c r="E29" s="47"/>
      <c r="F29" s="47"/>
      <c r="G29" s="47"/>
      <c r="H29" s="49"/>
      <c r="I29" s="49"/>
      <c r="J29" s="49"/>
      <c r="K29" s="49">
        <v>3926798.8</v>
      </c>
    </row>
    <row r="30" spans="1:11" x14ac:dyDescent="0.2">
      <c r="A30" s="2" t="s">
        <v>38</v>
      </c>
      <c r="B30" s="47">
        <v>4463344.1500000004</v>
      </c>
      <c r="C30" s="47">
        <v>447395.54</v>
      </c>
      <c r="D30" s="47">
        <v>61814.09</v>
      </c>
      <c r="E30" s="47"/>
      <c r="F30" s="47"/>
      <c r="G30" s="47"/>
      <c r="H30" s="49"/>
      <c r="I30" s="49"/>
      <c r="J30" s="49"/>
      <c r="K30" s="49">
        <v>4972553.78</v>
      </c>
    </row>
    <row r="31" spans="1:11" x14ac:dyDescent="0.2">
      <c r="A31" s="2" t="s">
        <v>39</v>
      </c>
      <c r="B31" s="47">
        <v>121311047.34999999</v>
      </c>
      <c r="C31" s="47">
        <v>12159945.35</v>
      </c>
      <c r="D31" s="47">
        <v>1680070.25</v>
      </c>
      <c r="E31" s="47"/>
      <c r="F31" s="47"/>
      <c r="G31" s="47"/>
      <c r="H31" s="49"/>
      <c r="I31" s="49"/>
      <c r="J31" s="49"/>
      <c r="K31" s="49">
        <v>135151062.94999999</v>
      </c>
    </row>
    <row r="32" spans="1:11" x14ac:dyDescent="0.2">
      <c r="A32" s="2" t="s">
        <v>40</v>
      </c>
      <c r="B32" s="47">
        <v>3794918.7</v>
      </c>
      <c r="C32" s="47">
        <v>380394.08</v>
      </c>
      <c r="D32" s="47">
        <v>52556.88</v>
      </c>
      <c r="E32" s="47"/>
      <c r="F32" s="47"/>
      <c r="G32" s="47"/>
      <c r="H32" s="49"/>
      <c r="I32" s="49"/>
      <c r="J32" s="49"/>
      <c r="K32" s="49">
        <v>4227869.66</v>
      </c>
    </row>
    <row r="33" spans="1:11" x14ac:dyDescent="0.2">
      <c r="A33" s="2" t="s">
        <v>41</v>
      </c>
      <c r="B33" s="47">
        <v>6081196.79</v>
      </c>
      <c r="C33" s="47">
        <v>609565.43000000005</v>
      </c>
      <c r="D33" s="47">
        <v>84220.18</v>
      </c>
      <c r="E33" s="47"/>
      <c r="F33" s="47"/>
      <c r="G33" s="47"/>
      <c r="H33" s="49"/>
      <c r="I33" s="49"/>
      <c r="J33" s="49"/>
      <c r="K33" s="49">
        <v>6774982.4000000004</v>
      </c>
    </row>
    <row r="34" spans="1:11" x14ac:dyDescent="0.2">
      <c r="A34" s="2" t="s">
        <v>42</v>
      </c>
      <c r="B34" s="47">
        <v>4440226.2699999996</v>
      </c>
      <c r="C34" s="47">
        <v>445078.25</v>
      </c>
      <c r="D34" s="47">
        <v>61493.919999999998</v>
      </c>
      <c r="E34" s="47"/>
      <c r="F34" s="47"/>
      <c r="G34" s="47"/>
      <c r="H34" s="49"/>
      <c r="I34" s="49"/>
      <c r="J34" s="49"/>
      <c r="K34" s="49">
        <v>4946798.4400000004</v>
      </c>
    </row>
    <row r="35" spans="1:11" x14ac:dyDescent="0.2">
      <c r="A35" s="2" t="s">
        <v>43</v>
      </c>
      <c r="B35" s="47">
        <v>6296830.7599999998</v>
      </c>
      <c r="C35" s="47">
        <v>631180.09</v>
      </c>
      <c r="D35" s="47">
        <v>87206.55</v>
      </c>
      <c r="E35" s="47"/>
      <c r="F35" s="47"/>
      <c r="G35" s="47"/>
      <c r="H35" s="49"/>
      <c r="I35" s="49"/>
      <c r="J35" s="49"/>
      <c r="K35" s="49">
        <v>7015217.4000000004</v>
      </c>
    </row>
    <row r="36" spans="1:11" x14ac:dyDescent="0.2">
      <c r="A36" s="2" t="s">
        <v>44</v>
      </c>
      <c r="B36" s="47">
        <v>3735131.1</v>
      </c>
      <c r="C36" s="47">
        <v>374401.1</v>
      </c>
      <c r="D36" s="47">
        <v>51728.86</v>
      </c>
      <c r="E36" s="47"/>
      <c r="F36" s="47"/>
      <c r="G36" s="47"/>
      <c r="H36" s="49"/>
      <c r="I36" s="49"/>
      <c r="J36" s="49"/>
      <c r="K36" s="49">
        <v>4161261.06</v>
      </c>
    </row>
    <row r="37" spans="1:11" x14ac:dyDescent="0.2">
      <c r="A37" s="2" t="s">
        <v>45</v>
      </c>
      <c r="B37" s="47">
        <v>23937762.059999999</v>
      </c>
      <c r="C37" s="47">
        <v>2399467.2000000002</v>
      </c>
      <c r="D37" s="47">
        <v>331520.69</v>
      </c>
      <c r="E37" s="47"/>
      <c r="F37" s="47"/>
      <c r="G37" s="47"/>
      <c r="H37" s="48"/>
      <c r="I37" s="49"/>
      <c r="J37" s="48"/>
      <c r="K37" s="49">
        <v>26668749.949999999</v>
      </c>
    </row>
    <row r="38" spans="1:11" x14ac:dyDescent="0.2">
      <c r="A38" s="2" t="s">
        <v>46</v>
      </c>
      <c r="B38" s="47">
        <v>7819820.4000000004</v>
      </c>
      <c r="C38" s="47">
        <v>783841.13</v>
      </c>
      <c r="D38" s="47">
        <v>108298.86</v>
      </c>
      <c r="E38" s="47"/>
      <c r="F38" s="47"/>
      <c r="G38" s="47"/>
      <c r="H38" s="48"/>
      <c r="I38" s="49"/>
      <c r="J38" s="48"/>
      <c r="K38" s="49">
        <v>8711960.3900000006</v>
      </c>
    </row>
    <row r="39" spans="1:11" x14ac:dyDescent="0.2">
      <c r="A39" s="2" t="s">
        <v>47</v>
      </c>
      <c r="B39" s="47">
        <v>4817685.37</v>
      </c>
      <c r="C39" s="47">
        <v>482913.9</v>
      </c>
      <c r="D39" s="47">
        <v>66721.460000000006</v>
      </c>
      <c r="E39" s="47"/>
      <c r="F39" s="47"/>
      <c r="G39" s="50"/>
      <c r="H39" s="48"/>
      <c r="I39" s="49"/>
      <c r="J39" s="48"/>
      <c r="K39" s="49">
        <v>5367320.7300000004</v>
      </c>
    </row>
    <row r="40" spans="1:11" x14ac:dyDescent="0.2">
      <c r="A40" s="2" t="s">
        <v>48</v>
      </c>
      <c r="B40" s="47">
        <v>3401516.25</v>
      </c>
      <c r="C40" s="47">
        <v>340960.31</v>
      </c>
      <c r="D40" s="47">
        <v>47108.54</v>
      </c>
      <c r="E40" s="47"/>
      <c r="F40" s="47"/>
      <c r="G40" s="51"/>
      <c r="H40" s="48"/>
      <c r="I40" s="49"/>
      <c r="J40" s="48"/>
      <c r="K40" s="49">
        <v>3789585.1</v>
      </c>
    </row>
    <row r="41" spans="1:11" x14ac:dyDescent="0.2">
      <c r="A41" s="2" t="s">
        <v>49</v>
      </c>
      <c r="B41" s="47">
        <v>4393990.5199999996</v>
      </c>
      <c r="C41" s="47">
        <v>440443.68</v>
      </c>
      <c r="D41" s="47">
        <v>60853.59</v>
      </c>
      <c r="E41" s="47"/>
      <c r="F41" s="47"/>
      <c r="G41" s="47"/>
      <c r="H41" s="48"/>
      <c r="I41" s="49"/>
      <c r="J41" s="48"/>
      <c r="K41" s="49">
        <v>4895287.79</v>
      </c>
    </row>
    <row r="42" spans="1:11" x14ac:dyDescent="0.2">
      <c r="A42" s="2" t="s">
        <v>50</v>
      </c>
      <c r="B42" s="47">
        <v>6259762.4400000004</v>
      </c>
      <c r="C42" s="47">
        <v>627464.44999999995</v>
      </c>
      <c r="D42" s="47">
        <v>86693.18</v>
      </c>
      <c r="E42" s="47"/>
      <c r="F42" s="47"/>
      <c r="G42" s="47"/>
      <c r="H42" s="48"/>
      <c r="I42" s="49"/>
      <c r="J42" s="48"/>
      <c r="K42" s="49">
        <v>6973920.0700000003</v>
      </c>
    </row>
    <row r="43" spans="1:11" x14ac:dyDescent="0.2">
      <c r="A43" s="2" t="s">
        <v>51</v>
      </c>
      <c r="B43" s="47">
        <v>3509931.11</v>
      </c>
      <c r="C43" s="47">
        <v>351827.57</v>
      </c>
      <c r="D43" s="47">
        <v>48610.01</v>
      </c>
      <c r="E43" s="47"/>
      <c r="F43" s="47"/>
      <c r="G43" s="47"/>
      <c r="H43" s="48"/>
      <c r="I43" s="49"/>
      <c r="J43" s="48"/>
      <c r="K43" s="49">
        <v>3910368.69</v>
      </c>
    </row>
    <row r="44" spans="1:11" x14ac:dyDescent="0.2">
      <c r="A44" s="2" t="s">
        <v>52</v>
      </c>
      <c r="B44" s="47">
        <v>50970927.82</v>
      </c>
      <c r="C44" s="47">
        <v>5109210.67</v>
      </c>
      <c r="D44" s="47">
        <v>705910.48</v>
      </c>
      <c r="E44" s="47"/>
      <c r="F44" s="47"/>
      <c r="G44" s="47"/>
      <c r="H44" s="48"/>
      <c r="I44" s="49"/>
      <c r="J44" s="48"/>
      <c r="K44" s="49">
        <v>56786048.969999999</v>
      </c>
    </row>
    <row r="45" spans="1:11" x14ac:dyDescent="0.2">
      <c r="A45" s="2" t="s">
        <v>53</v>
      </c>
      <c r="B45" s="47">
        <v>8062159.5</v>
      </c>
      <c r="C45" s="47">
        <v>808132.66</v>
      </c>
      <c r="D45" s="47">
        <v>111655.08</v>
      </c>
      <c r="E45" s="47"/>
      <c r="F45" s="47"/>
      <c r="G45" s="47"/>
      <c r="H45" s="48"/>
      <c r="I45" s="49"/>
      <c r="J45" s="48"/>
      <c r="K45" s="49">
        <v>8981947.2400000002</v>
      </c>
    </row>
    <row r="46" spans="1:11" x14ac:dyDescent="0.2">
      <c r="A46" s="2" t="s">
        <v>54</v>
      </c>
      <c r="B46" s="47">
        <v>21416319.379999999</v>
      </c>
      <c r="C46" s="47">
        <v>2146723.48</v>
      </c>
      <c r="D46" s="47">
        <v>296600.53000000003</v>
      </c>
      <c r="E46" s="47"/>
      <c r="F46" s="47"/>
      <c r="G46" s="47"/>
      <c r="H46" s="48"/>
      <c r="I46" s="49"/>
      <c r="J46" s="48"/>
      <c r="K46" s="49">
        <v>23859643.390000001</v>
      </c>
    </row>
    <row r="47" spans="1:11" x14ac:dyDescent="0.2">
      <c r="A47" s="2" t="s">
        <v>55</v>
      </c>
      <c r="B47" s="47">
        <v>4927295.9800000004</v>
      </c>
      <c r="C47" s="47">
        <v>493901.02</v>
      </c>
      <c r="D47" s="47">
        <v>68239.490000000005</v>
      </c>
      <c r="E47" s="47"/>
      <c r="F47" s="47"/>
      <c r="G47" s="47"/>
      <c r="H47" s="48"/>
      <c r="I47" s="49"/>
      <c r="J47" s="48"/>
      <c r="K47" s="49">
        <v>5489436.4900000002</v>
      </c>
    </row>
    <row r="48" spans="1:11" x14ac:dyDescent="0.2">
      <c r="A48" s="2" t="s">
        <v>56</v>
      </c>
      <c r="B48" s="47">
        <v>3838762.95</v>
      </c>
      <c r="C48" s="47">
        <v>384788.93</v>
      </c>
      <c r="D48" s="47">
        <v>53164.09</v>
      </c>
      <c r="E48" s="47"/>
      <c r="F48" s="47"/>
      <c r="G48" s="47"/>
      <c r="H48" s="48"/>
      <c r="I48" s="49"/>
      <c r="J48" s="48"/>
      <c r="K48" s="49">
        <v>4276715.97</v>
      </c>
    </row>
    <row r="49" spans="1:12" x14ac:dyDescent="0.2">
      <c r="A49" s="2" t="s">
        <v>57</v>
      </c>
      <c r="B49" s="47">
        <v>4477693.17</v>
      </c>
      <c r="C49" s="47">
        <v>448833.85</v>
      </c>
      <c r="D49" s="47">
        <v>62012.81</v>
      </c>
      <c r="E49" s="47"/>
      <c r="F49" s="47"/>
      <c r="G49" s="47"/>
      <c r="H49" s="48"/>
      <c r="I49" s="49"/>
      <c r="J49" s="48"/>
      <c r="K49" s="49">
        <v>4988539.83</v>
      </c>
    </row>
    <row r="50" spans="1:12" x14ac:dyDescent="0.2">
      <c r="A50" s="2" t="s">
        <v>58</v>
      </c>
      <c r="B50" s="47">
        <v>11256810.630000001</v>
      </c>
      <c r="C50" s="47">
        <v>1128357.27</v>
      </c>
      <c r="D50" s="47">
        <v>155898.69</v>
      </c>
      <c r="E50" s="47"/>
      <c r="F50" s="47"/>
      <c r="G50" s="47"/>
      <c r="H50" s="48"/>
      <c r="I50" s="49"/>
      <c r="J50" s="48"/>
      <c r="K50" s="49">
        <v>12541066.59</v>
      </c>
    </row>
    <row r="51" spans="1:12" x14ac:dyDescent="0.2">
      <c r="A51" s="2" t="s">
        <v>59</v>
      </c>
      <c r="B51" s="47">
        <v>3962722.59</v>
      </c>
      <c r="C51" s="47">
        <v>397214.36</v>
      </c>
      <c r="D51" s="47">
        <v>54880.84</v>
      </c>
      <c r="E51" s="47"/>
      <c r="F51" s="47"/>
      <c r="G51" s="47"/>
      <c r="H51" s="48"/>
      <c r="I51" s="49"/>
      <c r="J51" s="48"/>
      <c r="K51" s="49">
        <v>4414817.79</v>
      </c>
    </row>
    <row r="52" spans="1:12" x14ac:dyDescent="0.2">
      <c r="A52" s="2" t="s">
        <v>60</v>
      </c>
      <c r="B52" s="47">
        <v>68271069.760000005</v>
      </c>
      <c r="C52" s="47">
        <v>6843337.8099999996</v>
      </c>
      <c r="D52" s="47">
        <v>945504.94</v>
      </c>
      <c r="E52" s="47"/>
      <c r="F52" s="47"/>
      <c r="G52" s="47"/>
      <c r="H52" s="48"/>
      <c r="I52" s="49"/>
      <c r="J52" s="48"/>
      <c r="K52" s="49">
        <v>76059912.510000005</v>
      </c>
      <c r="L52" s="52"/>
    </row>
    <row r="53" spans="1:12" ht="13.5" thickBot="1" x14ac:dyDescent="0.25">
      <c r="A53" s="4" t="s">
        <v>61</v>
      </c>
      <c r="B53" s="47">
        <v>7360253</v>
      </c>
      <c r="C53" s="47">
        <v>737775.13</v>
      </c>
      <c r="D53" s="47">
        <v>101934.18</v>
      </c>
      <c r="E53" s="47"/>
      <c r="F53" s="47"/>
      <c r="G53" s="47"/>
      <c r="H53" s="48"/>
      <c r="I53" s="49"/>
      <c r="J53" s="48"/>
      <c r="K53" s="49">
        <v>8199962.3099999996</v>
      </c>
    </row>
    <row r="54" spans="1:12" s="54" customFormat="1" ht="13.5" thickBot="1" x14ac:dyDescent="0.25">
      <c r="A54" s="5" t="s">
        <v>13</v>
      </c>
      <c r="B54" s="53">
        <v>398584046.12</v>
      </c>
      <c r="C54" s="53">
        <v>39953164.43</v>
      </c>
      <c r="D54" s="53">
        <v>5520100.7400000002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444057311.29000002</v>
      </c>
    </row>
    <row r="55" spans="1:12" x14ac:dyDescent="0.2">
      <c r="F55" s="44"/>
      <c r="G55" s="44"/>
      <c r="H55" s="44"/>
      <c r="I55" s="44"/>
      <c r="J55" s="44"/>
    </row>
    <row r="56" spans="1:12" x14ac:dyDescent="0.2">
      <c r="F56" s="44"/>
      <c r="G56" s="44"/>
      <c r="H56" s="44"/>
      <c r="I56" s="44"/>
      <c r="J56" s="44"/>
    </row>
    <row r="57" spans="1:12" s="44" customFormat="1" x14ac:dyDescent="0.2">
      <c r="A57" s="28"/>
    </row>
    <row r="58" spans="1:12" s="44" customFormat="1" x14ac:dyDescent="0.2">
      <c r="A58" s="28"/>
    </row>
    <row r="59" spans="1:12" x14ac:dyDescent="0.2">
      <c r="F59" s="44"/>
      <c r="G59" s="44"/>
      <c r="H59" s="44"/>
      <c r="I59" s="44"/>
      <c r="J59" s="44"/>
    </row>
    <row r="60" spans="1:12" x14ac:dyDescent="0.2">
      <c r="F60" s="44"/>
      <c r="G60" s="44"/>
      <c r="H60" s="44"/>
      <c r="I60" s="44"/>
      <c r="J60" s="44"/>
    </row>
    <row r="61" spans="1:12" x14ac:dyDescent="0.2">
      <c r="F61" s="44"/>
      <c r="G61" s="44"/>
      <c r="H61" s="44"/>
      <c r="I61" s="44"/>
      <c r="J61" s="44"/>
    </row>
    <row r="62" spans="1:12" x14ac:dyDescent="0.2">
      <c r="F62" s="44"/>
      <c r="G62" s="44"/>
      <c r="H62" s="44"/>
      <c r="I62" s="44"/>
      <c r="J62" s="44"/>
    </row>
    <row r="63" spans="1:12" x14ac:dyDescent="0.2">
      <c r="G63" s="44"/>
      <c r="H63" s="44"/>
      <c r="I63" s="44"/>
      <c r="J63" s="44"/>
    </row>
    <row r="64" spans="1:12" x14ac:dyDescent="0.2">
      <c r="G64" s="44"/>
      <c r="H64" s="44"/>
      <c r="I64" s="44"/>
      <c r="J64" s="44"/>
    </row>
    <row r="65" spans="7:10" x14ac:dyDescent="0.2">
      <c r="G65" s="44"/>
      <c r="H65" s="44"/>
      <c r="I65" s="44"/>
      <c r="J65" s="44"/>
    </row>
    <row r="66" spans="7:10" x14ac:dyDescent="0.2">
      <c r="G66" s="44"/>
      <c r="H66" s="44"/>
      <c r="I66" s="44"/>
      <c r="J66" s="4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7" customWidth="1"/>
    <col min="5" max="5" width="17.7109375" style="57" customWidth="1"/>
    <col min="6" max="6" width="14.28515625" style="55" bestFit="1" customWidth="1"/>
    <col min="7" max="7" width="12.7109375" style="55" bestFit="1" customWidth="1"/>
    <col min="8" max="8" width="12.7109375" style="55" customWidth="1"/>
    <col min="9" max="10" width="17.140625" style="55" customWidth="1"/>
    <col min="11" max="11" width="15.42578125" style="55" bestFit="1" customWidth="1"/>
    <col min="12" max="16384" width="11.42578125" style="55"/>
  </cols>
  <sheetData>
    <row r="1" spans="1:11" x14ac:dyDescent="0.2">
      <c r="A1" s="179" t="s">
        <v>14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x14ac:dyDescent="0.2">
      <c r="A2" s="181">
        <v>44965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11.25" x14ac:dyDescent="0.2">
      <c r="A3" s="56"/>
      <c r="B3" s="55"/>
      <c r="C3" s="55"/>
      <c r="E3" s="55"/>
    </row>
    <row r="4" spans="1:11" ht="13.5" customHeight="1" thickBot="1" x14ac:dyDescent="0.25">
      <c r="A4" s="56"/>
      <c r="B4" s="55"/>
      <c r="C4" s="183"/>
      <c r="D4" s="183"/>
      <c r="E4" s="55"/>
    </row>
    <row r="5" spans="1:11" ht="12.75" customHeight="1" x14ac:dyDescent="0.2">
      <c r="A5" s="184" t="s">
        <v>0</v>
      </c>
      <c r="B5" s="186" t="s">
        <v>9</v>
      </c>
      <c r="C5" s="58" t="s">
        <v>10</v>
      </c>
      <c r="D5" s="58" t="s">
        <v>10</v>
      </c>
      <c r="E5" s="186" t="s">
        <v>1</v>
      </c>
      <c r="F5" s="177" t="s">
        <v>7</v>
      </c>
      <c r="G5" s="177" t="s">
        <v>8</v>
      </c>
      <c r="H5" s="177" t="s">
        <v>2</v>
      </c>
      <c r="I5" s="177" t="s">
        <v>3</v>
      </c>
      <c r="J5" s="177" t="s">
        <v>4</v>
      </c>
      <c r="K5" s="177" t="s">
        <v>5</v>
      </c>
    </row>
    <row r="6" spans="1:11" ht="23.25" customHeight="1" thickBot="1" x14ac:dyDescent="0.25">
      <c r="A6" s="185"/>
      <c r="B6" s="187"/>
      <c r="C6" s="59" t="s">
        <v>11</v>
      </c>
      <c r="D6" s="59" t="s">
        <v>12</v>
      </c>
      <c r="E6" s="187" t="s">
        <v>6</v>
      </c>
      <c r="F6" s="178" t="s">
        <v>6</v>
      </c>
      <c r="G6" s="178" t="s">
        <v>6</v>
      </c>
      <c r="H6" s="178"/>
      <c r="I6" s="178"/>
      <c r="J6" s="178"/>
      <c r="K6" s="178" t="s">
        <v>6</v>
      </c>
    </row>
    <row r="7" spans="1:11" x14ac:dyDescent="0.2">
      <c r="A7" s="1" t="s">
        <v>15</v>
      </c>
      <c r="B7" s="60">
        <v>114925.05</v>
      </c>
      <c r="C7" s="60">
        <v>60456.35</v>
      </c>
      <c r="D7" s="60">
        <v>31795.78</v>
      </c>
      <c r="E7" s="60"/>
      <c r="F7" s="60">
        <v>1491580.87</v>
      </c>
      <c r="G7" s="60">
        <v>18519.64</v>
      </c>
      <c r="H7" s="61"/>
      <c r="I7" s="62"/>
      <c r="J7" s="61"/>
      <c r="K7" s="62">
        <v>1717277.69</v>
      </c>
    </row>
    <row r="8" spans="1:11" x14ac:dyDescent="0.2">
      <c r="A8" s="2" t="s">
        <v>16</v>
      </c>
      <c r="B8" s="60">
        <v>108625.84</v>
      </c>
      <c r="C8" s="60">
        <v>57142.65</v>
      </c>
      <c r="D8" s="60">
        <v>30053.01</v>
      </c>
      <c r="E8" s="60"/>
      <c r="F8" s="60">
        <v>1108396.82</v>
      </c>
      <c r="G8" s="60">
        <v>13761.98</v>
      </c>
      <c r="H8" s="61"/>
      <c r="I8" s="62"/>
      <c r="J8" s="61"/>
      <c r="K8" s="62">
        <v>1317980.3</v>
      </c>
    </row>
    <row r="9" spans="1:11" x14ac:dyDescent="0.2">
      <c r="A9" s="2" t="s">
        <v>17</v>
      </c>
      <c r="B9" s="60"/>
      <c r="C9" s="60"/>
      <c r="E9" s="60"/>
      <c r="F9" s="60">
        <v>424938.72</v>
      </c>
      <c r="G9" s="60">
        <v>5276.09</v>
      </c>
      <c r="H9" s="61"/>
      <c r="I9" s="62"/>
      <c r="J9" s="61"/>
      <c r="K9" s="62">
        <v>430214.81</v>
      </c>
    </row>
    <row r="10" spans="1:11" x14ac:dyDescent="0.2">
      <c r="A10" s="2" t="s">
        <v>18</v>
      </c>
      <c r="B10" s="60"/>
      <c r="C10" s="60"/>
      <c r="D10" s="60"/>
      <c r="E10" s="60"/>
      <c r="F10" s="60">
        <v>477681.47</v>
      </c>
      <c r="G10" s="60">
        <v>5930.95</v>
      </c>
      <c r="H10" s="61"/>
      <c r="I10" s="62"/>
      <c r="J10" s="61"/>
      <c r="K10" s="62">
        <v>483612.42</v>
      </c>
    </row>
    <row r="11" spans="1:11" x14ac:dyDescent="0.2">
      <c r="A11" s="2" t="s">
        <v>19</v>
      </c>
      <c r="B11" s="60"/>
      <c r="C11" s="60"/>
      <c r="D11" s="60"/>
      <c r="E11" s="60"/>
      <c r="F11" s="60">
        <v>474884.51</v>
      </c>
      <c r="G11" s="60">
        <v>5896.22</v>
      </c>
      <c r="H11" s="61"/>
      <c r="I11" s="62"/>
      <c r="J11" s="61"/>
      <c r="K11" s="62">
        <v>480780.73</v>
      </c>
    </row>
    <row r="12" spans="1:11" x14ac:dyDescent="0.2">
      <c r="A12" s="2" t="s">
        <v>20</v>
      </c>
      <c r="B12" s="60"/>
      <c r="C12" s="60"/>
      <c r="D12" s="60"/>
      <c r="E12" s="60"/>
      <c r="F12" s="60">
        <v>416547.83</v>
      </c>
      <c r="G12" s="60">
        <v>5171.91</v>
      </c>
      <c r="H12" s="61"/>
      <c r="I12" s="62"/>
      <c r="J12" s="61"/>
      <c r="K12" s="62">
        <v>421719.74</v>
      </c>
    </row>
    <row r="13" spans="1:11" x14ac:dyDescent="0.2">
      <c r="A13" s="2" t="s">
        <v>21</v>
      </c>
      <c r="B13" s="60"/>
      <c r="C13" s="60"/>
      <c r="D13" s="60"/>
      <c r="E13" s="60"/>
      <c r="F13" s="60">
        <v>501255.88</v>
      </c>
      <c r="G13" s="60">
        <v>6223.65</v>
      </c>
      <c r="H13" s="61"/>
      <c r="I13" s="62"/>
      <c r="J13" s="61"/>
      <c r="K13" s="62">
        <v>507479.53</v>
      </c>
    </row>
    <row r="14" spans="1:11" x14ac:dyDescent="0.2">
      <c r="A14" s="2" t="s">
        <v>22</v>
      </c>
      <c r="B14" s="60"/>
      <c r="C14" s="60"/>
      <c r="D14" s="60"/>
      <c r="E14" s="60"/>
      <c r="F14" s="60">
        <v>481277.57</v>
      </c>
      <c r="G14" s="60">
        <v>5975.6</v>
      </c>
      <c r="H14" s="61"/>
      <c r="I14" s="62"/>
      <c r="J14" s="61"/>
      <c r="K14" s="62">
        <v>487253.17</v>
      </c>
    </row>
    <row r="15" spans="1:11" x14ac:dyDescent="0.2">
      <c r="A15" s="2" t="s">
        <v>23</v>
      </c>
      <c r="B15" s="60"/>
      <c r="C15" s="60"/>
      <c r="D15" s="60"/>
      <c r="E15" s="60"/>
      <c r="F15" s="60">
        <v>481477.35</v>
      </c>
      <c r="G15" s="60">
        <v>5978.08</v>
      </c>
      <c r="H15" s="61"/>
      <c r="I15" s="62"/>
      <c r="J15" s="61"/>
      <c r="K15" s="62">
        <v>487455.43</v>
      </c>
    </row>
    <row r="16" spans="1:11" x14ac:dyDescent="0.2">
      <c r="A16" s="2" t="s">
        <v>24</v>
      </c>
      <c r="B16" s="60"/>
      <c r="C16" s="60"/>
      <c r="D16" s="60"/>
      <c r="E16" s="60"/>
      <c r="F16" s="60">
        <v>670272.41</v>
      </c>
      <c r="G16" s="60">
        <v>8322.18</v>
      </c>
      <c r="H16" s="61"/>
      <c r="I16" s="62"/>
      <c r="J16" s="61"/>
      <c r="K16" s="62">
        <v>678594.59</v>
      </c>
    </row>
    <row r="17" spans="1:11" x14ac:dyDescent="0.2">
      <c r="A17" s="2" t="s">
        <v>25</v>
      </c>
      <c r="B17" s="60"/>
      <c r="C17" s="60"/>
      <c r="D17" s="60"/>
      <c r="E17" s="60"/>
      <c r="F17" s="60">
        <v>437125.5</v>
      </c>
      <c r="G17" s="60">
        <v>5427.4</v>
      </c>
      <c r="H17" s="61"/>
      <c r="I17" s="62"/>
      <c r="J17" s="61"/>
      <c r="K17" s="62">
        <v>442552.9</v>
      </c>
    </row>
    <row r="18" spans="1:11" x14ac:dyDescent="0.2">
      <c r="A18" s="2" t="s">
        <v>26</v>
      </c>
      <c r="B18" s="60"/>
      <c r="C18" s="60"/>
      <c r="D18" s="60"/>
      <c r="E18" s="60"/>
      <c r="F18" s="60">
        <v>392174.29</v>
      </c>
      <c r="G18" s="60">
        <v>4869.28</v>
      </c>
      <c r="H18" s="61"/>
      <c r="I18" s="62"/>
      <c r="J18" s="61"/>
      <c r="K18" s="62">
        <v>397043.57</v>
      </c>
    </row>
    <row r="19" spans="1:11" x14ac:dyDescent="0.2">
      <c r="A19" s="2" t="s">
        <v>27</v>
      </c>
      <c r="B19" s="60"/>
      <c r="C19" s="60"/>
      <c r="D19" s="60"/>
      <c r="E19" s="60"/>
      <c r="F19" s="60">
        <v>448513.13</v>
      </c>
      <c r="G19" s="60">
        <v>5568.79</v>
      </c>
      <c r="H19" s="61"/>
      <c r="I19" s="62"/>
      <c r="J19" s="61"/>
      <c r="K19" s="62">
        <v>454081.92</v>
      </c>
    </row>
    <row r="20" spans="1:11" x14ac:dyDescent="0.2">
      <c r="A20" s="2" t="s">
        <v>28</v>
      </c>
      <c r="B20" s="60"/>
      <c r="C20" s="60"/>
      <c r="D20" s="60"/>
      <c r="E20" s="60"/>
      <c r="F20" s="60">
        <v>638906.46</v>
      </c>
      <c r="G20" s="60">
        <v>7932.74</v>
      </c>
      <c r="H20" s="62"/>
      <c r="I20" s="62"/>
      <c r="J20" s="62"/>
      <c r="K20" s="62">
        <v>646839.19999999995</v>
      </c>
    </row>
    <row r="21" spans="1:11" x14ac:dyDescent="0.2">
      <c r="A21" s="2" t="s">
        <v>29</v>
      </c>
      <c r="B21" s="60"/>
      <c r="C21" s="60"/>
      <c r="D21" s="60"/>
      <c r="E21" s="60"/>
      <c r="F21" s="60">
        <v>615132.27</v>
      </c>
      <c r="G21" s="60">
        <v>7637.55</v>
      </c>
      <c r="H21" s="62"/>
      <c r="I21" s="62"/>
      <c r="J21" s="62"/>
      <c r="K21" s="62">
        <v>622769.81999999995</v>
      </c>
    </row>
    <row r="22" spans="1:11" x14ac:dyDescent="0.2">
      <c r="A22" s="2" t="s">
        <v>30</v>
      </c>
      <c r="B22" s="60"/>
      <c r="C22" s="60"/>
      <c r="D22" s="60"/>
      <c r="E22" s="60"/>
      <c r="F22" s="60">
        <v>452109.23</v>
      </c>
      <c r="G22" s="60">
        <v>5613.44</v>
      </c>
      <c r="H22" s="62"/>
      <c r="I22" s="62"/>
      <c r="J22" s="62"/>
      <c r="K22" s="62">
        <v>457722.67</v>
      </c>
    </row>
    <row r="23" spans="1:11" x14ac:dyDescent="0.2">
      <c r="A23" s="2" t="s">
        <v>31</v>
      </c>
      <c r="B23" s="60"/>
      <c r="C23" s="60"/>
      <c r="D23" s="60"/>
      <c r="E23" s="60"/>
      <c r="F23" s="60">
        <v>426137.42</v>
      </c>
      <c r="G23" s="60">
        <v>5290.97</v>
      </c>
      <c r="H23" s="62"/>
      <c r="I23" s="62"/>
      <c r="J23" s="62"/>
      <c r="K23" s="62">
        <v>431428.39</v>
      </c>
    </row>
    <row r="24" spans="1:11" x14ac:dyDescent="0.2">
      <c r="A24" s="2" t="s">
        <v>32</v>
      </c>
      <c r="B24" s="60"/>
      <c r="C24" s="60"/>
      <c r="D24" s="60"/>
      <c r="E24" s="60"/>
      <c r="F24" s="60">
        <v>566584.97</v>
      </c>
      <c r="G24" s="60">
        <v>7034.79</v>
      </c>
      <c r="H24" s="62"/>
      <c r="I24" s="62"/>
      <c r="J24" s="62"/>
      <c r="K24" s="62">
        <v>573619.76</v>
      </c>
    </row>
    <row r="25" spans="1:11" x14ac:dyDescent="0.2">
      <c r="A25" s="2" t="s">
        <v>33</v>
      </c>
      <c r="B25" s="60"/>
      <c r="C25" s="60"/>
      <c r="D25" s="60"/>
      <c r="E25" s="60"/>
      <c r="F25" s="60">
        <v>466693.4</v>
      </c>
      <c r="G25" s="60">
        <v>5794.52</v>
      </c>
      <c r="H25" s="62"/>
      <c r="I25" s="62"/>
      <c r="J25" s="62"/>
      <c r="K25" s="62">
        <v>472487.92</v>
      </c>
    </row>
    <row r="26" spans="1:11" x14ac:dyDescent="0.2">
      <c r="A26" s="2" t="s">
        <v>34</v>
      </c>
      <c r="B26" s="60"/>
      <c r="C26" s="60"/>
      <c r="D26" s="60"/>
      <c r="E26" s="60"/>
      <c r="F26" s="60">
        <v>563188.65</v>
      </c>
      <c r="G26" s="60">
        <v>6992.62</v>
      </c>
      <c r="H26" s="62"/>
      <c r="I26" s="62"/>
      <c r="J26" s="62"/>
      <c r="K26" s="62">
        <v>570181.27</v>
      </c>
    </row>
    <row r="27" spans="1:11" x14ac:dyDescent="0.2">
      <c r="A27" s="2" t="s">
        <v>35</v>
      </c>
      <c r="B27" s="60"/>
      <c r="C27" s="60"/>
      <c r="D27" s="60"/>
      <c r="E27" s="60"/>
      <c r="F27" s="60">
        <v>462298.17</v>
      </c>
      <c r="G27" s="60">
        <v>5739.95</v>
      </c>
      <c r="H27" s="62"/>
      <c r="I27" s="62"/>
      <c r="J27" s="62"/>
      <c r="K27" s="62">
        <v>468038.12</v>
      </c>
    </row>
    <row r="28" spans="1:11" x14ac:dyDescent="0.2">
      <c r="A28" s="2" t="s">
        <v>36</v>
      </c>
      <c r="B28" s="60"/>
      <c r="C28" s="60"/>
      <c r="D28" s="60"/>
      <c r="E28" s="60"/>
      <c r="F28" s="60">
        <v>591957.42000000004</v>
      </c>
      <c r="G28" s="60">
        <v>7349.81</v>
      </c>
      <c r="H28" s="62"/>
      <c r="I28" s="62"/>
      <c r="J28" s="62"/>
      <c r="K28" s="62">
        <v>599307.23</v>
      </c>
    </row>
    <row r="29" spans="1:11" x14ac:dyDescent="0.2">
      <c r="A29" s="2" t="s">
        <v>37</v>
      </c>
      <c r="B29" s="60">
        <v>126027.06</v>
      </c>
      <c r="C29" s="60">
        <v>66296.570000000007</v>
      </c>
      <c r="D29" s="60">
        <v>34867.32</v>
      </c>
      <c r="E29" s="60"/>
      <c r="F29" s="60">
        <v>1232462.1499999999</v>
      </c>
      <c r="G29" s="60">
        <v>15302.39</v>
      </c>
      <c r="H29" s="62"/>
      <c r="I29" s="62"/>
      <c r="J29" s="62"/>
      <c r="K29" s="62">
        <v>1474955.49</v>
      </c>
    </row>
    <row r="30" spans="1:11" x14ac:dyDescent="0.2">
      <c r="A30" s="2" t="s">
        <v>38</v>
      </c>
      <c r="B30" s="60">
        <v>159589.63</v>
      </c>
      <c r="C30" s="60">
        <v>83952.16</v>
      </c>
      <c r="D30" s="60">
        <v>44152.92</v>
      </c>
      <c r="E30" s="60"/>
      <c r="F30" s="60">
        <v>1831611.77</v>
      </c>
      <c r="G30" s="60">
        <v>22741.51</v>
      </c>
      <c r="H30" s="62"/>
      <c r="I30" s="62"/>
      <c r="J30" s="62"/>
      <c r="K30" s="62">
        <v>2142047.9900000002</v>
      </c>
    </row>
    <row r="31" spans="1:11" x14ac:dyDescent="0.2">
      <c r="A31" s="2" t="s">
        <v>39</v>
      </c>
      <c r="B31" s="60">
        <v>4337551.43</v>
      </c>
      <c r="C31" s="60">
        <v>2281769.9300000002</v>
      </c>
      <c r="D31" s="60">
        <v>1200050.19</v>
      </c>
      <c r="E31" s="60"/>
      <c r="F31" s="60">
        <v>79913253.409999996</v>
      </c>
      <c r="G31" s="60">
        <v>992212.31</v>
      </c>
      <c r="H31" s="62"/>
      <c r="I31" s="62"/>
      <c r="J31" s="62"/>
      <c r="K31" s="62">
        <v>88724837.269999996</v>
      </c>
    </row>
    <row r="32" spans="1:11" x14ac:dyDescent="0.2">
      <c r="A32" s="2" t="s">
        <v>40</v>
      </c>
      <c r="B32" s="60">
        <v>135689.66</v>
      </c>
      <c r="C32" s="60">
        <v>71379.58</v>
      </c>
      <c r="D32" s="60">
        <v>37540.629999999997</v>
      </c>
      <c r="E32" s="60"/>
      <c r="F32" s="60">
        <v>1569296.51</v>
      </c>
      <c r="G32" s="60">
        <v>19484.57</v>
      </c>
      <c r="H32" s="62"/>
      <c r="I32" s="62"/>
      <c r="J32" s="62"/>
      <c r="K32" s="62">
        <v>1833390.95</v>
      </c>
    </row>
    <row r="33" spans="1:11" x14ac:dyDescent="0.2">
      <c r="A33" s="2" t="s">
        <v>41</v>
      </c>
      <c r="B33" s="60">
        <v>217436.95</v>
      </c>
      <c r="C33" s="60">
        <v>114382.76</v>
      </c>
      <c r="D33" s="60">
        <v>60157.27</v>
      </c>
      <c r="E33" s="60"/>
      <c r="F33" s="60">
        <v>2525458.59</v>
      </c>
      <c r="G33" s="60">
        <v>31356.39</v>
      </c>
      <c r="H33" s="62"/>
      <c r="I33" s="62"/>
      <c r="J33" s="62"/>
      <c r="K33" s="62">
        <v>2948791.96</v>
      </c>
    </row>
    <row r="34" spans="1:11" x14ac:dyDescent="0.2">
      <c r="A34" s="2" t="s">
        <v>42</v>
      </c>
      <c r="B34" s="60">
        <v>158763.03</v>
      </c>
      <c r="C34" s="60">
        <v>83517.33</v>
      </c>
      <c r="D34" s="60">
        <v>43924.23</v>
      </c>
      <c r="E34" s="60"/>
      <c r="F34" s="60">
        <v>2293710.16</v>
      </c>
      <c r="G34" s="60">
        <v>28478.97</v>
      </c>
      <c r="H34" s="62"/>
      <c r="I34" s="62"/>
      <c r="J34" s="62"/>
      <c r="K34" s="62">
        <v>2608393.7200000002</v>
      </c>
    </row>
    <row r="35" spans="1:11" x14ac:dyDescent="0.2">
      <c r="A35" s="2" t="s">
        <v>43</v>
      </c>
      <c r="B35" s="60">
        <v>225147.07</v>
      </c>
      <c r="C35" s="60">
        <v>118438.67</v>
      </c>
      <c r="D35" s="60">
        <v>62290.39</v>
      </c>
      <c r="E35" s="60"/>
      <c r="F35" s="60">
        <v>3241681.12</v>
      </c>
      <c r="G35" s="60">
        <v>40249.089999999997</v>
      </c>
      <c r="H35" s="62"/>
      <c r="I35" s="62"/>
      <c r="J35" s="62"/>
      <c r="K35" s="62">
        <v>3687806.34</v>
      </c>
    </row>
    <row r="36" spans="1:11" x14ac:dyDescent="0.2">
      <c r="A36" s="2" t="s">
        <v>44</v>
      </c>
      <c r="B36" s="60">
        <v>133551.92000000001</v>
      </c>
      <c r="C36" s="60">
        <v>70255.02</v>
      </c>
      <c r="D36" s="60">
        <v>36949.19</v>
      </c>
      <c r="E36" s="60"/>
      <c r="F36" s="60">
        <v>1523745.96</v>
      </c>
      <c r="G36" s="60">
        <v>18919.009999999998</v>
      </c>
      <c r="H36" s="62"/>
      <c r="I36" s="62"/>
      <c r="J36" s="62"/>
      <c r="K36" s="62">
        <v>1783421.1</v>
      </c>
    </row>
    <row r="37" spans="1:11" x14ac:dyDescent="0.2">
      <c r="A37" s="2" t="s">
        <v>45</v>
      </c>
      <c r="B37" s="60">
        <v>855909.47</v>
      </c>
      <c r="C37" s="60">
        <v>450251.37</v>
      </c>
      <c r="D37" s="60">
        <v>236800.49</v>
      </c>
      <c r="E37" s="60"/>
      <c r="F37" s="60">
        <v>8866775.0299999993</v>
      </c>
      <c r="G37" s="60">
        <v>110090.92</v>
      </c>
      <c r="H37" s="61"/>
      <c r="I37" s="62"/>
      <c r="J37" s="61"/>
      <c r="K37" s="62">
        <v>10519827.279999999</v>
      </c>
    </row>
    <row r="38" spans="1:11" x14ac:dyDescent="0.2">
      <c r="A38" s="2" t="s">
        <v>46</v>
      </c>
      <c r="B38" s="60">
        <v>279602.51</v>
      </c>
      <c r="C38" s="60">
        <v>147084.96</v>
      </c>
      <c r="D38" s="60">
        <v>77356.33</v>
      </c>
      <c r="E38" s="60"/>
      <c r="F38" s="60">
        <v>3287631.25</v>
      </c>
      <c r="G38" s="60">
        <v>40819.61</v>
      </c>
      <c r="H38" s="61"/>
      <c r="I38" s="62"/>
      <c r="J38" s="61"/>
      <c r="K38" s="62">
        <v>3832494.66</v>
      </c>
    </row>
    <row r="39" spans="1:11" x14ac:dyDescent="0.2">
      <c r="A39" s="2" t="s">
        <v>47</v>
      </c>
      <c r="B39" s="60">
        <v>172259.32</v>
      </c>
      <c r="C39" s="60">
        <v>90617.05</v>
      </c>
      <c r="D39" s="60">
        <v>47658.18</v>
      </c>
      <c r="E39" s="60"/>
      <c r="F39" s="60">
        <v>1925509.84</v>
      </c>
      <c r="G39" s="63">
        <v>23907.360000000001</v>
      </c>
      <c r="H39" s="61"/>
      <c r="I39" s="62"/>
      <c r="J39" s="61"/>
      <c r="K39" s="62">
        <v>2259951.75</v>
      </c>
    </row>
    <row r="40" spans="1:11" x14ac:dyDescent="0.2">
      <c r="A40" s="2" t="s">
        <v>48</v>
      </c>
      <c r="B40" s="60">
        <v>121623.31</v>
      </c>
      <c r="C40" s="60">
        <v>63979.97</v>
      </c>
      <c r="D40" s="60">
        <v>33648.959999999999</v>
      </c>
      <c r="E40" s="60"/>
      <c r="F40" s="60">
        <v>2129288.64</v>
      </c>
      <c r="G40" s="64">
        <v>26437.5</v>
      </c>
      <c r="H40" s="61"/>
      <c r="I40" s="62"/>
      <c r="J40" s="61"/>
      <c r="K40" s="62">
        <v>2374978.38</v>
      </c>
    </row>
    <row r="41" spans="1:11" x14ac:dyDescent="0.2">
      <c r="A41" s="2" t="s">
        <v>49</v>
      </c>
      <c r="B41" s="60">
        <v>157109.84</v>
      </c>
      <c r="C41" s="60">
        <v>82647.67</v>
      </c>
      <c r="D41" s="60">
        <v>43466.85</v>
      </c>
      <c r="E41" s="60"/>
      <c r="F41" s="60">
        <v>1435641.6</v>
      </c>
      <c r="G41" s="60">
        <v>17825.09</v>
      </c>
      <c r="H41" s="61"/>
      <c r="I41" s="62"/>
      <c r="J41" s="61"/>
      <c r="K41" s="62">
        <v>1736691.05</v>
      </c>
    </row>
    <row r="42" spans="1:11" x14ac:dyDescent="0.2">
      <c r="A42" s="2" t="s">
        <v>50</v>
      </c>
      <c r="B42" s="60">
        <v>223821.67</v>
      </c>
      <c r="C42" s="60">
        <v>117741.44</v>
      </c>
      <c r="D42" s="60">
        <v>61923.7</v>
      </c>
      <c r="E42" s="60"/>
      <c r="F42" s="60">
        <v>4280353.6399999997</v>
      </c>
      <c r="G42" s="60">
        <v>53145.37</v>
      </c>
      <c r="H42" s="61"/>
      <c r="I42" s="62"/>
      <c r="J42" s="61"/>
      <c r="K42" s="62">
        <v>4736985.82</v>
      </c>
    </row>
    <row r="43" spans="1:11" x14ac:dyDescent="0.2">
      <c r="A43" s="2" t="s">
        <v>51</v>
      </c>
      <c r="B43" s="60">
        <v>125499.75</v>
      </c>
      <c r="C43" s="60">
        <v>66019.179999999993</v>
      </c>
      <c r="D43" s="60">
        <v>34721.43</v>
      </c>
      <c r="E43" s="60"/>
      <c r="F43" s="60">
        <v>2263143.34</v>
      </c>
      <c r="G43" s="60">
        <v>28099.45</v>
      </c>
      <c r="H43" s="61"/>
      <c r="I43" s="62"/>
      <c r="J43" s="61"/>
      <c r="K43" s="62">
        <v>2517483.15</v>
      </c>
    </row>
    <row r="44" spans="1:11" x14ac:dyDescent="0.2">
      <c r="A44" s="2" t="s">
        <v>52</v>
      </c>
      <c r="B44" s="60">
        <v>1822497</v>
      </c>
      <c r="C44" s="60">
        <v>958724.97</v>
      </c>
      <c r="D44" s="60">
        <v>504221.77</v>
      </c>
      <c r="E44" s="60"/>
      <c r="F44" s="60">
        <v>19378764.170000002</v>
      </c>
      <c r="G44" s="60">
        <v>240609</v>
      </c>
      <c r="H44" s="61"/>
      <c r="I44" s="62"/>
      <c r="J44" s="61"/>
      <c r="K44" s="62">
        <v>22904816.91</v>
      </c>
    </row>
    <row r="45" spans="1:11" x14ac:dyDescent="0.2">
      <c r="A45" s="2" t="s">
        <v>53</v>
      </c>
      <c r="B45" s="60">
        <v>288267.49</v>
      </c>
      <c r="C45" s="60">
        <v>151643.18</v>
      </c>
      <c r="D45" s="60">
        <v>79753.63</v>
      </c>
      <c r="E45" s="60"/>
      <c r="F45" s="60">
        <v>3815857.85</v>
      </c>
      <c r="G45" s="60">
        <v>47378.14</v>
      </c>
      <c r="H45" s="61"/>
      <c r="I45" s="62"/>
      <c r="J45" s="61"/>
      <c r="K45" s="62">
        <v>4382900.29</v>
      </c>
    </row>
    <row r="46" spans="1:11" x14ac:dyDescent="0.2">
      <c r="A46" s="2" t="s">
        <v>54</v>
      </c>
      <c r="B46" s="60">
        <v>765753.73</v>
      </c>
      <c r="C46" s="60">
        <v>402824.93</v>
      </c>
      <c r="D46" s="60">
        <v>211857.52</v>
      </c>
      <c r="E46" s="60"/>
      <c r="F46" s="60">
        <v>8659400.1400000006</v>
      </c>
      <c r="G46" s="60">
        <v>107516.12</v>
      </c>
      <c r="H46" s="61"/>
      <c r="I46" s="62"/>
      <c r="J46" s="61"/>
      <c r="K46" s="62">
        <v>10147352.439999999</v>
      </c>
    </row>
    <row r="47" spans="1:11" x14ac:dyDescent="0.2">
      <c r="A47" s="2" t="s">
        <v>55</v>
      </c>
      <c r="B47" s="60">
        <v>176178.51</v>
      </c>
      <c r="C47" s="60">
        <v>92678.75</v>
      </c>
      <c r="D47" s="60">
        <v>48742.49</v>
      </c>
      <c r="E47" s="60"/>
      <c r="F47" s="60">
        <v>2193219.2400000002</v>
      </c>
      <c r="G47" s="60">
        <v>27231.27</v>
      </c>
      <c r="H47" s="61"/>
      <c r="I47" s="62"/>
      <c r="J47" s="61"/>
      <c r="K47" s="62">
        <v>2538050.2599999998</v>
      </c>
    </row>
    <row r="48" spans="1:11" x14ac:dyDescent="0.2">
      <c r="A48" s="2" t="s">
        <v>56</v>
      </c>
      <c r="B48" s="60">
        <v>137257.34</v>
      </c>
      <c r="C48" s="60">
        <v>72204.259999999995</v>
      </c>
      <c r="D48" s="60">
        <v>37974.35</v>
      </c>
      <c r="E48" s="60"/>
      <c r="F48" s="60">
        <v>1234459.98</v>
      </c>
      <c r="G48" s="60">
        <v>15327.2</v>
      </c>
      <c r="H48" s="61"/>
      <c r="I48" s="62"/>
      <c r="J48" s="61"/>
      <c r="K48" s="62">
        <v>1497223.13</v>
      </c>
    </row>
    <row r="49" spans="1:11" x14ac:dyDescent="0.2">
      <c r="A49" s="2" t="s">
        <v>57</v>
      </c>
      <c r="B49" s="60">
        <v>160102.68</v>
      </c>
      <c r="C49" s="60">
        <v>84222.05</v>
      </c>
      <c r="D49" s="60">
        <v>44294.87</v>
      </c>
      <c r="E49" s="60"/>
      <c r="F49" s="60">
        <v>1487785</v>
      </c>
      <c r="G49" s="60">
        <v>18472.509999999998</v>
      </c>
      <c r="H49" s="61"/>
      <c r="I49" s="62"/>
      <c r="J49" s="61"/>
      <c r="K49" s="62">
        <v>1794877.11</v>
      </c>
    </row>
    <row r="50" spans="1:11" x14ac:dyDescent="0.2">
      <c r="A50" s="2" t="s">
        <v>58</v>
      </c>
      <c r="B50" s="60">
        <v>402494.22</v>
      </c>
      <c r="C50" s="60">
        <v>211732.18</v>
      </c>
      <c r="D50" s="60">
        <v>111356.2</v>
      </c>
      <c r="E50" s="60"/>
      <c r="F50" s="60">
        <v>4247988.7699999996</v>
      </c>
      <c r="G50" s="60">
        <v>52743.53</v>
      </c>
      <c r="H50" s="61"/>
      <c r="I50" s="62"/>
      <c r="J50" s="61"/>
      <c r="K50" s="62">
        <v>5026314.9000000004</v>
      </c>
    </row>
    <row r="51" spans="1:11" x14ac:dyDescent="0.2">
      <c r="A51" s="2" t="s">
        <v>59</v>
      </c>
      <c r="B51" s="60">
        <v>141689.59</v>
      </c>
      <c r="C51" s="60">
        <v>74535.839999999997</v>
      </c>
      <c r="D51" s="60">
        <v>39200.6</v>
      </c>
      <c r="E51" s="60"/>
      <c r="F51" s="60">
        <v>1194703.1399999999</v>
      </c>
      <c r="G51" s="60">
        <v>14833.57</v>
      </c>
      <c r="H51" s="61"/>
      <c r="I51" s="62"/>
      <c r="J51" s="61"/>
      <c r="K51" s="62">
        <v>1464962.74</v>
      </c>
    </row>
    <row r="52" spans="1:11" x14ac:dyDescent="0.2">
      <c r="A52" s="2" t="s">
        <v>60</v>
      </c>
      <c r="B52" s="60">
        <v>2441074.2599999998</v>
      </c>
      <c r="C52" s="60">
        <v>1284127.68</v>
      </c>
      <c r="D52" s="60">
        <v>675360.67</v>
      </c>
      <c r="E52" s="60"/>
      <c r="F52" s="60">
        <v>23100923.73</v>
      </c>
      <c r="G52" s="60">
        <v>286823.77</v>
      </c>
      <c r="H52" s="61"/>
      <c r="I52" s="62"/>
      <c r="J52" s="61"/>
      <c r="K52" s="62">
        <v>27788310.109999999</v>
      </c>
    </row>
    <row r="53" spans="1:11" ht="13.5" thickBot="1" x14ac:dyDescent="0.25">
      <c r="A53" s="4" t="s">
        <v>61</v>
      </c>
      <c r="B53" s="60">
        <v>263170.39</v>
      </c>
      <c r="C53" s="60">
        <v>138440.85</v>
      </c>
      <c r="D53" s="60">
        <v>72810.13</v>
      </c>
      <c r="E53" s="60"/>
      <c r="F53" s="60">
        <v>3561334.14</v>
      </c>
      <c r="G53" s="60">
        <v>44217.94</v>
      </c>
      <c r="H53" s="61"/>
      <c r="I53" s="62"/>
      <c r="J53" s="61"/>
      <c r="K53" s="62">
        <v>4079973.45</v>
      </c>
    </row>
    <row r="54" spans="1:11" s="66" customFormat="1" ht="13.5" thickBot="1" x14ac:dyDescent="0.25">
      <c r="A54" s="5" t="s">
        <v>13</v>
      </c>
      <c r="B54" s="65">
        <v>14251618.720000001</v>
      </c>
      <c r="C54" s="65">
        <v>7497067.3499999996</v>
      </c>
      <c r="D54" s="65">
        <v>3942929.1</v>
      </c>
      <c r="E54" s="65">
        <v>0</v>
      </c>
      <c r="F54" s="65">
        <v>199783133.50999999</v>
      </c>
      <c r="G54" s="65">
        <v>2480530.75</v>
      </c>
      <c r="H54" s="65">
        <v>0</v>
      </c>
      <c r="I54" s="65">
        <v>0</v>
      </c>
      <c r="J54" s="65">
        <v>0</v>
      </c>
      <c r="K54" s="65">
        <v>227955279.43000001</v>
      </c>
    </row>
    <row r="55" spans="1:11" x14ac:dyDescent="0.2">
      <c r="F55" s="57"/>
      <c r="G55" s="57"/>
      <c r="H55" s="57"/>
      <c r="I55" s="57"/>
      <c r="J55" s="57"/>
    </row>
    <row r="56" spans="1:11" x14ac:dyDescent="0.2">
      <c r="F56" s="57"/>
      <c r="G56" s="57"/>
      <c r="H56" s="57"/>
      <c r="I56" s="57"/>
      <c r="J56" s="57"/>
    </row>
    <row r="57" spans="1:11" s="57" customFormat="1" x14ac:dyDescent="0.2">
      <c r="A57" s="28"/>
    </row>
    <row r="58" spans="1:11" s="57" customFormat="1" x14ac:dyDescent="0.2">
      <c r="A58" s="28"/>
    </row>
    <row r="59" spans="1:11" x14ac:dyDescent="0.2">
      <c r="F59" s="57"/>
      <c r="G59" s="57"/>
      <c r="H59" s="57"/>
      <c r="I59" s="57"/>
      <c r="J59" s="57"/>
    </row>
    <row r="60" spans="1:11" x14ac:dyDescent="0.2">
      <c r="F60" s="57"/>
      <c r="G60" s="57"/>
      <c r="H60" s="57"/>
      <c r="I60" s="57"/>
      <c r="J60" s="57"/>
    </row>
    <row r="61" spans="1:11" x14ac:dyDescent="0.2">
      <c r="F61" s="57"/>
      <c r="G61" s="57"/>
      <c r="H61" s="57"/>
      <c r="I61" s="57"/>
      <c r="J61" s="57"/>
    </row>
    <row r="62" spans="1:11" x14ac:dyDescent="0.2">
      <c r="F62" s="57"/>
      <c r="G62" s="57"/>
      <c r="H62" s="57"/>
      <c r="I62" s="57"/>
      <c r="J62" s="57"/>
    </row>
    <row r="63" spans="1:11" x14ac:dyDescent="0.2">
      <c r="G63" s="57"/>
      <c r="H63" s="57"/>
      <c r="I63" s="57"/>
      <c r="J63" s="57"/>
    </row>
    <row r="64" spans="1:11" x14ac:dyDescent="0.2">
      <c r="G64" s="57"/>
      <c r="H64" s="57"/>
      <c r="I64" s="57"/>
      <c r="J64" s="57"/>
    </row>
    <row r="65" spans="7:10" x14ac:dyDescent="0.2">
      <c r="G65" s="57"/>
      <c r="H65" s="57"/>
      <c r="I65" s="57"/>
      <c r="J65" s="57"/>
    </row>
    <row r="66" spans="7:10" x14ac:dyDescent="0.2">
      <c r="G66" s="57"/>
      <c r="H66" s="57"/>
      <c r="I66" s="57"/>
      <c r="J66" s="5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9" customWidth="1"/>
    <col min="5" max="5" width="17.7109375" style="69" customWidth="1"/>
    <col min="6" max="6" width="14.28515625" style="67" bestFit="1" customWidth="1"/>
    <col min="7" max="7" width="12.7109375" style="67" bestFit="1" customWidth="1"/>
    <col min="8" max="8" width="12.7109375" style="67" customWidth="1"/>
    <col min="9" max="10" width="17.140625" style="67" customWidth="1"/>
    <col min="11" max="11" width="15.42578125" style="67" bestFit="1" customWidth="1"/>
    <col min="12" max="12" width="11.28515625" style="67" bestFit="1" customWidth="1"/>
    <col min="13" max="16384" width="11.42578125" style="67"/>
  </cols>
  <sheetData>
    <row r="1" spans="1:11" x14ac:dyDescent="0.2">
      <c r="A1" s="190" t="s">
        <v>14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x14ac:dyDescent="0.2">
      <c r="A2" s="192">
        <v>44972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11.25" x14ac:dyDescent="0.2">
      <c r="A3" s="68"/>
      <c r="B3" s="67"/>
      <c r="C3" s="67"/>
      <c r="E3" s="67"/>
    </row>
    <row r="4" spans="1:11" ht="13.5" customHeight="1" thickBot="1" x14ac:dyDescent="0.25">
      <c r="A4" s="68"/>
      <c r="B4" s="67"/>
      <c r="C4" s="194"/>
      <c r="D4" s="194"/>
      <c r="E4" s="67"/>
    </row>
    <row r="5" spans="1:11" ht="12.75" customHeight="1" x14ac:dyDescent="0.2">
      <c r="A5" s="195" t="s">
        <v>0</v>
      </c>
      <c r="B5" s="197" t="s">
        <v>9</v>
      </c>
      <c r="C5" s="70" t="s">
        <v>10</v>
      </c>
      <c r="D5" s="70" t="s">
        <v>10</v>
      </c>
      <c r="E5" s="197" t="s">
        <v>1</v>
      </c>
      <c r="F5" s="188" t="s">
        <v>7</v>
      </c>
      <c r="G5" s="188" t="s">
        <v>8</v>
      </c>
      <c r="H5" s="188" t="s">
        <v>2</v>
      </c>
      <c r="I5" s="188" t="s">
        <v>3</v>
      </c>
      <c r="J5" s="188" t="s">
        <v>4</v>
      </c>
      <c r="K5" s="188" t="s">
        <v>5</v>
      </c>
    </row>
    <row r="6" spans="1:11" ht="23.25" customHeight="1" thickBot="1" x14ac:dyDescent="0.25">
      <c r="A6" s="196"/>
      <c r="B6" s="198"/>
      <c r="C6" s="71" t="s">
        <v>11</v>
      </c>
      <c r="D6" s="71" t="s">
        <v>12</v>
      </c>
      <c r="E6" s="198" t="s">
        <v>6</v>
      </c>
      <c r="F6" s="189" t="s">
        <v>6</v>
      </c>
      <c r="G6" s="189" t="s">
        <v>6</v>
      </c>
      <c r="H6" s="189"/>
      <c r="I6" s="189"/>
      <c r="J6" s="189"/>
      <c r="K6" s="189" t="s">
        <v>6</v>
      </c>
    </row>
    <row r="7" spans="1:11" x14ac:dyDescent="0.2">
      <c r="A7" s="1" t="s">
        <v>15</v>
      </c>
      <c r="B7" s="72">
        <v>1419295</v>
      </c>
      <c r="C7" s="72">
        <v>379945.2</v>
      </c>
      <c r="D7" s="72">
        <v>31795.78</v>
      </c>
      <c r="E7" s="72">
        <v>51776.71</v>
      </c>
      <c r="F7" s="72"/>
      <c r="G7" s="72"/>
      <c r="H7" s="73">
        <v>612839.63</v>
      </c>
      <c r="I7" s="74"/>
      <c r="J7" s="73">
        <v>1131.97</v>
      </c>
      <c r="K7" s="74">
        <v>2496784.29</v>
      </c>
    </row>
    <row r="8" spans="1:11" x14ac:dyDescent="0.2">
      <c r="A8" s="2" t="s">
        <v>16</v>
      </c>
      <c r="B8" s="72">
        <v>1341501.3</v>
      </c>
      <c r="C8" s="72">
        <v>359119.83</v>
      </c>
      <c r="D8" s="72">
        <v>30053.01</v>
      </c>
      <c r="E8" s="72">
        <v>48777.67</v>
      </c>
      <c r="F8" s="72"/>
      <c r="G8" s="72"/>
      <c r="H8" s="73">
        <v>598330.06000000006</v>
      </c>
      <c r="I8" s="74"/>
      <c r="J8" s="73">
        <v>841.17</v>
      </c>
      <c r="K8" s="74">
        <v>2378623.04</v>
      </c>
    </row>
    <row r="9" spans="1:11" x14ac:dyDescent="0.2">
      <c r="A9" s="2" t="s">
        <v>17</v>
      </c>
      <c r="B9" s="72"/>
      <c r="C9" s="72"/>
      <c r="E9" s="72"/>
      <c r="F9" s="72"/>
      <c r="G9" s="72"/>
      <c r="H9" s="73"/>
      <c r="I9" s="74"/>
      <c r="J9" s="73">
        <v>322.49</v>
      </c>
      <c r="K9" s="74">
        <v>322.49</v>
      </c>
    </row>
    <row r="10" spans="1:11" x14ac:dyDescent="0.2">
      <c r="A10" s="2" t="s">
        <v>18</v>
      </c>
      <c r="B10" s="72"/>
      <c r="C10" s="72"/>
      <c r="D10" s="72"/>
      <c r="E10" s="72"/>
      <c r="F10" s="72"/>
      <c r="G10" s="72"/>
      <c r="H10" s="73"/>
      <c r="I10" s="74"/>
      <c r="J10" s="73">
        <v>362.52</v>
      </c>
      <c r="K10" s="74">
        <v>362.52</v>
      </c>
    </row>
    <row r="11" spans="1:11" x14ac:dyDescent="0.2">
      <c r="A11" s="2" t="s">
        <v>19</v>
      </c>
      <c r="B11" s="72"/>
      <c r="C11" s="72"/>
      <c r="D11" s="72"/>
      <c r="E11" s="72"/>
      <c r="F11" s="72"/>
      <c r="G11" s="72"/>
      <c r="H11" s="73"/>
      <c r="I11" s="74"/>
      <c r="J11" s="73">
        <v>360.39</v>
      </c>
      <c r="K11" s="74">
        <v>360.39</v>
      </c>
    </row>
    <row r="12" spans="1:11" x14ac:dyDescent="0.2">
      <c r="A12" s="2" t="s">
        <v>20</v>
      </c>
      <c r="B12" s="72"/>
      <c r="C12" s="72"/>
      <c r="D12" s="72"/>
      <c r="E12" s="72"/>
      <c r="F12" s="72"/>
      <c r="G12" s="72"/>
      <c r="H12" s="73"/>
      <c r="I12" s="74"/>
      <c r="J12" s="73">
        <v>316.12</v>
      </c>
      <c r="K12" s="74">
        <v>316.12</v>
      </c>
    </row>
    <row r="13" spans="1:11" x14ac:dyDescent="0.2">
      <c r="A13" s="2" t="s">
        <v>21</v>
      </c>
      <c r="B13" s="72"/>
      <c r="C13" s="72"/>
      <c r="D13" s="72"/>
      <c r="E13" s="72"/>
      <c r="F13" s="72"/>
      <c r="G13" s="72"/>
      <c r="H13" s="73"/>
      <c r="I13" s="74"/>
      <c r="J13" s="73">
        <v>380.41</v>
      </c>
      <c r="K13" s="74">
        <v>380.41</v>
      </c>
    </row>
    <row r="14" spans="1:11" x14ac:dyDescent="0.2">
      <c r="A14" s="2" t="s">
        <v>22</v>
      </c>
      <c r="B14" s="72"/>
      <c r="C14" s="72"/>
      <c r="D14" s="72"/>
      <c r="E14" s="72"/>
      <c r="F14" s="72"/>
      <c r="G14" s="72"/>
      <c r="H14" s="73"/>
      <c r="I14" s="74"/>
      <c r="J14" s="73">
        <v>365.24</v>
      </c>
      <c r="K14" s="74">
        <v>365.24</v>
      </c>
    </row>
    <row r="15" spans="1:11" x14ac:dyDescent="0.2">
      <c r="A15" s="2" t="s">
        <v>23</v>
      </c>
      <c r="B15" s="72"/>
      <c r="C15" s="72"/>
      <c r="D15" s="72"/>
      <c r="E15" s="72"/>
      <c r="F15" s="72"/>
      <c r="G15" s="72"/>
      <c r="H15" s="73"/>
      <c r="I15" s="74"/>
      <c r="J15" s="73">
        <v>365.4</v>
      </c>
      <c r="K15" s="74">
        <v>365.4</v>
      </c>
    </row>
    <row r="16" spans="1:11" x14ac:dyDescent="0.2">
      <c r="A16" s="2" t="s">
        <v>24</v>
      </c>
      <c r="B16" s="72"/>
      <c r="C16" s="72"/>
      <c r="D16" s="72"/>
      <c r="E16" s="72"/>
      <c r="F16" s="72"/>
      <c r="G16" s="72"/>
      <c r="H16" s="73"/>
      <c r="I16" s="74"/>
      <c r="J16" s="73">
        <v>508.67</v>
      </c>
      <c r="K16" s="74">
        <v>508.67</v>
      </c>
    </row>
    <row r="17" spans="1:11" x14ac:dyDescent="0.2">
      <c r="A17" s="2" t="s">
        <v>25</v>
      </c>
      <c r="B17" s="72"/>
      <c r="C17" s="72"/>
      <c r="D17" s="72"/>
      <c r="E17" s="72"/>
      <c r="F17" s="72"/>
      <c r="G17" s="72"/>
      <c r="H17" s="73"/>
      <c r="I17" s="74"/>
      <c r="J17" s="73">
        <v>331.74</v>
      </c>
      <c r="K17" s="74">
        <v>331.74</v>
      </c>
    </row>
    <row r="18" spans="1:11" x14ac:dyDescent="0.2">
      <c r="A18" s="2" t="s">
        <v>26</v>
      </c>
      <c r="B18" s="72"/>
      <c r="C18" s="72"/>
      <c r="D18" s="72"/>
      <c r="E18" s="72"/>
      <c r="F18" s="72"/>
      <c r="G18" s="72"/>
      <c r="H18" s="73"/>
      <c r="I18" s="74"/>
      <c r="J18" s="73">
        <v>297.62</v>
      </c>
      <c r="K18" s="74">
        <v>297.62</v>
      </c>
    </row>
    <row r="19" spans="1:11" x14ac:dyDescent="0.2">
      <c r="A19" s="2" t="s">
        <v>27</v>
      </c>
      <c r="B19" s="72"/>
      <c r="C19" s="72"/>
      <c r="D19" s="72"/>
      <c r="E19" s="72"/>
      <c r="F19" s="72"/>
      <c r="G19" s="72"/>
      <c r="H19" s="73"/>
      <c r="I19" s="74"/>
      <c r="J19" s="73">
        <v>340.38</v>
      </c>
      <c r="K19" s="74">
        <v>340.38</v>
      </c>
    </row>
    <row r="20" spans="1:11" x14ac:dyDescent="0.2">
      <c r="A20" s="2" t="s">
        <v>28</v>
      </c>
      <c r="B20" s="72"/>
      <c r="C20" s="72"/>
      <c r="D20" s="72"/>
      <c r="E20" s="72"/>
      <c r="F20" s="72"/>
      <c r="G20" s="72"/>
      <c r="H20" s="74"/>
      <c r="I20" s="74"/>
      <c r="J20" s="74">
        <v>484.87</v>
      </c>
      <c r="K20" s="74">
        <v>484.87</v>
      </c>
    </row>
    <row r="21" spans="1:11" x14ac:dyDescent="0.2">
      <c r="A21" s="2" t="s">
        <v>29</v>
      </c>
      <c r="B21" s="72"/>
      <c r="C21" s="72"/>
      <c r="D21" s="72"/>
      <c r="E21" s="72"/>
      <c r="F21" s="72"/>
      <c r="G21" s="72"/>
      <c r="H21" s="74"/>
      <c r="I21" s="74"/>
      <c r="J21" s="74">
        <v>466.83</v>
      </c>
      <c r="K21" s="74">
        <v>466.83</v>
      </c>
    </row>
    <row r="22" spans="1:11" x14ac:dyDescent="0.2">
      <c r="A22" s="2" t="s">
        <v>30</v>
      </c>
      <c r="B22" s="72"/>
      <c r="C22" s="72"/>
      <c r="D22" s="72"/>
      <c r="E22" s="72"/>
      <c r="F22" s="72"/>
      <c r="G22" s="72"/>
      <c r="H22" s="74"/>
      <c r="I22" s="74"/>
      <c r="J22" s="74">
        <v>343.11</v>
      </c>
      <c r="K22" s="74">
        <v>343.11</v>
      </c>
    </row>
    <row r="23" spans="1:11" x14ac:dyDescent="0.2">
      <c r="A23" s="2" t="s">
        <v>31</v>
      </c>
      <c r="B23" s="72"/>
      <c r="C23" s="72"/>
      <c r="D23" s="72"/>
      <c r="E23" s="72"/>
      <c r="F23" s="72"/>
      <c r="G23" s="72"/>
      <c r="H23" s="74"/>
      <c r="I23" s="74"/>
      <c r="J23" s="74">
        <v>323.39999999999998</v>
      </c>
      <c r="K23" s="74">
        <v>323.39999999999998</v>
      </c>
    </row>
    <row r="24" spans="1:11" x14ac:dyDescent="0.2">
      <c r="A24" s="2" t="s">
        <v>32</v>
      </c>
      <c r="B24" s="72"/>
      <c r="C24" s="72"/>
      <c r="D24" s="72"/>
      <c r="E24" s="72"/>
      <c r="F24" s="72"/>
      <c r="G24" s="72"/>
      <c r="H24" s="74"/>
      <c r="I24" s="74"/>
      <c r="J24" s="74">
        <v>429.98</v>
      </c>
      <c r="K24" s="74">
        <v>429.98</v>
      </c>
    </row>
    <row r="25" spans="1:11" x14ac:dyDescent="0.2">
      <c r="A25" s="2" t="s">
        <v>33</v>
      </c>
      <c r="B25" s="72"/>
      <c r="C25" s="72"/>
      <c r="D25" s="72"/>
      <c r="E25" s="72"/>
      <c r="F25" s="72"/>
      <c r="G25" s="72"/>
      <c r="H25" s="74"/>
      <c r="I25" s="74"/>
      <c r="J25" s="74">
        <v>354.18</v>
      </c>
      <c r="K25" s="74">
        <v>354.18</v>
      </c>
    </row>
    <row r="26" spans="1:11" x14ac:dyDescent="0.2">
      <c r="A26" s="2" t="s">
        <v>34</v>
      </c>
      <c r="B26" s="72"/>
      <c r="C26" s="72"/>
      <c r="D26" s="72"/>
      <c r="E26" s="72"/>
      <c r="F26" s="72"/>
      <c r="G26" s="72"/>
      <c r="H26" s="74"/>
      <c r="I26" s="74"/>
      <c r="J26" s="74">
        <v>427.41</v>
      </c>
      <c r="K26" s="74">
        <v>427.41</v>
      </c>
    </row>
    <row r="27" spans="1:11" x14ac:dyDescent="0.2">
      <c r="A27" s="2" t="s">
        <v>35</v>
      </c>
      <c r="B27" s="72"/>
      <c r="C27" s="72"/>
      <c r="D27" s="72"/>
      <c r="E27" s="72"/>
      <c r="F27" s="72"/>
      <c r="G27" s="72"/>
      <c r="H27" s="74"/>
      <c r="I27" s="74"/>
      <c r="J27" s="74">
        <v>350.84</v>
      </c>
      <c r="K27" s="74">
        <v>350.84</v>
      </c>
    </row>
    <row r="28" spans="1:11" x14ac:dyDescent="0.2">
      <c r="A28" s="2" t="s">
        <v>36</v>
      </c>
      <c r="B28" s="72"/>
      <c r="C28" s="72"/>
      <c r="D28" s="72"/>
      <c r="E28" s="72"/>
      <c r="F28" s="72"/>
      <c r="G28" s="72"/>
      <c r="H28" s="74"/>
      <c r="I28" s="74"/>
      <c r="J28" s="74">
        <v>449.24</v>
      </c>
      <c r="K28" s="74">
        <v>449.24</v>
      </c>
    </row>
    <row r="29" spans="1:11" x14ac:dyDescent="0.2">
      <c r="A29" s="2" t="s">
        <v>37</v>
      </c>
      <c r="B29" s="72">
        <v>1556401.99</v>
      </c>
      <c r="C29" s="72">
        <v>416648.73</v>
      </c>
      <c r="D29" s="72">
        <v>34867.32</v>
      </c>
      <c r="E29" s="72">
        <v>56799.42</v>
      </c>
      <c r="F29" s="72"/>
      <c r="G29" s="72"/>
      <c r="H29" s="74">
        <v>669664.56000000006</v>
      </c>
      <c r="I29" s="74"/>
      <c r="J29" s="74">
        <v>935.32</v>
      </c>
      <c r="K29" s="74">
        <v>2735317.34</v>
      </c>
    </row>
    <row r="30" spans="1:11" x14ac:dyDescent="0.2">
      <c r="A30" s="2" t="s">
        <v>38</v>
      </c>
      <c r="B30" s="72">
        <v>1970891.04</v>
      </c>
      <c r="C30" s="72">
        <v>527607.43000000005</v>
      </c>
      <c r="D30" s="72">
        <v>44152.92</v>
      </c>
      <c r="E30" s="72">
        <v>68868.5</v>
      </c>
      <c r="F30" s="72"/>
      <c r="G30" s="72"/>
      <c r="H30" s="74">
        <v>939178.51</v>
      </c>
      <c r="I30" s="74"/>
      <c r="J30" s="74">
        <v>1390.02</v>
      </c>
      <c r="K30" s="74">
        <v>3552088.42</v>
      </c>
    </row>
    <row r="31" spans="1:11" x14ac:dyDescent="0.2">
      <c r="A31" s="2" t="s">
        <v>39</v>
      </c>
      <c r="B31" s="72">
        <v>53567649.890000001</v>
      </c>
      <c r="C31" s="72">
        <v>14340057.140000001</v>
      </c>
      <c r="D31" s="72">
        <v>1200050.19</v>
      </c>
      <c r="E31" s="72">
        <v>1861318.11</v>
      </c>
      <c r="F31" s="72"/>
      <c r="G31" s="72"/>
      <c r="H31" s="74">
        <v>11199919.800000001</v>
      </c>
      <c r="I31" s="74"/>
      <c r="J31" s="74">
        <v>60646.61</v>
      </c>
      <c r="K31" s="74">
        <v>82229641.739999995</v>
      </c>
    </row>
    <row r="32" spans="1:11" x14ac:dyDescent="0.2">
      <c r="A32" s="2" t="s">
        <v>40</v>
      </c>
      <c r="B32" s="72">
        <v>1675732.6</v>
      </c>
      <c r="C32" s="72">
        <v>448593.53</v>
      </c>
      <c r="D32" s="72">
        <v>37540.629999999997</v>
      </c>
      <c r="E32" s="72">
        <v>61813.01</v>
      </c>
      <c r="F32" s="72"/>
      <c r="G32" s="72"/>
      <c r="H32" s="74">
        <v>853738.89</v>
      </c>
      <c r="I32" s="74"/>
      <c r="J32" s="74">
        <v>1190.95</v>
      </c>
      <c r="K32" s="74">
        <v>3078609.61</v>
      </c>
    </row>
    <row r="33" spans="1:11" x14ac:dyDescent="0.2">
      <c r="A33" s="2" t="s">
        <v>41</v>
      </c>
      <c r="B33" s="72">
        <v>2685290.65</v>
      </c>
      <c r="C33" s="72">
        <v>718852.17</v>
      </c>
      <c r="D33" s="72">
        <v>60157.27</v>
      </c>
      <c r="E33" s="72">
        <v>89323.94</v>
      </c>
      <c r="F33" s="72"/>
      <c r="G33" s="72"/>
      <c r="H33" s="74">
        <v>879118</v>
      </c>
      <c r="I33" s="74"/>
      <c r="J33" s="74">
        <v>1916.58</v>
      </c>
      <c r="K33" s="74">
        <v>4434658.6100000003</v>
      </c>
    </row>
    <row r="34" spans="1:11" x14ac:dyDescent="0.2">
      <c r="A34" s="2" t="s">
        <v>42</v>
      </c>
      <c r="B34" s="72">
        <v>1960682.82</v>
      </c>
      <c r="C34" s="72">
        <v>524874.68999999994</v>
      </c>
      <c r="D34" s="72">
        <v>43924.23</v>
      </c>
      <c r="E34" s="72">
        <v>71293.25</v>
      </c>
      <c r="F34" s="72"/>
      <c r="G34" s="72"/>
      <c r="H34" s="74">
        <v>865164.55</v>
      </c>
      <c r="I34" s="74"/>
      <c r="J34" s="74">
        <v>1740.71</v>
      </c>
      <c r="K34" s="74">
        <v>3467680.25</v>
      </c>
    </row>
    <row r="35" spans="1:11" x14ac:dyDescent="0.2">
      <c r="A35" s="2" t="s">
        <v>43</v>
      </c>
      <c r="B35" s="72">
        <v>2780508.72</v>
      </c>
      <c r="C35" s="72">
        <v>744342.04</v>
      </c>
      <c r="D35" s="72">
        <v>62290.39</v>
      </c>
      <c r="E35" s="72">
        <v>94310.19</v>
      </c>
      <c r="F35" s="72"/>
      <c r="G35" s="72"/>
      <c r="H35" s="74">
        <v>1175072.72</v>
      </c>
      <c r="I35" s="74"/>
      <c r="J35" s="74">
        <v>2460.13</v>
      </c>
      <c r="K35" s="74">
        <v>4858984.1900000004</v>
      </c>
    </row>
    <row r="36" spans="1:11" x14ac:dyDescent="0.2">
      <c r="A36" s="2" t="s">
        <v>44</v>
      </c>
      <c r="B36" s="72">
        <v>1649332.02</v>
      </c>
      <c r="C36" s="72">
        <v>441526.1</v>
      </c>
      <c r="D36" s="72">
        <v>36949.19</v>
      </c>
      <c r="E36" s="72">
        <v>59971.65</v>
      </c>
      <c r="F36" s="72"/>
      <c r="G36" s="72"/>
      <c r="H36" s="74">
        <v>778612.7</v>
      </c>
      <c r="I36" s="74"/>
      <c r="J36" s="74">
        <v>1156.3800000000001</v>
      </c>
      <c r="K36" s="74">
        <v>2967548.04</v>
      </c>
    </row>
    <row r="37" spans="1:11" x14ac:dyDescent="0.2">
      <c r="A37" s="2" t="s">
        <v>45</v>
      </c>
      <c r="B37" s="72">
        <v>10570262.85</v>
      </c>
      <c r="C37" s="72">
        <v>2829658.82</v>
      </c>
      <c r="D37" s="72">
        <v>236800.49</v>
      </c>
      <c r="E37" s="72">
        <v>375764.02</v>
      </c>
      <c r="F37" s="72"/>
      <c r="G37" s="72"/>
      <c r="H37" s="73">
        <v>3600951.04</v>
      </c>
      <c r="I37" s="74"/>
      <c r="J37" s="73">
        <v>6729.05</v>
      </c>
      <c r="K37" s="74">
        <v>17620166.27</v>
      </c>
    </row>
    <row r="38" spans="1:11" x14ac:dyDescent="0.2">
      <c r="A38" s="2" t="s">
        <v>46</v>
      </c>
      <c r="B38" s="72">
        <v>3453019.41</v>
      </c>
      <c r="C38" s="72">
        <v>924373.12</v>
      </c>
      <c r="D38" s="72">
        <v>77356.33</v>
      </c>
      <c r="E38" s="72">
        <v>117235.97</v>
      </c>
      <c r="F38" s="72"/>
      <c r="G38" s="72"/>
      <c r="H38" s="73">
        <v>1184425.58</v>
      </c>
      <c r="I38" s="74"/>
      <c r="J38" s="73">
        <v>2495</v>
      </c>
      <c r="K38" s="74">
        <v>5758905.4100000001</v>
      </c>
    </row>
    <row r="39" spans="1:11" x14ac:dyDescent="0.2">
      <c r="A39" s="2" t="s">
        <v>47</v>
      </c>
      <c r="B39" s="72">
        <v>2127358.46</v>
      </c>
      <c r="C39" s="72">
        <v>569493.75</v>
      </c>
      <c r="D39" s="72">
        <v>47658.18</v>
      </c>
      <c r="E39" s="72">
        <v>74365.210000000006</v>
      </c>
      <c r="F39" s="72"/>
      <c r="G39" s="75"/>
      <c r="H39" s="73">
        <v>845144.38</v>
      </c>
      <c r="I39" s="74"/>
      <c r="J39" s="73">
        <v>1461.28</v>
      </c>
      <c r="K39" s="74">
        <v>3665481.26</v>
      </c>
    </row>
    <row r="40" spans="1:11" x14ac:dyDescent="0.2">
      <c r="A40" s="2" t="s">
        <v>48</v>
      </c>
      <c r="B40" s="72">
        <v>1502016.8</v>
      </c>
      <c r="C40" s="72">
        <v>402089.82</v>
      </c>
      <c r="D40" s="72">
        <v>33648.959999999999</v>
      </c>
      <c r="E40" s="72">
        <v>54620.79</v>
      </c>
      <c r="F40" s="72"/>
      <c r="G40" s="76"/>
      <c r="H40" s="73">
        <v>734932.33</v>
      </c>
      <c r="I40" s="74"/>
      <c r="J40" s="73">
        <v>1615.93</v>
      </c>
      <c r="K40" s="74">
        <v>2728924.63</v>
      </c>
    </row>
    <row r="41" spans="1:11" x14ac:dyDescent="0.2">
      <c r="A41" s="2" t="s">
        <v>49</v>
      </c>
      <c r="B41" s="72">
        <v>1940266.37</v>
      </c>
      <c r="C41" s="72">
        <v>519409.21</v>
      </c>
      <c r="D41" s="72">
        <v>43466.85</v>
      </c>
      <c r="E41" s="72">
        <v>67455.58</v>
      </c>
      <c r="F41" s="72"/>
      <c r="G41" s="72"/>
      <c r="H41" s="73">
        <v>816630.8</v>
      </c>
      <c r="I41" s="74"/>
      <c r="J41" s="73">
        <v>1089.52</v>
      </c>
      <c r="K41" s="74">
        <v>3388318.33</v>
      </c>
    </row>
    <row r="42" spans="1:11" x14ac:dyDescent="0.2">
      <c r="A42" s="2" t="s">
        <v>50</v>
      </c>
      <c r="B42" s="72">
        <v>2764140.37</v>
      </c>
      <c r="C42" s="72">
        <v>739960.24</v>
      </c>
      <c r="D42" s="72">
        <v>61923.7</v>
      </c>
      <c r="E42" s="72">
        <v>100508.81</v>
      </c>
      <c r="F42" s="72"/>
      <c r="G42" s="72"/>
      <c r="H42" s="73">
        <v>998025.67</v>
      </c>
      <c r="I42" s="74"/>
      <c r="J42" s="73">
        <v>3248.38</v>
      </c>
      <c r="K42" s="74">
        <v>4667807.17</v>
      </c>
    </row>
    <row r="43" spans="1:11" x14ac:dyDescent="0.2">
      <c r="A43" s="2" t="s">
        <v>51</v>
      </c>
      <c r="B43" s="72">
        <v>1549889.85</v>
      </c>
      <c r="C43" s="72">
        <v>414905.43</v>
      </c>
      <c r="D43" s="72">
        <v>34721.43</v>
      </c>
      <c r="E43" s="72">
        <v>56662.68</v>
      </c>
      <c r="F43" s="72"/>
      <c r="G43" s="72"/>
      <c r="H43" s="73">
        <v>692263.08</v>
      </c>
      <c r="I43" s="74"/>
      <c r="J43" s="73">
        <v>1717.51</v>
      </c>
      <c r="K43" s="74">
        <v>2750159.98</v>
      </c>
    </row>
    <row r="44" spans="1:11" x14ac:dyDescent="0.2">
      <c r="A44" s="2" t="s">
        <v>52</v>
      </c>
      <c r="B44" s="72">
        <v>22507371.550000001</v>
      </c>
      <c r="C44" s="72">
        <v>6025222.21</v>
      </c>
      <c r="D44" s="72">
        <v>504221.77</v>
      </c>
      <c r="E44" s="72">
        <v>818400.22</v>
      </c>
      <c r="F44" s="72"/>
      <c r="G44" s="72"/>
      <c r="H44" s="73">
        <v>4505802.03</v>
      </c>
      <c r="I44" s="74"/>
      <c r="J44" s="73">
        <v>14706.64</v>
      </c>
      <c r="K44" s="74">
        <v>34375724.420000002</v>
      </c>
    </row>
    <row r="45" spans="1:11" x14ac:dyDescent="0.2">
      <c r="A45" s="2" t="s">
        <v>53</v>
      </c>
      <c r="B45" s="72">
        <v>3560029.75</v>
      </c>
      <c r="C45" s="72">
        <v>953019.78</v>
      </c>
      <c r="D45" s="72">
        <v>79753.63</v>
      </c>
      <c r="E45" s="72">
        <v>129441.78</v>
      </c>
      <c r="F45" s="72"/>
      <c r="G45" s="72"/>
      <c r="H45" s="73">
        <v>639836.53</v>
      </c>
      <c r="I45" s="74"/>
      <c r="J45" s="73">
        <v>2895.88</v>
      </c>
      <c r="K45" s="74">
        <v>5364977.3499999996</v>
      </c>
    </row>
    <row r="46" spans="1:11" x14ac:dyDescent="0.2">
      <c r="A46" s="2" t="s">
        <v>54</v>
      </c>
      <c r="B46" s="72">
        <v>9456862.5299999993</v>
      </c>
      <c r="C46" s="72">
        <v>2531601.62</v>
      </c>
      <c r="D46" s="72">
        <v>211857.52</v>
      </c>
      <c r="E46" s="72">
        <v>343868.47</v>
      </c>
      <c r="F46" s="72"/>
      <c r="G46" s="72"/>
      <c r="H46" s="73">
        <v>3538918.84</v>
      </c>
      <c r="I46" s="74"/>
      <c r="J46" s="73">
        <v>6571.67</v>
      </c>
      <c r="K46" s="74">
        <v>16089680.65</v>
      </c>
    </row>
    <row r="47" spans="1:11" x14ac:dyDescent="0.2">
      <c r="A47" s="2" t="s">
        <v>55</v>
      </c>
      <c r="B47" s="72">
        <v>2175759.52</v>
      </c>
      <c r="C47" s="72">
        <v>582450.71</v>
      </c>
      <c r="D47" s="72">
        <v>48742.49</v>
      </c>
      <c r="E47" s="72">
        <v>80326.83</v>
      </c>
      <c r="F47" s="72"/>
      <c r="G47" s="72"/>
      <c r="H47" s="73">
        <v>813749.11</v>
      </c>
      <c r="I47" s="74"/>
      <c r="J47" s="73">
        <v>1664.45</v>
      </c>
      <c r="K47" s="74">
        <v>3702693.11</v>
      </c>
    </row>
    <row r="48" spans="1:11" x14ac:dyDescent="0.2">
      <c r="A48" s="2" t="s">
        <v>56</v>
      </c>
      <c r="B48" s="72">
        <v>1695093.02</v>
      </c>
      <c r="C48" s="72">
        <v>453776.31</v>
      </c>
      <c r="D48" s="72">
        <v>37974.35</v>
      </c>
      <c r="E48" s="72">
        <v>61822.12</v>
      </c>
      <c r="F48" s="72"/>
      <c r="G48" s="72"/>
      <c r="H48" s="73">
        <v>776337.68</v>
      </c>
      <c r="I48" s="74"/>
      <c r="J48" s="73">
        <v>936.84</v>
      </c>
      <c r="K48" s="74">
        <v>3025940.32</v>
      </c>
    </row>
    <row r="49" spans="1:12" x14ac:dyDescent="0.2">
      <c r="A49" s="2" t="s">
        <v>57</v>
      </c>
      <c r="B49" s="72">
        <v>1977227.18</v>
      </c>
      <c r="C49" s="72">
        <v>529303.62</v>
      </c>
      <c r="D49" s="72">
        <v>44294.87</v>
      </c>
      <c r="E49" s="72">
        <v>70454.61</v>
      </c>
      <c r="F49" s="72"/>
      <c r="G49" s="72"/>
      <c r="H49" s="73">
        <v>739684.59</v>
      </c>
      <c r="I49" s="74"/>
      <c r="J49" s="73">
        <v>1129.0899999999999</v>
      </c>
      <c r="K49" s="74">
        <v>3362093.96</v>
      </c>
    </row>
    <row r="50" spans="1:12" x14ac:dyDescent="0.2">
      <c r="A50" s="2" t="s">
        <v>58</v>
      </c>
      <c r="B50" s="72">
        <v>4970700.5599999996</v>
      </c>
      <c r="C50" s="72">
        <v>1330656.29</v>
      </c>
      <c r="D50" s="72">
        <v>111356.2</v>
      </c>
      <c r="E50" s="72">
        <v>162485.9</v>
      </c>
      <c r="F50" s="72"/>
      <c r="G50" s="72"/>
      <c r="H50" s="73">
        <v>2022239.34</v>
      </c>
      <c r="I50" s="74"/>
      <c r="J50" s="73">
        <v>3223.82</v>
      </c>
      <c r="K50" s="74">
        <v>8600662.1099999994</v>
      </c>
    </row>
    <row r="51" spans="1:12" x14ac:dyDescent="0.2">
      <c r="A51" s="2" t="s">
        <v>59</v>
      </c>
      <c r="B51" s="72">
        <v>1749830.22</v>
      </c>
      <c r="C51" s="72">
        <v>468429.46</v>
      </c>
      <c r="D51" s="72">
        <v>39200.6</v>
      </c>
      <c r="E51" s="72">
        <v>61348.11</v>
      </c>
      <c r="F51" s="72"/>
      <c r="G51" s="72"/>
      <c r="H51" s="73">
        <v>712333.81</v>
      </c>
      <c r="I51" s="74"/>
      <c r="J51" s="73">
        <v>906.67</v>
      </c>
      <c r="K51" s="74">
        <v>3032048.87</v>
      </c>
    </row>
    <row r="52" spans="1:12" x14ac:dyDescent="0.2">
      <c r="A52" s="2" t="s">
        <v>60</v>
      </c>
      <c r="B52" s="72">
        <v>30146642.390000001</v>
      </c>
      <c r="C52" s="72">
        <v>8070254.6299999999</v>
      </c>
      <c r="D52" s="72">
        <v>675360.67</v>
      </c>
      <c r="E52" s="72">
        <v>1116444.47</v>
      </c>
      <c r="F52" s="72"/>
      <c r="G52" s="72"/>
      <c r="H52" s="73">
        <v>7872476.6399999997</v>
      </c>
      <c r="I52" s="74"/>
      <c r="J52" s="73">
        <v>17531.41</v>
      </c>
      <c r="K52" s="74">
        <v>47898710.210000001</v>
      </c>
      <c r="L52" s="77"/>
    </row>
    <row r="53" spans="1:12" ht="13.5" thickBot="1" x14ac:dyDescent="0.25">
      <c r="A53" s="4" t="s">
        <v>61</v>
      </c>
      <c r="B53" s="72">
        <v>3250086.98</v>
      </c>
      <c r="C53" s="72">
        <v>870048.12</v>
      </c>
      <c r="D53" s="72">
        <v>72810.13</v>
      </c>
      <c r="E53" s="72">
        <v>2960160.33</v>
      </c>
      <c r="F53" s="72"/>
      <c r="G53" s="72"/>
      <c r="H53" s="73">
        <v>1490592.62</v>
      </c>
      <c r="I53" s="74"/>
      <c r="J53" s="73">
        <v>2702.72</v>
      </c>
      <c r="K53" s="74">
        <v>8646400.9000000004</v>
      </c>
    </row>
    <row r="54" spans="1:12" s="79" customFormat="1" ht="13.5" thickBot="1" x14ac:dyDescent="0.25">
      <c r="A54" s="5" t="s">
        <v>13</v>
      </c>
      <c r="B54" s="78">
        <v>176003843.84</v>
      </c>
      <c r="C54" s="78">
        <v>47116220</v>
      </c>
      <c r="D54" s="78">
        <v>3942929.1</v>
      </c>
      <c r="E54" s="78">
        <v>9115618.3499999996</v>
      </c>
      <c r="F54" s="78">
        <v>0</v>
      </c>
      <c r="G54" s="78">
        <v>0</v>
      </c>
      <c r="H54" s="78">
        <v>50555983.490000002</v>
      </c>
      <c r="I54" s="78">
        <v>0</v>
      </c>
      <c r="J54" s="78">
        <v>151616.54</v>
      </c>
      <c r="K54" s="78">
        <v>286886211.31999999</v>
      </c>
    </row>
    <row r="55" spans="1:12" x14ac:dyDescent="0.2">
      <c r="F55" s="69"/>
      <c r="G55" s="69"/>
      <c r="H55" s="69"/>
      <c r="I55" s="69"/>
      <c r="J55" s="69"/>
    </row>
    <row r="56" spans="1:12" x14ac:dyDescent="0.2">
      <c r="F56" s="69"/>
      <c r="G56" s="69"/>
      <c r="H56" s="69"/>
      <c r="I56" s="69"/>
      <c r="J56" s="69"/>
    </row>
    <row r="57" spans="1:12" s="69" customFormat="1" x14ac:dyDescent="0.2">
      <c r="A57" s="28"/>
    </row>
    <row r="58" spans="1:12" s="69" customFormat="1" x14ac:dyDescent="0.2">
      <c r="A58" s="28"/>
    </row>
    <row r="59" spans="1:12" x14ac:dyDescent="0.2">
      <c r="F59" s="69"/>
      <c r="G59" s="69"/>
      <c r="H59" s="69"/>
      <c r="I59" s="69"/>
      <c r="J59" s="69"/>
    </row>
    <row r="60" spans="1:12" x14ac:dyDescent="0.2">
      <c r="F60" s="69"/>
      <c r="G60" s="69"/>
      <c r="H60" s="69"/>
      <c r="I60" s="69"/>
      <c r="J60" s="69"/>
    </row>
    <row r="61" spans="1:12" x14ac:dyDescent="0.2">
      <c r="F61" s="69"/>
      <c r="G61" s="69"/>
      <c r="H61" s="69"/>
      <c r="I61" s="69"/>
      <c r="J61" s="69"/>
    </row>
    <row r="62" spans="1:12" x14ac:dyDescent="0.2">
      <c r="F62" s="69"/>
      <c r="G62" s="69"/>
      <c r="H62" s="69"/>
      <c r="I62" s="69"/>
      <c r="J62" s="69"/>
    </row>
    <row r="63" spans="1:12" x14ac:dyDescent="0.2">
      <c r="G63" s="69"/>
      <c r="H63" s="69"/>
      <c r="I63" s="69"/>
      <c r="J63" s="69"/>
    </row>
    <row r="64" spans="1:12" x14ac:dyDescent="0.2">
      <c r="G64" s="69"/>
      <c r="H64" s="69"/>
      <c r="I64" s="69"/>
      <c r="J64" s="69"/>
    </row>
    <row r="65" spans="7:10" x14ac:dyDescent="0.2">
      <c r="G65" s="69"/>
      <c r="H65" s="69"/>
      <c r="I65" s="69"/>
      <c r="J65" s="69"/>
    </row>
    <row r="66" spans="7:10" x14ac:dyDescent="0.2">
      <c r="G66" s="69"/>
      <c r="H66" s="69"/>
      <c r="I66" s="69"/>
      <c r="J66" s="6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6" topLeftCell="D37" activePane="bottomRight" state="frozen"/>
      <selection pane="topRight" activeCell="B1" sqref="B1"/>
      <selection pane="bottomLeft" activeCell="A7" sqref="A7"/>
      <selection pane="bottomRight" activeCell="K8" sqref="K8"/>
    </sheetView>
  </sheetViews>
  <sheetFormatPr baseColWidth="10" defaultRowHeight="12.75" x14ac:dyDescent="0.2"/>
  <cols>
    <col min="1" max="1" width="44.7109375" style="3" customWidth="1"/>
    <col min="2" max="4" width="17.140625" style="82" customWidth="1"/>
    <col min="5" max="5" width="17.7109375" style="82" customWidth="1"/>
    <col min="6" max="6" width="14.28515625" style="80" bestFit="1" customWidth="1"/>
    <col min="7" max="7" width="12.7109375" style="80" bestFit="1" customWidth="1"/>
    <col min="8" max="8" width="12.7109375" style="80" customWidth="1"/>
    <col min="9" max="10" width="17.140625" style="80" customWidth="1"/>
    <col min="11" max="11" width="15.42578125" style="80" bestFit="1" customWidth="1"/>
    <col min="12" max="16384" width="11.42578125" style="80"/>
  </cols>
  <sheetData>
    <row r="1" spans="1:11" x14ac:dyDescent="0.2">
      <c r="A1" s="201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x14ac:dyDescent="0.2">
      <c r="A2" s="203">
        <v>44981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ht="11.25" x14ac:dyDescent="0.2">
      <c r="A3" s="81"/>
      <c r="B3" s="80"/>
      <c r="C3" s="80"/>
      <c r="E3" s="80"/>
    </row>
    <row r="4" spans="1:11" ht="13.5" customHeight="1" thickBot="1" x14ac:dyDescent="0.25">
      <c r="A4" s="81"/>
      <c r="B4" s="80"/>
      <c r="C4" s="205"/>
      <c r="D4" s="205"/>
      <c r="E4" s="80"/>
    </row>
    <row r="5" spans="1:11" ht="12.75" customHeight="1" x14ac:dyDescent="0.2">
      <c r="A5" s="206" t="s">
        <v>0</v>
      </c>
      <c r="B5" s="208" t="s">
        <v>9</v>
      </c>
      <c r="C5" s="83" t="s">
        <v>10</v>
      </c>
      <c r="D5" s="83" t="s">
        <v>10</v>
      </c>
      <c r="E5" s="208" t="s">
        <v>1</v>
      </c>
      <c r="F5" s="199" t="s">
        <v>7</v>
      </c>
      <c r="G5" s="199" t="s">
        <v>8</v>
      </c>
      <c r="H5" s="199" t="s">
        <v>2</v>
      </c>
      <c r="I5" s="199" t="s">
        <v>3</v>
      </c>
      <c r="J5" s="199" t="s">
        <v>4</v>
      </c>
      <c r="K5" s="199" t="s">
        <v>5</v>
      </c>
    </row>
    <row r="6" spans="1:11" ht="23.25" customHeight="1" thickBot="1" x14ac:dyDescent="0.25">
      <c r="A6" s="207"/>
      <c r="B6" s="209"/>
      <c r="C6" s="84" t="s">
        <v>11</v>
      </c>
      <c r="D6" s="84" t="s">
        <v>12</v>
      </c>
      <c r="E6" s="209" t="s">
        <v>6</v>
      </c>
      <c r="F6" s="200" t="s">
        <v>6</v>
      </c>
      <c r="G6" s="200" t="s">
        <v>6</v>
      </c>
      <c r="H6" s="200"/>
      <c r="I6" s="200"/>
      <c r="J6" s="200"/>
      <c r="K6" s="200" t="s">
        <v>6</v>
      </c>
    </row>
    <row r="7" spans="1:11" x14ac:dyDescent="0.2">
      <c r="A7" s="1" t="s">
        <v>15</v>
      </c>
      <c r="B7" s="85">
        <v>1003217.6</v>
      </c>
      <c r="C7" s="85">
        <v>263230.77</v>
      </c>
      <c r="D7" s="85">
        <v>25436.62</v>
      </c>
      <c r="E7" s="85">
        <v>2098.5500000000002</v>
      </c>
      <c r="F7" s="85">
        <v>7012958.2300000004</v>
      </c>
      <c r="G7" s="85">
        <v>231759.75</v>
      </c>
      <c r="H7" s="86"/>
      <c r="I7" s="21"/>
      <c r="J7" s="21">
        <v>484995.37</v>
      </c>
      <c r="K7" s="22">
        <f>SUM(B7:J7)</f>
        <v>9023696.8899999987</v>
      </c>
    </row>
    <row r="8" spans="1:11" x14ac:dyDescent="0.2">
      <c r="A8" s="2" t="s">
        <v>16</v>
      </c>
      <c r="B8" s="85">
        <v>948229.73</v>
      </c>
      <c r="C8" s="85">
        <v>248802.69</v>
      </c>
      <c r="D8" s="85">
        <v>24042.400000000001</v>
      </c>
      <c r="E8" s="85">
        <v>1977</v>
      </c>
      <c r="F8" s="85">
        <v>5211343.7300000004</v>
      </c>
      <c r="G8" s="85">
        <v>172221.15</v>
      </c>
      <c r="H8" s="86"/>
      <c r="I8" s="21"/>
      <c r="J8" s="21">
        <v>360401.06</v>
      </c>
      <c r="K8" s="22">
        <f t="shared" ref="K8:K53" si="0">SUM(B8:J8)</f>
        <v>6967017.7600000007</v>
      </c>
    </row>
    <row r="9" spans="1:11" x14ac:dyDescent="0.2">
      <c r="A9" s="2" t="s">
        <v>17</v>
      </c>
      <c r="B9" s="85"/>
      <c r="C9" s="85"/>
      <c r="E9" s="85"/>
      <c r="F9" s="85">
        <v>1997932.25</v>
      </c>
      <c r="G9" s="85">
        <v>66026.38</v>
      </c>
      <c r="H9" s="86"/>
      <c r="I9" s="21">
        <v>244414.02</v>
      </c>
      <c r="J9" s="21">
        <v>138171.06</v>
      </c>
      <c r="K9" s="22">
        <f t="shared" si="0"/>
        <v>2446543.71</v>
      </c>
    </row>
    <row r="10" spans="1:11" x14ac:dyDescent="0.2">
      <c r="A10" s="2" t="s">
        <v>18</v>
      </c>
      <c r="B10" s="85"/>
      <c r="C10" s="85"/>
      <c r="D10" s="85"/>
      <c r="E10" s="85"/>
      <c r="F10" s="85">
        <v>2245912.56</v>
      </c>
      <c r="G10" s="85">
        <v>74221.48</v>
      </c>
      <c r="H10" s="86"/>
      <c r="I10" s="21">
        <v>500196.14</v>
      </c>
      <c r="J10" s="21">
        <v>155320.64000000001</v>
      </c>
      <c r="K10" s="22">
        <f t="shared" si="0"/>
        <v>2975650.8200000003</v>
      </c>
    </row>
    <row r="11" spans="1:11" x14ac:dyDescent="0.2">
      <c r="A11" s="2" t="s">
        <v>19</v>
      </c>
      <c r="B11" s="85"/>
      <c r="C11" s="85"/>
      <c r="D11" s="85"/>
      <c r="E11" s="85"/>
      <c r="F11" s="85">
        <v>2232762.08</v>
      </c>
      <c r="G11" s="85">
        <v>73786.89</v>
      </c>
      <c r="H11" s="86"/>
      <c r="I11" s="21"/>
      <c r="J11" s="21">
        <v>154411.20000000001</v>
      </c>
      <c r="K11" s="22">
        <f t="shared" si="0"/>
        <v>2460960.1700000004</v>
      </c>
    </row>
    <row r="12" spans="1:11" x14ac:dyDescent="0.2">
      <c r="A12" s="2" t="s">
        <v>20</v>
      </c>
      <c r="B12" s="85"/>
      <c r="C12" s="85"/>
      <c r="D12" s="85"/>
      <c r="E12" s="85"/>
      <c r="F12" s="85">
        <v>1958480.84</v>
      </c>
      <c r="G12" s="85">
        <v>64722.62</v>
      </c>
      <c r="H12" s="86"/>
      <c r="I12" s="21">
        <v>203407.68</v>
      </c>
      <c r="J12" s="21">
        <v>135442.72</v>
      </c>
      <c r="K12" s="22">
        <f t="shared" si="0"/>
        <v>2362053.8600000003</v>
      </c>
    </row>
    <row r="13" spans="1:11" x14ac:dyDescent="0.2">
      <c r="A13" s="2" t="s">
        <v>21</v>
      </c>
      <c r="B13" s="85"/>
      <c r="C13" s="85"/>
      <c r="D13" s="85"/>
      <c r="E13" s="85"/>
      <c r="F13" s="85">
        <v>2356752.2400000002</v>
      </c>
      <c r="G13" s="85">
        <v>77884.44</v>
      </c>
      <c r="H13" s="86"/>
      <c r="I13" s="21"/>
      <c r="J13" s="21">
        <v>162985.99</v>
      </c>
      <c r="K13" s="22">
        <f t="shared" si="0"/>
        <v>2597622.67</v>
      </c>
    </row>
    <row r="14" spans="1:11" x14ac:dyDescent="0.2">
      <c r="A14" s="2" t="s">
        <v>22</v>
      </c>
      <c r="B14" s="85"/>
      <c r="C14" s="85"/>
      <c r="D14" s="85"/>
      <c r="E14" s="85"/>
      <c r="F14" s="85">
        <v>2262820.2999999998</v>
      </c>
      <c r="G14" s="85">
        <v>74780.23</v>
      </c>
      <c r="H14" s="86"/>
      <c r="I14" s="21"/>
      <c r="J14" s="21">
        <v>156489.93</v>
      </c>
      <c r="K14" s="22">
        <f t="shared" si="0"/>
        <v>2494090.46</v>
      </c>
    </row>
    <row r="15" spans="1:11" x14ac:dyDescent="0.2">
      <c r="A15" s="2" t="s">
        <v>23</v>
      </c>
      <c r="B15" s="85"/>
      <c r="C15" s="85"/>
      <c r="D15" s="85"/>
      <c r="E15" s="85"/>
      <c r="F15" s="85">
        <v>2263759.62</v>
      </c>
      <c r="G15" s="85">
        <v>74811.28</v>
      </c>
      <c r="H15" s="86"/>
      <c r="I15" s="21"/>
      <c r="J15" s="21">
        <v>156554.89000000001</v>
      </c>
      <c r="K15" s="22">
        <f t="shared" si="0"/>
        <v>2495125.79</v>
      </c>
    </row>
    <row r="16" spans="1:11" x14ac:dyDescent="0.2">
      <c r="A16" s="2" t="s">
        <v>24</v>
      </c>
      <c r="B16" s="85"/>
      <c r="C16" s="85"/>
      <c r="D16" s="85"/>
      <c r="E16" s="85"/>
      <c r="F16" s="85">
        <v>3151416.4</v>
      </c>
      <c r="G16" s="85">
        <v>104145.99</v>
      </c>
      <c r="H16" s="86"/>
      <c r="I16" s="21"/>
      <c r="J16" s="21">
        <v>217942.6</v>
      </c>
      <c r="K16" s="22">
        <f t="shared" si="0"/>
        <v>3473504.99</v>
      </c>
    </row>
    <row r="17" spans="1:11" x14ac:dyDescent="0.2">
      <c r="A17" s="2" t="s">
        <v>25</v>
      </c>
      <c r="B17" s="85"/>
      <c r="C17" s="85"/>
      <c r="D17" s="85"/>
      <c r="E17" s="85"/>
      <c r="F17" s="85">
        <v>2055230.73</v>
      </c>
      <c r="G17" s="85">
        <v>67919.95</v>
      </c>
      <c r="H17" s="86"/>
      <c r="I17" s="21"/>
      <c r="J17" s="21">
        <v>142133.66</v>
      </c>
      <c r="K17" s="22">
        <f t="shared" si="0"/>
        <v>2265284.3400000003</v>
      </c>
    </row>
    <row r="18" spans="1:11" x14ac:dyDescent="0.2">
      <c r="A18" s="2" t="s">
        <v>26</v>
      </c>
      <c r="B18" s="85"/>
      <c r="C18" s="85"/>
      <c r="D18" s="85"/>
      <c r="E18" s="85"/>
      <c r="F18" s="85">
        <v>1843883.88</v>
      </c>
      <c r="G18" s="85">
        <v>60935.49</v>
      </c>
      <c r="H18" s="86"/>
      <c r="I18" s="21">
        <v>85260.71</v>
      </c>
      <c r="J18" s="21">
        <v>127517.53</v>
      </c>
      <c r="K18" s="22">
        <f t="shared" si="0"/>
        <v>2117597.61</v>
      </c>
    </row>
    <row r="19" spans="1:11" x14ac:dyDescent="0.2">
      <c r="A19" s="2" t="s">
        <v>27</v>
      </c>
      <c r="B19" s="85"/>
      <c r="C19" s="85"/>
      <c r="D19" s="85"/>
      <c r="E19" s="85"/>
      <c r="F19" s="85">
        <v>2108771.9300000002</v>
      </c>
      <c r="G19" s="85">
        <v>69689.34</v>
      </c>
      <c r="H19" s="86"/>
      <c r="I19" s="21">
        <v>358500.96</v>
      </c>
      <c r="J19" s="21">
        <v>145836.41</v>
      </c>
      <c r="K19" s="22">
        <f t="shared" si="0"/>
        <v>2682798.64</v>
      </c>
    </row>
    <row r="20" spans="1:11" x14ac:dyDescent="0.2">
      <c r="A20" s="2" t="s">
        <v>28</v>
      </c>
      <c r="B20" s="85"/>
      <c r="C20" s="85"/>
      <c r="D20" s="85"/>
      <c r="E20" s="85"/>
      <c r="F20" s="85">
        <v>3003943.27</v>
      </c>
      <c r="G20" s="85">
        <v>99272.39</v>
      </c>
      <c r="H20" s="87"/>
      <c r="I20" s="22"/>
      <c r="J20" s="22">
        <v>207743.8</v>
      </c>
      <c r="K20" s="22">
        <f t="shared" si="0"/>
        <v>3310959.46</v>
      </c>
    </row>
    <row r="21" spans="1:11" x14ac:dyDescent="0.2">
      <c r="A21" s="2" t="s">
        <v>29</v>
      </c>
      <c r="B21" s="85"/>
      <c r="C21" s="85"/>
      <c r="D21" s="85"/>
      <c r="E21" s="85"/>
      <c r="F21" s="85">
        <v>2892164.27</v>
      </c>
      <c r="G21" s="85">
        <v>95578.39</v>
      </c>
      <c r="H21" s="87"/>
      <c r="I21" s="22"/>
      <c r="J21" s="22">
        <v>200013.49</v>
      </c>
      <c r="K21" s="22">
        <f t="shared" si="0"/>
        <v>3187756.1500000004</v>
      </c>
    </row>
    <row r="22" spans="1:11" x14ac:dyDescent="0.2">
      <c r="A22" s="2" t="s">
        <v>30</v>
      </c>
      <c r="B22" s="85"/>
      <c r="C22" s="85"/>
      <c r="D22" s="85"/>
      <c r="E22" s="85"/>
      <c r="F22" s="85">
        <v>2125679.6800000002</v>
      </c>
      <c r="G22" s="85">
        <v>70248.100000000006</v>
      </c>
      <c r="H22" s="87"/>
      <c r="I22" s="22">
        <v>375959.11</v>
      </c>
      <c r="J22" s="22">
        <v>147005.70000000001</v>
      </c>
      <c r="K22" s="22">
        <f t="shared" si="0"/>
        <v>2718892.5900000003</v>
      </c>
    </row>
    <row r="23" spans="1:11" x14ac:dyDescent="0.2">
      <c r="A23" s="2" t="s">
        <v>31</v>
      </c>
      <c r="B23" s="85"/>
      <c r="C23" s="85"/>
      <c r="D23" s="85"/>
      <c r="E23" s="85"/>
      <c r="F23" s="85">
        <v>2003568.16</v>
      </c>
      <c r="G23" s="85">
        <v>66212.639999999999</v>
      </c>
      <c r="H23" s="87"/>
      <c r="I23" s="22"/>
      <c r="J23" s="22">
        <v>138560.82999999999</v>
      </c>
      <c r="K23" s="22">
        <f t="shared" si="0"/>
        <v>2208341.63</v>
      </c>
    </row>
    <row r="24" spans="1:11" x14ac:dyDescent="0.2">
      <c r="A24" s="2" t="s">
        <v>32</v>
      </c>
      <c r="B24" s="85"/>
      <c r="C24" s="85"/>
      <c r="D24" s="85"/>
      <c r="E24" s="85"/>
      <c r="F24" s="85">
        <v>2663909.66</v>
      </c>
      <c r="G24" s="85">
        <v>88035.18</v>
      </c>
      <c r="H24" s="87"/>
      <c r="I24" s="22"/>
      <c r="J24" s="22">
        <v>184228.08</v>
      </c>
      <c r="K24" s="22">
        <f t="shared" si="0"/>
        <v>2936172.9200000004</v>
      </c>
    </row>
    <row r="25" spans="1:11" x14ac:dyDescent="0.2">
      <c r="A25" s="2" t="s">
        <v>33</v>
      </c>
      <c r="B25" s="85"/>
      <c r="C25" s="85"/>
      <c r="D25" s="85"/>
      <c r="E25" s="85"/>
      <c r="F25" s="85">
        <v>2194249.9900000002</v>
      </c>
      <c r="G25" s="85">
        <v>72514.17</v>
      </c>
      <c r="H25" s="87"/>
      <c r="I25" s="22"/>
      <c r="J25" s="22">
        <v>151747.81</v>
      </c>
      <c r="K25" s="22">
        <f t="shared" si="0"/>
        <v>2418511.9700000002</v>
      </c>
    </row>
    <row r="26" spans="1:11" x14ac:dyDescent="0.2">
      <c r="A26" s="2" t="s">
        <v>34</v>
      </c>
      <c r="B26" s="85"/>
      <c r="C26" s="85"/>
      <c r="D26" s="85"/>
      <c r="E26" s="85"/>
      <c r="F26" s="85">
        <v>2647941.2400000002</v>
      </c>
      <c r="G26" s="85">
        <v>87507.46</v>
      </c>
      <c r="H26" s="87"/>
      <c r="I26" s="22"/>
      <c r="J26" s="22">
        <v>183123.75</v>
      </c>
      <c r="K26" s="22">
        <f t="shared" si="0"/>
        <v>2918572.45</v>
      </c>
    </row>
    <row r="27" spans="1:11" x14ac:dyDescent="0.2">
      <c r="A27" s="2" t="s">
        <v>35</v>
      </c>
      <c r="B27" s="85"/>
      <c r="C27" s="85"/>
      <c r="D27" s="85"/>
      <c r="E27" s="85"/>
      <c r="F27" s="85">
        <v>2173584.9700000002</v>
      </c>
      <c r="G27" s="85">
        <v>71831.240000000005</v>
      </c>
      <c r="H27" s="87"/>
      <c r="I27" s="22">
        <v>424679.51</v>
      </c>
      <c r="J27" s="22">
        <v>150318.68</v>
      </c>
      <c r="K27" s="22">
        <f t="shared" si="0"/>
        <v>2820414.4000000008</v>
      </c>
    </row>
    <row r="28" spans="1:11" x14ac:dyDescent="0.2">
      <c r="A28" s="2" t="s">
        <v>36</v>
      </c>
      <c r="B28" s="85"/>
      <c r="C28" s="85"/>
      <c r="D28" s="85"/>
      <c r="E28" s="85"/>
      <c r="F28" s="85">
        <v>2783203.22</v>
      </c>
      <c r="G28" s="85">
        <v>91977.52</v>
      </c>
      <c r="H28" s="87"/>
      <c r="I28" s="22"/>
      <c r="J28" s="22">
        <v>192478.07</v>
      </c>
      <c r="K28" s="22">
        <f t="shared" si="0"/>
        <v>3067658.81</v>
      </c>
    </row>
    <row r="29" spans="1:11" x14ac:dyDescent="0.2">
      <c r="A29" s="2" t="s">
        <v>37</v>
      </c>
      <c r="B29" s="85">
        <v>1100130.6100000001</v>
      </c>
      <c r="C29" s="85">
        <v>288659.43</v>
      </c>
      <c r="D29" s="85">
        <v>27893.86</v>
      </c>
      <c r="E29" s="85">
        <v>2302.12</v>
      </c>
      <c r="F29" s="85">
        <v>5794661.04</v>
      </c>
      <c r="G29" s="85">
        <v>191498.23999999999</v>
      </c>
      <c r="H29" s="87"/>
      <c r="I29" s="22">
        <v>2511942.77</v>
      </c>
      <c r="J29" s="22">
        <v>400741.55</v>
      </c>
      <c r="K29" s="22">
        <f t="shared" si="0"/>
        <v>10317829.620000001</v>
      </c>
    </row>
    <row r="30" spans="1:11" x14ac:dyDescent="0.2">
      <c r="A30" s="2" t="s">
        <v>38</v>
      </c>
      <c r="B30" s="85">
        <v>1393108.96</v>
      </c>
      <c r="C30" s="85">
        <v>365533</v>
      </c>
      <c r="D30" s="85">
        <v>35322.339999999997</v>
      </c>
      <c r="E30" s="85">
        <v>2791.29</v>
      </c>
      <c r="F30" s="85">
        <v>8611679.7599999998</v>
      </c>
      <c r="G30" s="85">
        <v>284593.27</v>
      </c>
      <c r="H30" s="87"/>
      <c r="I30" s="22"/>
      <c r="J30" s="22">
        <v>595558.19999999995</v>
      </c>
      <c r="K30" s="22">
        <f t="shared" si="0"/>
        <v>11288586.819999998</v>
      </c>
    </row>
    <row r="31" spans="1:11" x14ac:dyDescent="0.2">
      <c r="A31" s="2" t="s">
        <v>39</v>
      </c>
      <c r="B31" s="85">
        <v>37863875.479999997</v>
      </c>
      <c r="C31" s="85">
        <v>9934970.1899999995</v>
      </c>
      <c r="D31" s="85">
        <v>960040.16</v>
      </c>
      <c r="E31" s="85">
        <v>75440.62</v>
      </c>
      <c r="F31" s="85">
        <v>375727738.23000002</v>
      </c>
      <c r="G31" s="85">
        <v>12416809.460000001</v>
      </c>
      <c r="H31" s="87"/>
      <c r="I31" s="22">
        <v>343162157.68000001</v>
      </c>
      <c r="J31" s="22">
        <v>25984214.879999999</v>
      </c>
      <c r="K31" s="22">
        <f t="shared" si="0"/>
        <v>806125246.69999993</v>
      </c>
    </row>
    <row r="32" spans="1:11" x14ac:dyDescent="0.2">
      <c r="A32" s="2" t="s">
        <v>40</v>
      </c>
      <c r="B32" s="85">
        <v>1184478.52</v>
      </c>
      <c r="C32" s="85">
        <v>310791.19</v>
      </c>
      <c r="D32" s="85">
        <v>30032.5</v>
      </c>
      <c r="E32" s="85">
        <v>2505.33</v>
      </c>
      <c r="F32" s="85">
        <v>7378353.46</v>
      </c>
      <c r="G32" s="85">
        <v>243835.1</v>
      </c>
      <c r="H32" s="87"/>
      <c r="I32" s="22"/>
      <c r="J32" s="22">
        <v>510265.02</v>
      </c>
      <c r="K32" s="22">
        <f t="shared" si="0"/>
        <v>9660261.1199999992</v>
      </c>
    </row>
    <row r="33" spans="1:11" x14ac:dyDescent="0.2">
      <c r="A33" s="2" t="s">
        <v>41</v>
      </c>
      <c r="B33" s="85">
        <v>1898076.75</v>
      </c>
      <c r="C33" s="85">
        <v>498029.74</v>
      </c>
      <c r="D33" s="85">
        <v>48125.82</v>
      </c>
      <c r="E33" s="85">
        <v>3620.37</v>
      </c>
      <c r="F33" s="85">
        <v>11873935.85</v>
      </c>
      <c r="G33" s="85">
        <v>392402.22</v>
      </c>
      <c r="H33" s="87"/>
      <c r="I33" s="22"/>
      <c r="J33" s="22">
        <v>821166.15</v>
      </c>
      <c r="K33" s="22">
        <f t="shared" si="0"/>
        <v>15535356.9</v>
      </c>
    </row>
    <row r="34" spans="1:11" x14ac:dyDescent="0.2">
      <c r="A34" s="2" t="s">
        <v>42</v>
      </c>
      <c r="B34" s="85">
        <v>1385893.36</v>
      </c>
      <c r="C34" s="85">
        <v>363639.72</v>
      </c>
      <c r="D34" s="85">
        <v>35139.379999999997</v>
      </c>
      <c r="E34" s="85">
        <v>2889.57</v>
      </c>
      <c r="F34" s="85">
        <v>10784325.41</v>
      </c>
      <c r="G34" s="85">
        <v>356393.47</v>
      </c>
      <c r="H34" s="87"/>
      <c r="I34" s="22"/>
      <c r="J34" s="22">
        <v>745811.93</v>
      </c>
      <c r="K34" s="22">
        <f t="shared" si="0"/>
        <v>13674092.84</v>
      </c>
    </row>
    <row r="35" spans="1:11" x14ac:dyDescent="0.2">
      <c r="A35" s="2" t="s">
        <v>43</v>
      </c>
      <c r="B35" s="85">
        <v>1965380.9</v>
      </c>
      <c r="C35" s="85">
        <v>515689.44</v>
      </c>
      <c r="D35" s="85">
        <v>49832.32</v>
      </c>
      <c r="E35" s="85">
        <v>3822.46</v>
      </c>
      <c r="F35" s="85">
        <v>15241395.699999999</v>
      </c>
      <c r="G35" s="85">
        <v>503687.88</v>
      </c>
      <c r="H35" s="87"/>
      <c r="I35" s="22"/>
      <c r="J35" s="22">
        <v>1054049.68</v>
      </c>
      <c r="K35" s="22">
        <f t="shared" si="0"/>
        <v>19333858.379999999</v>
      </c>
    </row>
    <row r="36" spans="1:11" x14ac:dyDescent="0.2">
      <c r="A36" s="2" t="s">
        <v>44</v>
      </c>
      <c r="B36" s="85">
        <v>1165817.47</v>
      </c>
      <c r="C36" s="85">
        <v>305894.78000000003</v>
      </c>
      <c r="D36" s="85">
        <v>29559.35</v>
      </c>
      <c r="E36" s="85">
        <v>2430.6999999999998</v>
      </c>
      <c r="F36" s="85">
        <v>7164188.6500000004</v>
      </c>
      <c r="G36" s="85">
        <v>236757.51</v>
      </c>
      <c r="H36" s="87"/>
      <c r="I36" s="22"/>
      <c r="J36" s="22">
        <v>495454.02</v>
      </c>
      <c r="K36" s="22">
        <f t="shared" si="0"/>
        <v>9400102.4800000004</v>
      </c>
    </row>
    <row r="37" spans="1:11" x14ac:dyDescent="0.2">
      <c r="A37" s="2" t="s">
        <v>45</v>
      </c>
      <c r="B37" s="85">
        <v>7471507.8499999996</v>
      </c>
      <c r="C37" s="85">
        <v>1960422.88</v>
      </c>
      <c r="D37" s="85">
        <v>189440.39</v>
      </c>
      <c r="E37" s="85">
        <v>15230</v>
      </c>
      <c r="F37" s="85">
        <v>41688871.189999998</v>
      </c>
      <c r="G37" s="85">
        <v>1377707.09</v>
      </c>
      <c r="H37" s="86"/>
      <c r="I37" s="21"/>
      <c r="J37" s="21">
        <v>2883078.56</v>
      </c>
      <c r="K37" s="22">
        <f t="shared" si="0"/>
        <v>55586257.960000008</v>
      </c>
    </row>
    <row r="38" spans="1:11" x14ac:dyDescent="0.2">
      <c r="A38" s="2" t="s">
        <v>46</v>
      </c>
      <c r="B38" s="85">
        <v>2440739.8399999999</v>
      </c>
      <c r="C38" s="85">
        <v>640417.21</v>
      </c>
      <c r="D38" s="85">
        <v>61885.06</v>
      </c>
      <c r="E38" s="85">
        <v>4751.66</v>
      </c>
      <c r="F38" s="85">
        <v>15457439.15</v>
      </c>
      <c r="G38" s="85">
        <v>510827.54</v>
      </c>
      <c r="H38" s="86"/>
      <c r="I38" s="21"/>
      <c r="J38" s="21">
        <v>1068990.6000000001</v>
      </c>
      <c r="K38" s="22">
        <f t="shared" si="0"/>
        <v>20185051.060000002</v>
      </c>
    </row>
    <row r="39" spans="1:11" x14ac:dyDescent="0.2">
      <c r="A39" s="2" t="s">
        <v>47</v>
      </c>
      <c r="B39" s="85">
        <v>1503706.73</v>
      </c>
      <c r="C39" s="85">
        <v>394552.36</v>
      </c>
      <c r="D39" s="85">
        <v>38126.550000000003</v>
      </c>
      <c r="E39" s="85">
        <v>3014.08</v>
      </c>
      <c r="F39" s="85">
        <v>9053159.8499999996</v>
      </c>
      <c r="G39" s="88">
        <v>299183.02</v>
      </c>
      <c r="H39" s="86"/>
      <c r="I39" s="21">
        <v>4601642.05</v>
      </c>
      <c r="J39" s="21">
        <v>626089.66</v>
      </c>
      <c r="K39" s="22">
        <f t="shared" si="0"/>
        <v>16519474.300000001</v>
      </c>
    </row>
    <row r="40" spans="1:11" x14ac:dyDescent="0.2">
      <c r="A40" s="2" t="s">
        <v>48</v>
      </c>
      <c r="B40" s="85">
        <v>1061688.8600000001</v>
      </c>
      <c r="C40" s="85">
        <v>278572.84000000003</v>
      </c>
      <c r="D40" s="85">
        <v>26919.17</v>
      </c>
      <c r="E40" s="85">
        <v>2213.8200000000002</v>
      </c>
      <c r="F40" s="85">
        <v>10011265.59</v>
      </c>
      <c r="G40" s="89">
        <v>330845.89</v>
      </c>
      <c r="H40" s="86"/>
      <c r="I40" s="21"/>
      <c r="J40" s="21">
        <v>692349.41</v>
      </c>
      <c r="K40" s="22">
        <f t="shared" si="0"/>
        <v>12403855.58</v>
      </c>
    </row>
    <row r="41" spans="1:11" x14ac:dyDescent="0.2">
      <c r="A41" s="2" t="s">
        <v>49</v>
      </c>
      <c r="B41" s="85">
        <v>1371462.15</v>
      </c>
      <c r="C41" s="85">
        <v>359853.17</v>
      </c>
      <c r="D41" s="85">
        <v>34773.480000000003</v>
      </c>
      <c r="E41" s="85">
        <v>2734.03</v>
      </c>
      <c r="F41" s="85">
        <v>6749948.8200000003</v>
      </c>
      <c r="G41" s="85">
        <v>223067.98</v>
      </c>
      <c r="H41" s="86"/>
      <c r="I41" s="21">
        <v>3124601.84</v>
      </c>
      <c r="J41" s="21">
        <v>466806.42</v>
      </c>
      <c r="K41" s="22">
        <f t="shared" si="0"/>
        <v>12333247.890000001</v>
      </c>
    </row>
    <row r="42" spans="1:11" x14ac:dyDescent="0.2">
      <c r="A42" s="2" t="s">
        <v>50</v>
      </c>
      <c r="B42" s="85">
        <v>1953811.06</v>
      </c>
      <c r="C42" s="85">
        <v>512653.67</v>
      </c>
      <c r="D42" s="85">
        <v>49538.96</v>
      </c>
      <c r="E42" s="85">
        <v>4073.7</v>
      </c>
      <c r="F42" s="85">
        <v>20124916.98</v>
      </c>
      <c r="G42" s="85">
        <v>665075.36</v>
      </c>
      <c r="H42" s="86"/>
      <c r="I42" s="21"/>
      <c r="J42" s="21">
        <v>1391779.51</v>
      </c>
      <c r="K42" s="22">
        <f t="shared" si="0"/>
        <v>24701849.240000002</v>
      </c>
    </row>
    <row r="43" spans="1:11" x14ac:dyDescent="0.2">
      <c r="A43" s="2" t="s">
        <v>51</v>
      </c>
      <c r="B43" s="85">
        <v>1095527.55</v>
      </c>
      <c r="C43" s="85">
        <v>287451.65000000002</v>
      </c>
      <c r="D43" s="85">
        <v>27777.15</v>
      </c>
      <c r="E43" s="85">
        <v>2296.58</v>
      </c>
      <c r="F43" s="85">
        <v>10640609.550000001</v>
      </c>
      <c r="G43" s="85">
        <v>351644.04</v>
      </c>
      <c r="H43" s="86"/>
      <c r="I43" s="21"/>
      <c r="J43" s="21">
        <v>735872.97</v>
      </c>
      <c r="K43" s="22">
        <f t="shared" si="0"/>
        <v>13141179.49</v>
      </c>
    </row>
    <row r="44" spans="1:11" x14ac:dyDescent="0.2">
      <c r="A44" s="2" t="s">
        <v>52</v>
      </c>
      <c r="B44" s="85">
        <v>15909160.02</v>
      </c>
      <c r="C44" s="85">
        <v>4174349</v>
      </c>
      <c r="D44" s="85">
        <v>403377.42</v>
      </c>
      <c r="E44" s="85">
        <v>33170.370000000003</v>
      </c>
      <c r="F44" s="85">
        <v>91113037.189999998</v>
      </c>
      <c r="G44" s="85">
        <v>3011045.25</v>
      </c>
      <c r="H44" s="86"/>
      <c r="I44" s="21"/>
      <c r="J44" s="21">
        <v>6301107.1399999997</v>
      </c>
      <c r="K44" s="22">
        <f t="shared" si="0"/>
        <v>120945246.39</v>
      </c>
    </row>
    <row r="45" spans="1:11" x14ac:dyDescent="0.2">
      <c r="A45" s="2" t="s">
        <v>53</v>
      </c>
      <c r="B45" s="85">
        <v>2516379.2599999998</v>
      </c>
      <c r="C45" s="85">
        <v>660263.98</v>
      </c>
      <c r="D45" s="85">
        <v>63802.9</v>
      </c>
      <c r="E45" s="85">
        <v>5246.37</v>
      </c>
      <c r="F45" s="85">
        <v>17940999.5</v>
      </c>
      <c r="G45" s="85">
        <v>592902.65</v>
      </c>
      <c r="H45" s="86"/>
      <c r="I45" s="21">
        <v>17638815.859999999</v>
      </c>
      <c r="J45" s="21">
        <v>1240746.26</v>
      </c>
      <c r="K45" s="22">
        <f t="shared" si="0"/>
        <v>40659156.779999994</v>
      </c>
    </row>
    <row r="46" spans="1:11" x14ac:dyDescent="0.2">
      <c r="A46" s="2" t="s">
        <v>54</v>
      </c>
      <c r="B46" s="85">
        <v>6684509.5199999996</v>
      </c>
      <c r="C46" s="85">
        <v>1753925.13</v>
      </c>
      <c r="D46" s="85">
        <v>169486.02</v>
      </c>
      <c r="E46" s="85">
        <v>13937.25</v>
      </c>
      <c r="F46" s="85">
        <v>40713857.719999999</v>
      </c>
      <c r="G46" s="85">
        <v>1345485.47</v>
      </c>
      <c r="H46" s="86"/>
      <c r="I46" s="21"/>
      <c r="J46" s="21">
        <v>2815649.52</v>
      </c>
      <c r="K46" s="22">
        <f t="shared" si="0"/>
        <v>53496850.630000003</v>
      </c>
    </row>
    <row r="47" spans="1:11" x14ac:dyDescent="0.2">
      <c r="A47" s="2" t="s">
        <v>55</v>
      </c>
      <c r="B47" s="85">
        <v>1537918.64</v>
      </c>
      <c r="C47" s="85">
        <v>403529.11</v>
      </c>
      <c r="D47" s="85">
        <v>38993.99</v>
      </c>
      <c r="E47" s="85">
        <v>3255.71</v>
      </c>
      <c r="F47" s="85">
        <v>10311847.779999999</v>
      </c>
      <c r="G47" s="85">
        <v>340779.34</v>
      </c>
      <c r="H47" s="86"/>
      <c r="I47" s="21">
        <v>5409994.7400000002</v>
      </c>
      <c r="J47" s="21">
        <v>713136.78</v>
      </c>
      <c r="K47" s="22">
        <f t="shared" si="0"/>
        <v>18759456.09</v>
      </c>
    </row>
    <row r="48" spans="1:11" x14ac:dyDescent="0.2">
      <c r="A48" s="2" t="s">
        <v>56</v>
      </c>
      <c r="B48" s="85">
        <v>1198163.28</v>
      </c>
      <c r="C48" s="85">
        <v>314381.88</v>
      </c>
      <c r="D48" s="85">
        <v>30379.48</v>
      </c>
      <c r="E48" s="85">
        <v>2505.6999999999998</v>
      </c>
      <c r="F48" s="85">
        <v>5804054.2400000002</v>
      </c>
      <c r="G48" s="85">
        <v>191808.66</v>
      </c>
      <c r="H48" s="86"/>
      <c r="I48" s="21">
        <v>2518032.8199999998</v>
      </c>
      <c r="J48" s="21">
        <v>401391.16</v>
      </c>
      <c r="K48" s="22">
        <f t="shared" si="0"/>
        <v>10460717.220000001</v>
      </c>
    </row>
    <row r="49" spans="1:11" x14ac:dyDescent="0.2">
      <c r="A49" s="2" t="s">
        <v>57</v>
      </c>
      <c r="B49" s="85">
        <v>1397587.61</v>
      </c>
      <c r="C49" s="85">
        <v>366708.14</v>
      </c>
      <c r="D49" s="85">
        <v>35435.89</v>
      </c>
      <c r="E49" s="85">
        <v>2855.58</v>
      </c>
      <c r="F49" s="85">
        <v>6995111.1699999999</v>
      </c>
      <c r="G49" s="85">
        <v>231169.95</v>
      </c>
      <c r="H49" s="86"/>
      <c r="I49" s="21">
        <v>3281725.14</v>
      </c>
      <c r="J49" s="21">
        <v>483761.12</v>
      </c>
      <c r="K49" s="22">
        <f t="shared" si="0"/>
        <v>12794354.6</v>
      </c>
    </row>
    <row r="50" spans="1:11" x14ac:dyDescent="0.2">
      <c r="A50" s="2" t="s">
        <v>58</v>
      </c>
      <c r="B50" s="85">
        <v>3513500.92</v>
      </c>
      <c r="C50" s="85">
        <v>921895.25</v>
      </c>
      <c r="D50" s="85">
        <v>89084.96</v>
      </c>
      <c r="E50" s="85">
        <v>6585.68</v>
      </c>
      <c r="F50" s="85">
        <v>19972747.25</v>
      </c>
      <c r="G50" s="85">
        <v>660046.55000000005</v>
      </c>
      <c r="H50" s="86"/>
      <c r="I50" s="21">
        <v>21562026.300000001</v>
      </c>
      <c r="J50" s="21">
        <v>1381255.9</v>
      </c>
      <c r="K50" s="22">
        <f t="shared" si="0"/>
        <v>48107142.809999995</v>
      </c>
    </row>
    <row r="51" spans="1:11" x14ac:dyDescent="0.2">
      <c r="A51" s="2" t="s">
        <v>59</v>
      </c>
      <c r="B51" s="85">
        <v>1236853.8400000001</v>
      </c>
      <c r="C51" s="85">
        <v>324533.76000000001</v>
      </c>
      <c r="D51" s="85">
        <v>31360.48</v>
      </c>
      <c r="E51" s="85">
        <v>2486.4899999999998</v>
      </c>
      <c r="F51" s="85">
        <v>5617129.6900000004</v>
      </c>
      <c r="G51" s="85">
        <v>185631.3</v>
      </c>
      <c r="H51" s="86"/>
      <c r="I51" s="21"/>
      <c r="J51" s="21">
        <v>388464.01</v>
      </c>
      <c r="K51" s="22">
        <f t="shared" si="0"/>
        <v>7786459.5700000003</v>
      </c>
    </row>
    <row r="52" spans="1:11" x14ac:dyDescent="0.2">
      <c r="A52" s="2" t="s">
        <v>60</v>
      </c>
      <c r="B52" s="85">
        <v>21308919.02</v>
      </c>
      <c r="C52" s="85">
        <v>5591172.9199999999</v>
      </c>
      <c r="D52" s="85">
        <v>540288.53</v>
      </c>
      <c r="E52" s="85">
        <v>45250.33</v>
      </c>
      <c r="F52" s="85">
        <v>108613495.92</v>
      </c>
      <c r="G52" s="85">
        <v>3589389.2</v>
      </c>
      <c r="H52" s="86"/>
      <c r="I52" s="21"/>
      <c r="J52" s="21">
        <v>7511386.9100000001</v>
      </c>
      <c r="K52" s="22">
        <f t="shared" si="0"/>
        <v>147199902.82999998</v>
      </c>
    </row>
    <row r="53" spans="1:11" ht="13.5" thickBot="1" x14ac:dyDescent="0.25">
      <c r="A53" s="4" t="s">
        <v>61</v>
      </c>
      <c r="B53" s="85">
        <v>2297298.63</v>
      </c>
      <c r="C53" s="85">
        <v>602780.17000000004</v>
      </c>
      <c r="D53" s="85">
        <v>58248.1</v>
      </c>
      <c r="E53" s="85">
        <v>119977.52</v>
      </c>
      <c r="F53" s="85">
        <v>16744306.65</v>
      </c>
      <c r="G53" s="85">
        <v>553355.11</v>
      </c>
      <c r="H53" s="86"/>
      <c r="I53" s="21"/>
      <c r="J53" s="21">
        <v>1157986.54</v>
      </c>
      <c r="K53" s="22">
        <f t="shared" si="0"/>
        <v>21533952.719999999</v>
      </c>
    </row>
    <row r="54" spans="1:11" s="91" customFormat="1" ht="13.5" thickBot="1" x14ac:dyDescent="0.25">
      <c r="A54" s="5" t="s">
        <v>13</v>
      </c>
      <c r="B54" s="90">
        <v>124406944.16</v>
      </c>
      <c r="C54" s="90">
        <v>32642704.07</v>
      </c>
      <c r="D54" s="90">
        <v>3154343.28</v>
      </c>
      <c r="E54" s="90">
        <v>369462.88</v>
      </c>
      <c r="F54" s="90">
        <v>939319345.59000003</v>
      </c>
      <c r="G54" s="90">
        <v>31042023.629999999</v>
      </c>
      <c r="H54" s="90">
        <v>0</v>
      </c>
      <c r="I54" s="26">
        <f t="shared" ref="I54" si="1">SUM(I7:I53)</f>
        <v>406003357.32999998</v>
      </c>
      <c r="J54" s="26">
        <f>SUM(J7:J53)</f>
        <v>64960537.169999994</v>
      </c>
      <c r="K54" s="90">
        <v>1601898718.1099999</v>
      </c>
    </row>
    <row r="55" spans="1:11" x14ac:dyDescent="0.2">
      <c r="F55" s="82"/>
      <c r="G55" s="82"/>
      <c r="H55" s="82"/>
      <c r="I55" s="82"/>
      <c r="J55" s="82"/>
    </row>
    <row r="56" spans="1:11" x14ac:dyDescent="0.2">
      <c r="F56" s="82"/>
      <c r="G56" s="82"/>
      <c r="H56" s="82"/>
      <c r="I56" s="82"/>
      <c r="J56" s="82"/>
    </row>
    <row r="57" spans="1:11" s="82" customFormat="1" x14ac:dyDescent="0.2">
      <c r="A57" s="28"/>
    </row>
    <row r="58" spans="1:11" s="82" customFormat="1" x14ac:dyDescent="0.2">
      <c r="A58" s="28"/>
    </row>
    <row r="59" spans="1:11" x14ac:dyDescent="0.2">
      <c r="F59" s="82"/>
      <c r="G59" s="82"/>
      <c r="H59" s="82"/>
      <c r="I59" s="82"/>
      <c r="J59" s="82"/>
    </row>
    <row r="60" spans="1:11" x14ac:dyDescent="0.2">
      <c r="F60" s="82"/>
      <c r="G60" s="82"/>
      <c r="H60" s="82"/>
      <c r="I60" s="82"/>
      <c r="J60" s="82"/>
    </row>
    <row r="61" spans="1:11" x14ac:dyDescent="0.2">
      <c r="F61" s="82"/>
      <c r="G61" s="82"/>
      <c r="H61" s="82"/>
      <c r="I61" s="82"/>
      <c r="J61" s="82"/>
    </row>
    <row r="62" spans="1:11" x14ac:dyDescent="0.2">
      <c r="F62" s="82"/>
      <c r="G62" s="82"/>
      <c r="H62" s="82"/>
      <c r="I62" s="82"/>
      <c r="J62" s="82"/>
    </row>
    <row r="63" spans="1:11" x14ac:dyDescent="0.2">
      <c r="G63" s="82"/>
      <c r="H63" s="82"/>
      <c r="I63" s="82"/>
      <c r="J63" s="82"/>
    </row>
    <row r="64" spans="1:11" x14ac:dyDescent="0.2">
      <c r="G64" s="82"/>
      <c r="H64" s="82"/>
      <c r="I64" s="82"/>
      <c r="J64" s="82"/>
    </row>
    <row r="65" spans="7:10" x14ac:dyDescent="0.2">
      <c r="G65" s="82"/>
      <c r="H65" s="82"/>
      <c r="I65" s="82"/>
      <c r="J65" s="82"/>
    </row>
    <row r="66" spans="7:10" x14ac:dyDescent="0.2">
      <c r="G66" s="82"/>
      <c r="H66" s="82"/>
      <c r="I66" s="82"/>
      <c r="J66" s="8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7" sqref="B47"/>
    </sheetView>
  </sheetViews>
  <sheetFormatPr baseColWidth="10" defaultRowHeight="12.75" x14ac:dyDescent="0.2"/>
  <cols>
    <col min="1" max="1" width="44.7109375" style="3" customWidth="1"/>
    <col min="2" max="4" width="17.140625" style="94" customWidth="1"/>
    <col min="5" max="5" width="17.7109375" style="94" customWidth="1"/>
    <col min="6" max="6" width="14.28515625" style="92" bestFit="1" customWidth="1"/>
    <col min="7" max="7" width="12.7109375" style="92" bestFit="1" customWidth="1"/>
    <col min="8" max="8" width="12.7109375" style="92" customWidth="1"/>
    <col min="9" max="10" width="17.140625" style="92" customWidth="1"/>
    <col min="11" max="11" width="15.42578125" style="92" bestFit="1" customWidth="1"/>
    <col min="12" max="12" width="11.28515625" style="92" bestFit="1" customWidth="1"/>
    <col min="13" max="16384" width="11.42578125" style="92"/>
  </cols>
  <sheetData>
    <row r="1" spans="1:11" x14ac:dyDescent="0.2">
      <c r="A1" s="212" t="s">
        <v>14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x14ac:dyDescent="0.2">
      <c r="A2" s="214">
        <v>44986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11.25" x14ac:dyDescent="0.2">
      <c r="A3" s="93"/>
      <c r="B3" s="92"/>
      <c r="C3" s="92"/>
      <c r="E3" s="92"/>
    </row>
    <row r="4" spans="1:11" ht="13.5" customHeight="1" thickBot="1" x14ac:dyDescent="0.25">
      <c r="A4" s="93"/>
      <c r="B4" s="92"/>
      <c r="C4" s="216"/>
      <c r="D4" s="216"/>
      <c r="E4" s="92"/>
    </row>
    <row r="5" spans="1:11" ht="12.75" customHeight="1" x14ac:dyDescent="0.2">
      <c r="A5" s="217" t="s">
        <v>0</v>
      </c>
      <c r="B5" s="219" t="s">
        <v>9</v>
      </c>
      <c r="C5" s="95" t="s">
        <v>10</v>
      </c>
      <c r="D5" s="95" t="s">
        <v>10</v>
      </c>
      <c r="E5" s="219" t="s">
        <v>1</v>
      </c>
      <c r="F5" s="210" t="s">
        <v>7</v>
      </c>
      <c r="G5" s="210" t="s">
        <v>8</v>
      </c>
      <c r="H5" s="210" t="s">
        <v>2</v>
      </c>
      <c r="I5" s="210" t="s">
        <v>3</v>
      </c>
      <c r="J5" s="210" t="s">
        <v>4</v>
      </c>
      <c r="K5" s="210" t="s">
        <v>5</v>
      </c>
    </row>
    <row r="6" spans="1:11" ht="23.25" customHeight="1" thickBot="1" x14ac:dyDescent="0.25">
      <c r="A6" s="218"/>
      <c r="B6" s="220"/>
      <c r="C6" s="96" t="s">
        <v>11</v>
      </c>
      <c r="D6" s="96" t="s">
        <v>12</v>
      </c>
      <c r="E6" s="220" t="s">
        <v>6</v>
      </c>
      <c r="F6" s="211" t="s">
        <v>6</v>
      </c>
      <c r="G6" s="211" t="s">
        <v>6</v>
      </c>
      <c r="H6" s="211"/>
      <c r="I6" s="211"/>
      <c r="J6" s="211"/>
      <c r="K6" s="211" t="s">
        <v>6</v>
      </c>
    </row>
    <row r="7" spans="1:11" x14ac:dyDescent="0.2">
      <c r="A7" s="1" t="s">
        <v>15</v>
      </c>
      <c r="B7" s="97">
        <v>3902899.56</v>
      </c>
      <c r="C7" s="97">
        <v>388517.13</v>
      </c>
      <c r="D7" s="97">
        <v>25436.62</v>
      </c>
      <c r="E7" s="97"/>
      <c r="F7" s="97"/>
      <c r="G7" s="97"/>
      <c r="H7" s="98"/>
      <c r="I7" s="98"/>
      <c r="J7" s="98"/>
      <c r="K7" s="99">
        <v>4316853.3099999996</v>
      </c>
    </row>
    <row r="8" spans="1:11" x14ac:dyDescent="0.2">
      <c r="A8" s="2" t="s">
        <v>16</v>
      </c>
      <c r="B8" s="97">
        <v>3688975.75</v>
      </c>
      <c r="C8" s="97">
        <v>367221.92</v>
      </c>
      <c r="D8" s="97">
        <v>24042.400000000001</v>
      </c>
      <c r="E8" s="97"/>
      <c r="F8" s="97"/>
      <c r="G8" s="97"/>
      <c r="H8" s="98"/>
      <c r="I8" s="98"/>
      <c r="J8" s="98"/>
      <c r="K8" s="99">
        <v>4080240.07</v>
      </c>
    </row>
    <row r="9" spans="1:11" x14ac:dyDescent="0.2">
      <c r="A9" s="2" t="s">
        <v>17</v>
      </c>
      <c r="B9" s="97"/>
      <c r="C9" s="97"/>
      <c r="E9" s="97"/>
      <c r="F9" s="97"/>
      <c r="G9" s="97"/>
      <c r="H9" s="98"/>
      <c r="I9" s="98"/>
      <c r="J9" s="98"/>
      <c r="K9" s="99"/>
    </row>
    <row r="10" spans="1:11" x14ac:dyDescent="0.2">
      <c r="A10" s="2" t="s">
        <v>18</v>
      </c>
      <c r="B10" s="97"/>
      <c r="C10" s="97"/>
      <c r="D10" s="97"/>
      <c r="E10" s="97"/>
      <c r="F10" s="97"/>
      <c r="G10" s="97"/>
      <c r="H10" s="98"/>
      <c r="I10" s="98"/>
      <c r="J10" s="98"/>
      <c r="K10" s="99"/>
    </row>
    <row r="11" spans="1:11" x14ac:dyDescent="0.2">
      <c r="A11" s="2" t="s">
        <v>19</v>
      </c>
      <c r="B11" s="97"/>
      <c r="C11" s="97"/>
      <c r="D11" s="97"/>
      <c r="E11" s="97"/>
      <c r="F11" s="97"/>
      <c r="G11" s="97"/>
      <c r="H11" s="98"/>
      <c r="I11" s="98"/>
      <c r="J11" s="98"/>
      <c r="K11" s="99"/>
    </row>
    <row r="12" spans="1:11" x14ac:dyDescent="0.2">
      <c r="A12" s="2" t="s">
        <v>20</v>
      </c>
      <c r="B12" s="97"/>
      <c r="C12" s="97"/>
      <c r="D12" s="97"/>
      <c r="E12" s="97"/>
      <c r="F12" s="97"/>
      <c r="G12" s="97"/>
      <c r="H12" s="98"/>
      <c r="I12" s="98"/>
      <c r="J12" s="98"/>
      <c r="K12" s="99"/>
    </row>
    <row r="13" spans="1:11" x14ac:dyDescent="0.2">
      <c r="A13" s="2" t="s">
        <v>21</v>
      </c>
      <c r="B13" s="97"/>
      <c r="C13" s="97"/>
      <c r="D13" s="97"/>
      <c r="E13" s="97"/>
      <c r="F13" s="97"/>
      <c r="G13" s="97"/>
      <c r="H13" s="98"/>
      <c r="I13" s="98"/>
      <c r="J13" s="98"/>
      <c r="K13" s="99"/>
    </row>
    <row r="14" spans="1:11" x14ac:dyDescent="0.2">
      <c r="A14" s="2" t="s">
        <v>22</v>
      </c>
      <c r="B14" s="97"/>
      <c r="C14" s="97"/>
      <c r="D14" s="97"/>
      <c r="E14" s="97"/>
      <c r="F14" s="97"/>
      <c r="G14" s="97"/>
      <c r="H14" s="98"/>
      <c r="I14" s="98"/>
      <c r="J14" s="98"/>
      <c r="K14" s="99"/>
    </row>
    <row r="15" spans="1:11" x14ac:dyDescent="0.2">
      <c r="A15" s="2" t="s">
        <v>23</v>
      </c>
      <c r="B15" s="97"/>
      <c r="C15" s="97"/>
      <c r="D15" s="97"/>
      <c r="E15" s="97"/>
      <c r="F15" s="97"/>
      <c r="G15" s="97"/>
      <c r="H15" s="98"/>
      <c r="I15" s="98"/>
      <c r="J15" s="98"/>
      <c r="K15" s="99"/>
    </row>
    <row r="16" spans="1:11" x14ac:dyDescent="0.2">
      <c r="A16" s="2" t="s">
        <v>24</v>
      </c>
      <c r="B16" s="97"/>
      <c r="C16" s="97"/>
      <c r="D16" s="97"/>
      <c r="E16" s="97"/>
      <c r="F16" s="97"/>
      <c r="G16" s="97"/>
      <c r="H16" s="98"/>
      <c r="I16" s="98"/>
      <c r="J16" s="98"/>
      <c r="K16" s="99"/>
    </row>
    <row r="17" spans="1:11" x14ac:dyDescent="0.2">
      <c r="A17" s="2" t="s">
        <v>25</v>
      </c>
      <c r="B17" s="97"/>
      <c r="C17" s="97"/>
      <c r="D17" s="97"/>
      <c r="E17" s="97"/>
      <c r="F17" s="97"/>
      <c r="G17" s="97"/>
      <c r="H17" s="98"/>
      <c r="I17" s="98"/>
      <c r="J17" s="98"/>
      <c r="K17" s="99"/>
    </row>
    <row r="18" spans="1:11" x14ac:dyDescent="0.2">
      <c r="A18" s="2" t="s">
        <v>26</v>
      </c>
      <c r="B18" s="97"/>
      <c r="C18" s="97"/>
      <c r="D18" s="97"/>
      <c r="E18" s="97"/>
      <c r="F18" s="97"/>
      <c r="G18" s="97"/>
      <c r="H18" s="98"/>
      <c r="I18" s="98"/>
      <c r="J18" s="98"/>
      <c r="K18" s="99"/>
    </row>
    <row r="19" spans="1:11" x14ac:dyDescent="0.2">
      <c r="A19" s="2" t="s">
        <v>27</v>
      </c>
      <c r="B19" s="97"/>
      <c r="C19" s="97"/>
      <c r="D19" s="97"/>
      <c r="E19" s="97"/>
      <c r="F19" s="97"/>
      <c r="G19" s="97"/>
      <c r="H19" s="98"/>
      <c r="I19" s="98"/>
      <c r="J19" s="98"/>
      <c r="K19" s="99"/>
    </row>
    <row r="20" spans="1:11" x14ac:dyDescent="0.2">
      <c r="A20" s="2" t="s">
        <v>28</v>
      </c>
      <c r="B20" s="97"/>
      <c r="C20" s="97"/>
      <c r="D20" s="97"/>
      <c r="E20" s="97"/>
      <c r="F20" s="97"/>
      <c r="G20" s="97"/>
      <c r="H20" s="99"/>
      <c r="I20" s="99"/>
      <c r="J20" s="99"/>
      <c r="K20" s="99"/>
    </row>
    <row r="21" spans="1:11" x14ac:dyDescent="0.2">
      <c r="A21" s="2" t="s">
        <v>29</v>
      </c>
      <c r="B21" s="97"/>
      <c r="C21" s="97"/>
      <c r="D21" s="97"/>
      <c r="E21" s="97"/>
      <c r="F21" s="97"/>
      <c r="G21" s="97"/>
      <c r="H21" s="99"/>
      <c r="I21" s="99"/>
      <c r="J21" s="99"/>
      <c r="K21" s="99"/>
    </row>
    <row r="22" spans="1:11" x14ac:dyDescent="0.2">
      <c r="A22" s="2" t="s">
        <v>30</v>
      </c>
      <c r="B22" s="97"/>
      <c r="C22" s="97"/>
      <c r="D22" s="97"/>
      <c r="E22" s="97"/>
      <c r="F22" s="97"/>
      <c r="G22" s="97"/>
      <c r="H22" s="99"/>
      <c r="I22" s="99"/>
      <c r="J22" s="99"/>
      <c r="K22" s="99"/>
    </row>
    <row r="23" spans="1:11" x14ac:dyDescent="0.2">
      <c r="A23" s="2" t="s">
        <v>31</v>
      </c>
      <c r="B23" s="97"/>
      <c r="C23" s="97"/>
      <c r="D23" s="97"/>
      <c r="E23" s="97"/>
      <c r="F23" s="97"/>
      <c r="G23" s="97"/>
      <c r="H23" s="99"/>
      <c r="I23" s="99"/>
      <c r="J23" s="99"/>
      <c r="K23" s="99"/>
    </row>
    <row r="24" spans="1:11" x14ac:dyDescent="0.2">
      <c r="A24" s="2" t="s">
        <v>32</v>
      </c>
      <c r="B24" s="97"/>
      <c r="C24" s="97"/>
      <c r="D24" s="97"/>
      <c r="E24" s="97"/>
      <c r="F24" s="97"/>
      <c r="G24" s="97"/>
      <c r="H24" s="99"/>
      <c r="I24" s="99"/>
      <c r="J24" s="99"/>
      <c r="K24" s="99"/>
    </row>
    <row r="25" spans="1:11" x14ac:dyDescent="0.2">
      <c r="A25" s="2" t="s">
        <v>33</v>
      </c>
      <c r="B25" s="97"/>
      <c r="C25" s="97"/>
      <c r="D25" s="97"/>
      <c r="E25" s="97"/>
      <c r="F25" s="97"/>
      <c r="G25" s="97"/>
      <c r="H25" s="99"/>
      <c r="I25" s="99"/>
      <c r="J25" s="99"/>
      <c r="K25" s="99"/>
    </row>
    <row r="26" spans="1:11" x14ac:dyDescent="0.2">
      <c r="A26" s="2" t="s">
        <v>34</v>
      </c>
      <c r="B26" s="97"/>
      <c r="C26" s="97"/>
      <c r="D26" s="97"/>
      <c r="E26" s="97"/>
      <c r="F26" s="97"/>
      <c r="G26" s="97"/>
      <c r="H26" s="99"/>
      <c r="I26" s="99"/>
      <c r="J26" s="99"/>
      <c r="K26" s="99"/>
    </row>
    <row r="27" spans="1:11" x14ac:dyDescent="0.2">
      <c r="A27" s="2" t="s">
        <v>35</v>
      </c>
      <c r="B27" s="97"/>
      <c r="C27" s="97"/>
      <c r="D27" s="97"/>
      <c r="E27" s="97"/>
      <c r="F27" s="97"/>
      <c r="G27" s="97"/>
      <c r="H27" s="99"/>
      <c r="I27" s="99"/>
      <c r="J27" s="99"/>
      <c r="K27" s="99"/>
    </row>
    <row r="28" spans="1:11" x14ac:dyDescent="0.2">
      <c r="A28" s="2" t="s">
        <v>36</v>
      </c>
      <c r="B28" s="97"/>
      <c r="C28" s="97"/>
      <c r="D28" s="97"/>
      <c r="E28" s="97"/>
      <c r="F28" s="97"/>
      <c r="G28" s="97"/>
      <c r="H28" s="99"/>
      <c r="I28" s="99"/>
      <c r="J28" s="99"/>
      <c r="K28" s="99"/>
    </row>
    <row r="29" spans="1:11" x14ac:dyDescent="0.2">
      <c r="A29" s="2" t="s">
        <v>37</v>
      </c>
      <c r="B29" s="97">
        <v>4279928.18</v>
      </c>
      <c r="C29" s="97">
        <v>426048.74</v>
      </c>
      <c r="D29" s="97">
        <v>27893.86</v>
      </c>
      <c r="E29" s="97"/>
      <c r="F29" s="97"/>
      <c r="G29" s="97"/>
      <c r="H29" s="99"/>
      <c r="I29" s="99"/>
      <c r="J29" s="99"/>
      <c r="K29" s="99">
        <v>4733870.78</v>
      </c>
    </row>
    <row r="30" spans="1:11" x14ac:dyDescent="0.2">
      <c r="A30" s="2" t="s">
        <v>38</v>
      </c>
      <c r="B30" s="97">
        <v>5419725.8499999996</v>
      </c>
      <c r="C30" s="97">
        <v>539510.77</v>
      </c>
      <c r="D30" s="97">
        <v>35322.339999999997</v>
      </c>
      <c r="E30" s="97"/>
      <c r="F30" s="97"/>
      <c r="G30" s="97"/>
      <c r="H30" s="99"/>
      <c r="I30" s="99"/>
      <c r="J30" s="99"/>
      <c r="K30" s="99">
        <v>5994558.96</v>
      </c>
    </row>
    <row r="31" spans="1:11" x14ac:dyDescent="0.2">
      <c r="A31" s="2" t="s">
        <v>39</v>
      </c>
      <c r="B31" s="97">
        <v>147304934.97999999</v>
      </c>
      <c r="C31" s="97">
        <v>14663582.85</v>
      </c>
      <c r="D31" s="97">
        <v>960040.16</v>
      </c>
      <c r="E31" s="97"/>
      <c r="F31" s="97"/>
      <c r="G31" s="97"/>
      <c r="H31" s="99"/>
      <c r="I31" s="99"/>
      <c r="J31" s="99"/>
      <c r="K31" s="99">
        <v>162928557.99000001</v>
      </c>
    </row>
    <row r="32" spans="1:11" x14ac:dyDescent="0.2">
      <c r="A32" s="2" t="s">
        <v>40</v>
      </c>
      <c r="B32" s="97">
        <v>4608073.75</v>
      </c>
      <c r="C32" s="97">
        <v>458714.24</v>
      </c>
      <c r="D32" s="97">
        <v>30032.5</v>
      </c>
      <c r="E32" s="97"/>
      <c r="F32" s="97"/>
      <c r="G32" s="97"/>
      <c r="H32" s="99"/>
      <c r="I32" s="99"/>
      <c r="J32" s="99"/>
      <c r="K32" s="99">
        <v>5096820.49</v>
      </c>
    </row>
    <row r="33" spans="1:11" x14ac:dyDescent="0.2">
      <c r="A33" s="2" t="s">
        <v>41</v>
      </c>
      <c r="B33" s="97">
        <v>7384243.3799999999</v>
      </c>
      <c r="C33" s="97">
        <v>735070.18</v>
      </c>
      <c r="D33" s="97">
        <v>48125.82</v>
      </c>
      <c r="E33" s="97"/>
      <c r="F33" s="97"/>
      <c r="G33" s="97"/>
      <c r="H33" s="99"/>
      <c r="I33" s="99"/>
      <c r="J33" s="99"/>
      <c r="K33" s="99">
        <v>8167439.3799999999</v>
      </c>
    </row>
    <row r="34" spans="1:11" x14ac:dyDescent="0.2">
      <c r="A34" s="2" t="s">
        <v>42</v>
      </c>
      <c r="B34" s="97">
        <v>5391654.4000000004</v>
      </c>
      <c r="C34" s="97">
        <v>536716.38</v>
      </c>
      <c r="D34" s="97">
        <v>35139.379999999997</v>
      </c>
      <c r="E34" s="97"/>
      <c r="F34" s="97"/>
      <c r="G34" s="97"/>
      <c r="H34" s="99"/>
      <c r="I34" s="99"/>
      <c r="J34" s="99"/>
      <c r="K34" s="99">
        <v>5963510.1600000001</v>
      </c>
    </row>
    <row r="35" spans="1:11" x14ac:dyDescent="0.2">
      <c r="A35" s="2" t="s">
        <v>43</v>
      </c>
      <c r="B35" s="97">
        <v>7646082.25</v>
      </c>
      <c r="C35" s="97">
        <v>761135.13</v>
      </c>
      <c r="D35" s="97">
        <v>49832.32</v>
      </c>
      <c r="E35" s="97"/>
      <c r="F35" s="97"/>
      <c r="G35" s="97"/>
      <c r="H35" s="99"/>
      <c r="I35" s="99"/>
      <c r="J35" s="99"/>
      <c r="K35" s="99">
        <v>8457049.6999999993</v>
      </c>
    </row>
    <row r="36" spans="1:11" x14ac:dyDescent="0.2">
      <c r="A36" s="2" t="s">
        <v>44</v>
      </c>
      <c r="B36" s="97">
        <v>4535475.17</v>
      </c>
      <c r="C36" s="97">
        <v>451487.36</v>
      </c>
      <c r="D36" s="97">
        <v>29559.35</v>
      </c>
      <c r="E36" s="97"/>
      <c r="F36" s="97"/>
      <c r="G36" s="97"/>
      <c r="H36" s="99"/>
      <c r="I36" s="99"/>
      <c r="J36" s="99"/>
      <c r="K36" s="99">
        <v>5016521.88</v>
      </c>
    </row>
    <row r="37" spans="1:11" x14ac:dyDescent="0.2">
      <c r="A37" s="2" t="s">
        <v>45</v>
      </c>
      <c r="B37" s="97">
        <v>29067018.710000001</v>
      </c>
      <c r="C37" s="97">
        <v>2893498.69</v>
      </c>
      <c r="D37" s="97">
        <v>189440.39</v>
      </c>
      <c r="E37" s="97"/>
      <c r="F37" s="97"/>
      <c r="G37" s="97"/>
      <c r="H37" s="98"/>
      <c r="I37" s="98"/>
      <c r="J37" s="98"/>
      <c r="K37" s="99">
        <v>32149957.789999999</v>
      </c>
    </row>
    <row r="38" spans="1:11" x14ac:dyDescent="0.2">
      <c r="A38" s="2" t="s">
        <v>46</v>
      </c>
      <c r="B38" s="97">
        <v>9495410.0299999993</v>
      </c>
      <c r="C38" s="97">
        <v>945227.88</v>
      </c>
      <c r="D38" s="97">
        <v>61885.06</v>
      </c>
      <c r="E38" s="97"/>
      <c r="F38" s="97"/>
      <c r="G38" s="97"/>
      <c r="H38" s="98"/>
      <c r="I38" s="98"/>
      <c r="J38" s="98"/>
      <c r="K38" s="99">
        <v>10502522.970000001</v>
      </c>
    </row>
    <row r="39" spans="1:11" x14ac:dyDescent="0.2">
      <c r="A39" s="2" t="s">
        <v>47</v>
      </c>
      <c r="B39" s="97">
        <v>5849993.4299999997</v>
      </c>
      <c r="C39" s="97">
        <v>582342.09</v>
      </c>
      <c r="D39" s="97">
        <v>38126.550000000003</v>
      </c>
      <c r="E39" s="97"/>
      <c r="F39" s="97"/>
      <c r="G39" s="100"/>
      <c r="H39" s="98"/>
      <c r="I39" s="98"/>
      <c r="J39" s="98"/>
      <c r="K39" s="99">
        <v>6470462.0700000003</v>
      </c>
    </row>
    <row r="40" spans="1:11" x14ac:dyDescent="0.2">
      <c r="A40" s="2" t="s">
        <v>48</v>
      </c>
      <c r="B40" s="97">
        <v>4130375.11</v>
      </c>
      <c r="C40" s="97">
        <v>411161.36</v>
      </c>
      <c r="D40" s="97">
        <v>26919.17</v>
      </c>
      <c r="E40" s="97"/>
      <c r="F40" s="97"/>
      <c r="G40" s="101"/>
      <c r="H40" s="98"/>
      <c r="I40" s="98"/>
      <c r="J40" s="98"/>
      <c r="K40" s="99">
        <v>4568455.6399999997</v>
      </c>
    </row>
    <row r="41" spans="1:11" x14ac:dyDescent="0.2">
      <c r="A41" s="2" t="s">
        <v>49</v>
      </c>
      <c r="B41" s="97">
        <v>5335511.5</v>
      </c>
      <c r="C41" s="97">
        <v>531127.59</v>
      </c>
      <c r="D41" s="97">
        <v>34773.480000000003</v>
      </c>
      <c r="E41" s="97"/>
      <c r="F41" s="97"/>
      <c r="G41" s="97"/>
      <c r="H41" s="98"/>
      <c r="I41" s="98"/>
      <c r="J41" s="98"/>
      <c r="K41" s="99">
        <v>5901412.5700000003</v>
      </c>
    </row>
    <row r="42" spans="1:11" x14ac:dyDescent="0.2">
      <c r="A42" s="2" t="s">
        <v>50</v>
      </c>
      <c r="B42" s="97">
        <v>7601071.1299999999</v>
      </c>
      <c r="C42" s="97">
        <v>756654.46</v>
      </c>
      <c r="D42" s="97">
        <v>49538.96</v>
      </c>
      <c r="E42" s="97"/>
      <c r="F42" s="97"/>
      <c r="G42" s="97"/>
      <c r="H42" s="98"/>
      <c r="I42" s="98"/>
      <c r="J42" s="98"/>
      <c r="K42" s="99">
        <v>8407264.5500000007</v>
      </c>
    </row>
    <row r="43" spans="1:11" x14ac:dyDescent="0.2">
      <c r="A43" s="2" t="s">
        <v>51</v>
      </c>
      <c r="B43" s="97">
        <v>4262020.53</v>
      </c>
      <c r="C43" s="97">
        <v>424266.11</v>
      </c>
      <c r="D43" s="97">
        <v>27777.15</v>
      </c>
      <c r="E43" s="97"/>
      <c r="F43" s="97"/>
      <c r="G43" s="97"/>
      <c r="H43" s="98"/>
      <c r="I43" s="98"/>
      <c r="J43" s="98"/>
      <c r="K43" s="99">
        <v>4714063.79</v>
      </c>
    </row>
    <row r="44" spans="1:11" x14ac:dyDescent="0.2">
      <c r="A44" s="2" t="s">
        <v>52</v>
      </c>
      <c r="B44" s="97">
        <v>61892707.810000002</v>
      </c>
      <c r="C44" s="97">
        <v>6161157.1200000001</v>
      </c>
      <c r="D44" s="97">
        <v>403377.42</v>
      </c>
      <c r="E44" s="97"/>
      <c r="F44" s="97"/>
      <c r="G44" s="97"/>
      <c r="H44" s="98"/>
      <c r="I44" s="98"/>
      <c r="J44" s="98"/>
      <c r="K44" s="99">
        <v>68457242.349999994</v>
      </c>
    </row>
    <row r="45" spans="1:11" x14ac:dyDescent="0.2">
      <c r="A45" s="2" t="s">
        <v>53</v>
      </c>
      <c r="B45" s="97">
        <v>9789676.2699999996</v>
      </c>
      <c r="C45" s="97">
        <v>974520.84</v>
      </c>
      <c r="D45" s="97">
        <v>63802.9</v>
      </c>
      <c r="E45" s="97"/>
      <c r="F45" s="97"/>
      <c r="G45" s="97"/>
      <c r="H45" s="98"/>
      <c r="I45" s="98"/>
      <c r="J45" s="98"/>
      <c r="K45" s="99">
        <v>10828000.01</v>
      </c>
    </row>
    <row r="46" spans="1:11" x14ac:dyDescent="0.2">
      <c r="A46" s="2" t="s">
        <v>54</v>
      </c>
      <c r="B46" s="97">
        <v>26005294.68</v>
      </c>
      <c r="C46" s="97">
        <v>2588717.02</v>
      </c>
      <c r="D46" s="97">
        <v>169486.02</v>
      </c>
      <c r="E46" s="97"/>
      <c r="F46" s="97"/>
      <c r="G46" s="97"/>
      <c r="H46" s="98"/>
      <c r="I46" s="98"/>
      <c r="J46" s="98"/>
      <c r="K46" s="99">
        <v>28763497.719999999</v>
      </c>
    </row>
    <row r="47" spans="1:11" x14ac:dyDescent="0.2">
      <c r="A47" s="2" t="s">
        <v>55</v>
      </c>
      <c r="B47" s="97">
        <v>5983090.8200000003</v>
      </c>
      <c r="C47" s="97">
        <v>595591.37</v>
      </c>
      <c r="D47" s="97">
        <v>38993.99</v>
      </c>
      <c r="E47" s="97"/>
      <c r="F47" s="97"/>
      <c r="G47" s="97"/>
      <c r="H47" s="98"/>
      <c r="I47" s="98"/>
      <c r="J47" s="98"/>
      <c r="K47" s="99">
        <v>6617676.1799999997</v>
      </c>
    </row>
    <row r="48" spans="1:11" x14ac:dyDescent="0.2">
      <c r="A48" s="2" t="s">
        <v>56</v>
      </c>
      <c r="B48" s="97">
        <v>4661312.71</v>
      </c>
      <c r="C48" s="97">
        <v>464013.95</v>
      </c>
      <c r="D48" s="97">
        <v>30379.48</v>
      </c>
      <c r="E48" s="97"/>
      <c r="F48" s="97"/>
      <c r="G48" s="97"/>
      <c r="H48" s="98"/>
      <c r="I48" s="98"/>
      <c r="J48" s="98"/>
      <c r="K48" s="99">
        <v>5155706.1399999997</v>
      </c>
    </row>
    <row r="49" spans="1:12" x14ac:dyDescent="0.2">
      <c r="A49" s="2" t="s">
        <v>57</v>
      </c>
      <c r="B49" s="97">
        <v>5437149.5099999998</v>
      </c>
      <c r="C49" s="97">
        <v>541245.22</v>
      </c>
      <c r="D49" s="97">
        <v>35435.89</v>
      </c>
      <c r="E49" s="97"/>
      <c r="F49" s="97"/>
      <c r="G49" s="97"/>
      <c r="H49" s="98"/>
      <c r="I49" s="98"/>
      <c r="J49" s="98"/>
      <c r="K49" s="99">
        <v>6013830.6200000001</v>
      </c>
    </row>
    <row r="50" spans="1:12" x14ac:dyDescent="0.2">
      <c r="A50" s="2" t="s">
        <v>58</v>
      </c>
      <c r="B50" s="97">
        <v>13668860.289999999</v>
      </c>
      <c r="C50" s="97">
        <v>1360677.19</v>
      </c>
      <c r="D50" s="97">
        <v>89084.96</v>
      </c>
      <c r="E50" s="97"/>
      <c r="F50" s="97"/>
      <c r="G50" s="97"/>
      <c r="H50" s="98"/>
      <c r="I50" s="98"/>
      <c r="J50" s="98"/>
      <c r="K50" s="99">
        <v>15118622.439999999</v>
      </c>
    </row>
    <row r="51" spans="1:12" x14ac:dyDescent="0.2">
      <c r="A51" s="2" t="s">
        <v>59</v>
      </c>
      <c r="B51" s="97">
        <v>4811833.76</v>
      </c>
      <c r="C51" s="97">
        <v>478997.69</v>
      </c>
      <c r="D51" s="97">
        <v>31360.48</v>
      </c>
      <c r="E51" s="97"/>
      <c r="F51" s="97"/>
      <c r="G51" s="97"/>
      <c r="H51" s="98"/>
      <c r="I51" s="98"/>
      <c r="J51" s="98"/>
      <c r="K51" s="99">
        <v>5322191.93</v>
      </c>
    </row>
    <row r="52" spans="1:12" x14ac:dyDescent="0.2">
      <c r="A52" s="2" t="s">
        <v>60</v>
      </c>
      <c r="B52" s="97">
        <v>82899832.379999995</v>
      </c>
      <c r="C52" s="97">
        <v>8252327.46</v>
      </c>
      <c r="D52" s="97">
        <v>540288.53</v>
      </c>
      <c r="E52" s="97"/>
      <c r="F52" s="97"/>
      <c r="G52" s="97"/>
      <c r="H52" s="98"/>
      <c r="I52" s="98"/>
      <c r="J52" s="98"/>
      <c r="K52" s="99">
        <v>91692448.370000005</v>
      </c>
      <c r="L52" s="102"/>
    </row>
    <row r="53" spans="1:12" ht="13.5" thickBot="1" x14ac:dyDescent="0.25">
      <c r="A53" s="4" t="s">
        <v>61</v>
      </c>
      <c r="B53" s="97">
        <v>8937368.9600000009</v>
      </c>
      <c r="C53" s="97">
        <v>889677.25</v>
      </c>
      <c r="D53" s="97">
        <v>58248.1</v>
      </c>
      <c r="E53" s="97"/>
      <c r="F53" s="97"/>
      <c r="G53" s="97"/>
      <c r="H53" s="98"/>
      <c r="I53" s="98"/>
      <c r="J53" s="98"/>
      <c r="K53" s="99">
        <v>9885294.3100000005</v>
      </c>
    </row>
    <row r="54" spans="1:12" s="104" customFormat="1" ht="13.5" thickBot="1" x14ac:dyDescent="0.25">
      <c r="A54" s="5" t="s">
        <v>13</v>
      </c>
      <c r="B54" s="103">
        <v>483990520.89999998</v>
      </c>
      <c r="C54" s="103">
        <v>48179207.990000002</v>
      </c>
      <c r="D54" s="103">
        <v>3154343.28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535324072.17000002</v>
      </c>
    </row>
    <row r="55" spans="1:12" x14ac:dyDescent="0.2">
      <c r="F55" s="94"/>
      <c r="G55" s="94"/>
      <c r="H55" s="94"/>
      <c r="I55" s="94"/>
      <c r="J55" s="94"/>
    </row>
    <row r="56" spans="1:12" x14ac:dyDescent="0.2">
      <c r="F56" s="94"/>
      <c r="G56" s="94"/>
      <c r="H56" s="94"/>
      <c r="I56" s="94"/>
      <c r="J56" s="94"/>
      <c r="K56" s="94"/>
    </row>
    <row r="57" spans="1:12" s="94" customFormat="1" x14ac:dyDescent="0.2">
      <c r="A57" s="28"/>
    </row>
    <row r="58" spans="1:12" s="94" customFormat="1" x14ac:dyDescent="0.2">
      <c r="A58" s="28"/>
    </row>
    <row r="59" spans="1:12" x14ac:dyDescent="0.2">
      <c r="F59" s="94"/>
      <c r="G59" s="94"/>
      <c r="H59" s="94"/>
      <c r="I59" s="94"/>
      <c r="J59" s="94"/>
    </row>
    <row r="60" spans="1:12" x14ac:dyDescent="0.2">
      <c r="F60" s="94"/>
      <c r="G60" s="94"/>
      <c r="H60" s="94"/>
      <c r="I60" s="94"/>
      <c r="J60" s="94"/>
    </row>
    <row r="61" spans="1:12" x14ac:dyDescent="0.2">
      <c r="F61" s="94"/>
      <c r="G61" s="94"/>
      <c r="H61" s="94"/>
      <c r="I61" s="94"/>
      <c r="J61" s="94"/>
    </row>
    <row r="62" spans="1:12" x14ac:dyDescent="0.2">
      <c r="F62" s="94"/>
      <c r="G62" s="94"/>
      <c r="H62" s="94"/>
      <c r="I62" s="94"/>
      <c r="J62" s="94"/>
    </row>
    <row r="63" spans="1:12" x14ac:dyDescent="0.2">
      <c r="G63" s="94"/>
      <c r="H63" s="94"/>
      <c r="I63" s="94"/>
      <c r="J63" s="94"/>
    </row>
    <row r="64" spans="1:12" x14ac:dyDescent="0.2">
      <c r="G64" s="94"/>
      <c r="H64" s="94"/>
      <c r="I64" s="94"/>
      <c r="J64" s="94"/>
    </row>
    <row r="65" spans="7:10" x14ac:dyDescent="0.2">
      <c r="G65" s="94"/>
      <c r="H65" s="94"/>
      <c r="I65" s="94"/>
      <c r="J65" s="94"/>
    </row>
    <row r="66" spans="7:10" x14ac:dyDescent="0.2">
      <c r="G66" s="94"/>
      <c r="H66" s="94"/>
      <c r="I66" s="94"/>
      <c r="J66" s="9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107" customWidth="1"/>
    <col min="5" max="5" width="17.7109375" style="107" customWidth="1"/>
    <col min="6" max="6" width="14.28515625" style="105" bestFit="1" customWidth="1"/>
    <col min="7" max="7" width="12.7109375" style="105" bestFit="1" customWidth="1"/>
    <col min="8" max="8" width="12.7109375" style="105" customWidth="1"/>
    <col min="9" max="10" width="17.140625" style="105" customWidth="1"/>
    <col min="11" max="11" width="15.42578125" style="105" bestFit="1" customWidth="1"/>
    <col min="12" max="12" width="11.28515625" style="105" bestFit="1" customWidth="1"/>
    <col min="13" max="16384" width="11.42578125" style="105"/>
  </cols>
  <sheetData>
    <row r="1" spans="1:11" x14ac:dyDescent="0.2">
      <c r="A1" s="223" t="s">
        <v>14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x14ac:dyDescent="0.2">
      <c r="A2" s="225">
        <v>44993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ht="11.25" x14ac:dyDescent="0.2">
      <c r="A3" s="106"/>
      <c r="B3" s="105"/>
      <c r="C3" s="105"/>
      <c r="E3" s="105"/>
    </row>
    <row r="4" spans="1:11" ht="13.5" customHeight="1" thickBot="1" x14ac:dyDescent="0.25">
      <c r="A4" s="106"/>
      <c r="B4" s="105"/>
      <c r="C4" s="227"/>
      <c r="D4" s="227"/>
      <c r="E4" s="105"/>
    </row>
    <row r="5" spans="1:11" ht="12.75" customHeight="1" x14ac:dyDescent="0.2">
      <c r="A5" s="228" t="s">
        <v>0</v>
      </c>
      <c r="B5" s="230" t="s">
        <v>9</v>
      </c>
      <c r="C5" s="108" t="s">
        <v>10</v>
      </c>
      <c r="D5" s="108" t="s">
        <v>10</v>
      </c>
      <c r="E5" s="230" t="s">
        <v>1</v>
      </c>
      <c r="F5" s="221" t="s">
        <v>7</v>
      </c>
      <c r="G5" s="221" t="s">
        <v>8</v>
      </c>
      <c r="H5" s="221" t="s">
        <v>2</v>
      </c>
      <c r="I5" s="221" t="s">
        <v>3</v>
      </c>
      <c r="J5" s="221" t="s">
        <v>4</v>
      </c>
      <c r="K5" s="221" t="s">
        <v>5</v>
      </c>
    </row>
    <row r="6" spans="1:11" ht="23.25" customHeight="1" thickBot="1" x14ac:dyDescent="0.25">
      <c r="A6" s="229"/>
      <c r="B6" s="231"/>
      <c r="C6" s="109" t="s">
        <v>11</v>
      </c>
      <c r="D6" s="109" t="s">
        <v>12</v>
      </c>
      <c r="E6" s="231" t="s">
        <v>6</v>
      </c>
      <c r="F6" s="222" t="s">
        <v>6</v>
      </c>
      <c r="G6" s="222" t="s">
        <v>6</v>
      </c>
      <c r="H6" s="222"/>
      <c r="I6" s="222"/>
      <c r="J6" s="222"/>
      <c r="K6" s="222" t="s">
        <v>6</v>
      </c>
    </row>
    <row r="7" spans="1:11" x14ac:dyDescent="0.2">
      <c r="A7" s="1" t="s">
        <v>15</v>
      </c>
      <c r="B7" s="110">
        <v>331712.55</v>
      </c>
      <c r="C7" s="110">
        <v>58771.4</v>
      </c>
      <c r="D7" s="110">
        <v>31795.78</v>
      </c>
      <c r="E7" s="110">
        <v>40814.78</v>
      </c>
      <c r="F7" s="110">
        <v>1588292.82</v>
      </c>
      <c r="G7" s="110">
        <v>27180.75</v>
      </c>
      <c r="H7" s="111"/>
      <c r="I7" s="111"/>
      <c r="J7" s="111"/>
      <c r="K7" s="112">
        <v>2078568.08</v>
      </c>
    </row>
    <row r="8" spans="1:11" x14ac:dyDescent="0.2">
      <c r="A8" s="2" t="s">
        <v>16</v>
      </c>
      <c r="B8" s="110">
        <v>313530.89</v>
      </c>
      <c r="C8" s="110">
        <v>55550.06</v>
      </c>
      <c r="D8" s="110">
        <v>30053.01</v>
      </c>
      <c r="E8" s="110">
        <v>38450.69</v>
      </c>
      <c r="F8" s="110">
        <v>1180263.67</v>
      </c>
      <c r="G8" s="110">
        <v>20198.07</v>
      </c>
      <c r="H8" s="111"/>
      <c r="I8" s="111"/>
      <c r="J8" s="111"/>
      <c r="K8" s="112">
        <v>1638046.39</v>
      </c>
    </row>
    <row r="9" spans="1:11" x14ac:dyDescent="0.2">
      <c r="A9" s="2" t="s">
        <v>17</v>
      </c>
      <c r="B9" s="110"/>
      <c r="C9" s="110"/>
      <c r="E9" s="110"/>
      <c r="F9" s="110">
        <v>452491.14</v>
      </c>
      <c r="G9" s="110">
        <v>7743.57</v>
      </c>
      <c r="H9" s="111"/>
      <c r="I9" s="111"/>
      <c r="J9" s="111"/>
      <c r="K9" s="112">
        <v>460234.71</v>
      </c>
    </row>
    <row r="10" spans="1:11" x14ac:dyDescent="0.2">
      <c r="A10" s="2" t="s">
        <v>18</v>
      </c>
      <c r="B10" s="110"/>
      <c r="C10" s="110"/>
      <c r="D10" s="110"/>
      <c r="E10" s="110"/>
      <c r="F10" s="110">
        <v>508653.65</v>
      </c>
      <c r="G10" s="110">
        <v>8704.69</v>
      </c>
      <c r="H10" s="111"/>
      <c r="I10" s="111"/>
      <c r="J10" s="111"/>
      <c r="K10" s="112">
        <v>517358.34</v>
      </c>
    </row>
    <row r="11" spans="1:11" x14ac:dyDescent="0.2">
      <c r="A11" s="2" t="s">
        <v>19</v>
      </c>
      <c r="B11" s="110"/>
      <c r="C11" s="110"/>
      <c r="D11" s="110"/>
      <c r="E11" s="110"/>
      <c r="F11" s="110">
        <v>505675.33</v>
      </c>
      <c r="G11" s="110">
        <v>8653.7199999999993</v>
      </c>
      <c r="H11" s="111"/>
      <c r="I11" s="111"/>
      <c r="J11" s="111"/>
      <c r="K11" s="112">
        <v>514329.05</v>
      </c>
    </row>
    <row r="12" spans="1:11" x14ac:dyDescent="0.2">
      <c r="A12" s="2" t="s">
        <v>20</v>
      </c>
      <c r="B12" s="110"/>
      <c r="C12" s="110"/>
      <c r="D12" s="110"/>
      <c r="E12" s="110"/>
      <c r="F12" s="110">
        <v>443556.19</v>
      </c>
      <c r="G12" s="110">
        <v>7590.66</v>
      </c>
      <c r="H12" s="111"/>
      <c r="I12" s="111"/>
      <c r="J12" s="111"/>
      <c r="K12" s="112">
        <v>451146.85</v>
      </c>
    </row>
    <row r="13" spans="1:11" x14ac:dyDescent="0.2">
      <c r="A13" s="2" t="s">
        <v>21</v>
      </c>
      <c r="B13" s="110"/>
      <c r="C13" s="110"/>
      <c r="D13" s="110"/>
      <c r="E13" s="110"/>
      <c r="F13" s="110">
        <v>533756.59</v>
      </c>
      <c r="G13" s="110">
        <v>9134.2800000000007</v>
      </c>
      <c r="H13" s="111"/>
      <c r="I13" s="111"/>
      <c r="J13" s="111"/>
      <c r="K13" s="112">
        <v>542890.87</v>
      </c>
    </row>
    <row r="14" spans="1:11" x14ac:dyDescent="0.2">
      <c r="A14" s="2" t="s">
        <v>22</v>
      </c>
      <c r="B14" s="110"/>
      <c r="C14" s="110"/>
      <c r="D14" s="110"/>
      <c r="E14" s="110"/>
      <c r="F14" s="110">
        <v>512482.91</v>
      </c>
      <c r="G14" s="110">
        <v>8770.2199999999993</v>
      </c>
      <c r="H14" s="111"/>
      <c r="I14" s="111"/>
      <c r="J14" s="111"/>
      <c r="K14" s="112">
        <v>521253.13</v>
      </c>
    </row>
    <row r="15" spans="1:11" x14ac:dyDescent="0.2">
      <c r="A15" s="2" t="s">
        <v>23</v>
      </c>
      <c r="B15" s="110"/>
      <c r="C15" s="110"/>
      <c r="D15" s="110"/>
      <c r="E15" s="110"/>
      <c r="F15" s="110">
        <v>512695.65</v>
      </c>
      <c r="G15" s="110">
        <v>8773.86</v>
      </c>
      <c r="H15" s="111"/>
      <c r="I15" s="111"/>
      <c r="J15" s="111"/>
      <c r="K15" s="112">
        <v>521469.51</v>
      </c>
    </row>
    <row r="16" spans="1:11" x14ac:dyDescent="0.2">
      <c r="A16" s="2" t="s">
        <v>24</v>
      </c>
      <c r="B16" s="110"/>
      <c r="C16" s="110"/>
      <c r="D16" s="110"/>
      <c r="E16" s="110"/>
      <c r="F16" s="110">
        <v>713731.91</v>
      </c>
      <c r="G16" s="110">
        <v>12214.23</v>
      </c>
      <c r="H16" s="111"/>
      <c r="I16" s="111"/>
      <c r="J16" s="111"/>
      <c r="K16" s="112">
        <v>725946.14</v>
      </c>
    </row>
    <row r="17" spans="1:11" x14ac:dyDescent="0.2">
      <c r="A17" s="2" t="s">
        <v>25</v>
      </c>
      <c r="B17" s="110"/>
      <c r="C17" s="110"/>
      <c r="D17" s="110"/>
      <c r="E17" s="110"/>
      <c r="F17" s="110">
        <v>465468.08</v>
      </c>
      <c r="G17" s="110">
        <v>7965.64</v>
      </c>
      <c r="H17" s="111"/>
      <c r="I17" s="111"/>
      <c r="J17" s="111"/>
      <c r="K17" s="112">
        <v>473433.72</v>
      </c>
    </row>
    <row r="18" spans="1:11" x14ac:dyDescent="0.2">
      <c r="A18" s="2" t="s">
        <v>26</v>
      </c>
      <c r="B18" s="110"/>
      <c r="C18" s="110"/>
      <c r="D18" s="110"/>
      <c r="E18" s="110"/>
      <c r="F18" s="110">
        <v>417602.3</v>
      </c>
      <c r="G18" s="110">
        <v>7146.51</v>
      </c>
      <c r="H18" s="111"/>
      <c r="I18" s="111"/>
      <c r="J18" s="111"/>
      <c r="K18" s="112">
        <v>424748.81</v>
      </c>
    </row>
    <row r="19" spans="1:11" x14ac:dyDescent="0.2">
      <c r="A19" s="2" t="s">
        <v>27</v>
      </c>
      <c r="B19" s="110"/>
      <c r="C19" s="110"/>
      <c r="D19" s="110"/>
      <c r="E19" s="110"/>
      <c r="F19" s="110">
        <v>477594.08</v>
      </c>
      <c r="G19" s="110">
        <v>8173.16</v>
      </c>
      <c r="H19" s="111"/>
      <c r="I19" s="111"/>
      <c r="J19" s="111"/>
      <c r="K19" s="112">
        <v>485767.24</v>
      </c>
    </row>
    <row r="20" spans="1:11" x14ac:dyDescent="0.2">
      <c r="A20" s="2" t="s">
        <v>28</v>
      </c>
      <c r="B20" s="110"/>
      <c r="C20" s="110"/>
      <c r="D20" s="110"/>
      <c r="E20" s="110"/>
      <c r="F20" s="110">
        <v>680332.23</v>
      </c>
      <c r="G20" s="110">
        <v>11642.65</v>
      </c>
      <c r="H20" s="112"/>
      <c r="I20" s="112"/>
      <c r="J20" s="112"/>
      <c r="K20" s="112">
        <v>691974.88</v>
      </c>
    </row>
    <row r="21" spans="1:11" x14ac:dyDescent="0.2">
      <c r="A21" s="2" t="s">
        <v>29</v>
      </c>
      <c r="B21" s="110"/>
      <c r="C21" s="110"/>
      <c r="D21" s="110"/>
      <c r="E21" s="110"/>
      <c r="F21" s="110">
        <v>655016.55000000005</v>
      </c>
      <c r="G21" s="110">
        <v>11209.42</v>
      </c>
      <c r="H21" s="112"/>
      <c r="I21" s="112"/>
      <c r="J21" s="112"/>
      <c r="K21" s="112">
        <v>666225.97</v>
      </c>
    </row>
    <row r="22" spans="1:11" x14ac:dyDescent="0.2">
      <c r="A22" s="2" t="s">
        <v>30</v>
      </c>
      <c r="B22" s="110"/>
      <c r="C22" s="110"/>
      <c r="D22" s="110"/>
      <c r="E22" s="110"/>
      <c r="F22" s="110">
        <v>481423.34</v>
      </c>
      <c r="G22" s="110">
        <v>8238.69</v>
      </c>
      <c r="H22" s="112"/>
      <c r="I22" s="112"/>
      <c r="J22" s="112"/>
      <c r="K22" s="112">
        <v>489662.03</v>
      </c>
    </row>
    <row r="23" spans="1:11" x14ac:dyDescent="0.2">
      <c r="A23" s="2" t="s">
        <v>31</v>
      </c>
      <c r="B23" s="110"/>
      <c r="C23" s="110"/>
      <c r="D23" s="110"/>
      <c r="E23" s="110"/>
      <c r="F23" s="110">
        <v>453767.56</v>
      </c>
      <c r="G23" s="110">
        <v>7765.41</v>
      </c>
      <c r="H23" s="112"/>
      <c r="I23" s="112"/>
      <c r="J23" s="112"/>
      <c r="K23" s="112">
        <v>461532.97</v>
      </c>
    </row>
    <row r="24" spans="1:11" x14ac:dyDescent="0.2">
      <c r="A24" s="2" t="s">
        <v>32</v>
      </c>
      <c r="B24" s="110"/>
      <c r="C24" s="110"/>
      <c r="D24" s="110"/>
      <c r="E24" s="110"/>
      <c r="F24" s="110">
        <v>603321.52</v>
      </c>
      <c r="G24" s="110">
        <v>10324.75</v>
      </c>
      <c r="H24" s="112"/>
      <c r="I24" s="112"/>
      <c r="J24" s="112"/>
      <c r="K24" s="112">
        <v>613646.27</v>
      </c>
    </row>
    <row r="25" spans="1:11" x14ac:dyDescent="0.2">
      <c r="A25" s="2" t="s">
        <v>33</v>
      </c>
      <c r="B25" s="110"/>
      <c r="C25" s="110"/>
      <c r="D25" s="110"/>
      <c r="E25" s="110"/>
      <c r="F25" s="110">
        <v>496953.12</v>
      </c>
      <c r="G25" s="110">
        <v>8504.4500000000007</v>
      </c>
      <c r="H25" s="112"/>
      <c r="I25" s="112"/>
      <c r="J25" s="112"/>
      <c r="K25" s="112">
        <v>505457.57</v>
      </c>
    </row>
    <row r="26" spans="1:11" x14ac:dyDescent="0.2">
      <c r="A26" s="2" t="s">
        <v>34</v>
      </c>
      <c r="B26" s="110"/>
      <c r="C26" s="110"/>
      <c r="D26" s="110"/>
      <c r="E26" s="110"/>
      <c r="F26" s="110">
        <v>599704.99</v>
      </c>
      <c r="G26" s="110">
        <v>10262.86</v>
      </c>
      <c r="H26" s="112"/>
      <c r="I26" s="112"/>
      <c r="J26" s="112"/>
      <c r="K26" s="112">
        <v>609967.85</v>
      </c>
    </row>
    <row r="27" spans="1:11" x14ac:dyDescent="0.2">
      <c r="A27" s="2" t="s">
        <v>35</v>
      </c>
      <c r="B27" s="110"/>
      <c r="C27" s="110"/>
      <c r="D27" s="110"/>
      <c r="E27" s="110"/>
      <c r="F27" s="110">
        <v>492272.91</v>
      </c>
      <c r="G27" s="110">
        <v>8424.36</v>
      </c>
      <c r="H27" s="112"/>
      <c r="I27" s="112"/>
      <c r="J27" s="112"/>
      <c r="K27" s="112">
        <v>500697.27</v>
      </c>
    </row>
    <row r="28" spans="1:11" x14ac:dyDescent="0.2">
      <c r="A28" s="2" t="s">
        <v>36</v>
      </c>
      <c r="B28" s="110"/>
      <c r="C28" s="110"/>
      <c r="D28" s="110"/>
      <c r="E28" s="110"/>
      <c r="F28" s="110">
        <v>630339.09</v>
      </c>
      <c r="G28" s="110">
        <v>10787.11</v>
      </c>
      <c r="H28" s="112"/>
      <c r="I28" s="112"/>
      <c r="J28" s="112"/>
      <c r="K28" s="112">
        <v>641126.19999999995</v>
      </c>
    </row>
    <row r="29" spans="1:11" x14ac:dyDescent="0.2">
      <c r="A29" s="2" t="s">
        <v>37</v>
      </c>
      <c r="B29" s="110">
        <v>363756.71</v>
      </c>
      <c r="C29" s="110">
        <v>64448.85</v>
      </c>
      <c r="D29" s="110">
        <v>34867.32</v>
      </c>
      <c r="E29" s="110">
        <v>44774.11</v>
      </c>
      <c r="F29" s="110">
        <v>1312373.21</v>
      </c>
      <c r="G29" s="110">
        <v>22458.89</v>
      </c>
      <c r="H29" s="112"/>
      <c r="I29" s="112"/>
      <c r="J29" s="112"/>
      <c r="K29" s="112">
        <v>1842679.09</v>
      </c>
    </row>
    <row r="30" spans="1:11" x14ac:dyDescent="0.2">
      <c r="A30" s="2" t="s">
        <v>38</v>
      </c>
      <c r="B30" s="110">
        <v>460629.61</v>
      </c>
      <c r="C30" s="110">
        <v>81612.37</v>
      </c>
      <c r="D30" s="110">
        <v>44152.92</v>
      </c>
      <c r="E30" s="110">
        <v>54287.97</v>
      </c>
      <c r="F30" s="110">
        <v>1950370.82</v>
      </c>
      <c r="G30" s="110">
        <v>33377.06</v>
      </c>
      <c r="H30" s="112"/>
      <c r="I30" s="112"/>
      <c r="J30" s="112"/>
      <c r="K30" s="112">
        <v>2624430.75</v>
      </c>
    </row>
    <row r="31" spans="1:11" x14ac:dyDescent="0.2">
      <c r="A31" s="2" t="s">
        <v>39</v>
      </c>
      <c r="B31" s="110">
        <v>12519639.640000001</v>
      </c>
      <c r="C31" s="110">
        <v>2218175.94</v>
      </c>
      <c r="D31" s="110">
        <v>1200050.19</v>
      </c>
      <c r="E31" s="110">
        <v>1467248.39</v>
      </c>
      <c r="F31" s="110">
        <v>85094712.980000004</v>
      </c>
      <c r="G31" s="110">
        <v>1456241.77</v>
      </c>
      <c r="H31" s="112"/>
      <c r="I31" s="112"/>
      <c r="J31" s="112"/>
      <c r="K31" s="112">
        <v>103956068.91</v>
      </c>
    </row>
    <row r="32" spans="1:11" x14ac:dyDescent="0.2">
      <c r="A32" s="2" t="s">
        <v>40</v>
      </c>
      <c r="B32" s="110">
        <v>391646.23</v>
      </c>
      <c r="C32" s="110">
        <v>69390.2</v>
      </c>
      <c r="D32" s="110">
        <v>37540.629999999997</v>
      </c>
      <c r="E32" s="110">
        <v>48726.239999999998</v>
      </c>
      <c r="F32" s="110">
        <v>1671047.43</v>
      </c>
      <c r="G32" s="110">
        <v>28596.95</v>
      </c>
      <c r="H32" s="112"/>
      <c r="I32" s="112"/>
      <c r="J32" s="112"/>
      <c r="K32" s="112">
        <v>2246947.6800000002</v>
      </c>
    </row>
    <row r="33" spans="1:11" x14ac:dyDescent="0.2">
      <c r="A33" s="2" t="s">
        <v>41</v>
      </c>
      <c r="B33" s="110">
        <v>627596.53</v>
      </c>
      <c r="C33" s="110">
        <v>111194.86</v>
      </c>
      <c r="D33" s="110">
        <v>60157.27</v>
      </c>
      <c r="E33" s="110">
        <v>70412.69</v>
      </c>
      <c r="F33" s="110">
        <v>2689205.67</v>
      </c>
      <c r="G33" s="110">
        <v>46020.88</v>
      </c>
      <c r="H33" s="112"/>
      <c r="I33" s="112"/>
      <c r="J33" s="112"/>
      <c r="K33" s="112">
        <v>3604587.9</v>
      </c>
    </row>
    <row r="34" spans="1:11" x14ac:dyDescent="0.2">
      <c r="A34" s="2" t="s">
        <v>42</v>
      </c>
      <c r="B34" s="110">
        <v>458243.78</v>
      </c>
      <c r="C34" s="110">
        <v>81189.66</v>
      </c>
      <c r="D34" s="110">
        <v>43924.23</v>
      </c>
      <c r="E34" s="110">
        <v>56199.37</v>
      </c>
      <c r="F34" s="110">
        <v>2442431</v>
      </c>
      <c r="G34" s="110">
        <v>41797.78</v>
      </c>
      <c r="H34" s="112"/>
      <c r="I34" s="112"/>
      <c r="J34" s="112"/>
      <c r="K34" s="112">
        <v>3123785.82</v>
      </c>
    </row>
    <row r="35" spans="1:11" x14ac:dyDescent="0.2">
      <c r="A35" s="2" t="s">
        <v>43</v>
      </c>
      <c r="B35" s="110">
        <v>649850.56000000006</v>
      </c>
      <c r="C35" s="110">
        <v>115137.73</v>
      </c>
      <c r="D35" s="110">
        <v>62290.39</v>
      </c>
      <c r="E35" s="110">
        <v>74343.27</v>
      </c>
      <c r="F35" s="110">
        <v>3451867.03</v>
      </c>
      <c r="G35" s="110">
        <v>59072.45</v>
      </c>
      <c r="H35" s="112"/>
      <c r="I35" s="112"/>
      <c r="J35" s="112"/>
      <c r="K35" s="112">
        <v>4412561.43</v>
      </c>
    </row>
    <row r="36" spans="1:11" x14ac:dyDescent="0.2">
      <c r="A36" s="2" t="s">
        <v>44</v>
      </c>
      <c r="B36" s="110">
        <v>385475.98</v>
      </c>
      <c r="C36" s="110">
        <v>68296.98</v>
      </c>
      <c r="D36" s="110">
        <v>36949.19</v>
      </c>
      <c r="E36" s="110">
        <v>47274.73</v>
      </c>
      <c r="F36" s="110">
        <v>1622543.44</v>
      </c>
      <c r="G36" s="110">
        <v>27766.89</v>
      </c>
      <c r="H36" s="112"/>
      <c r="I36" s="112"/>
      <c r="J36" s="112"/>
      <c r="K36" s="112">
        <v>2188307.21</v>
      </c>
    </row>
    <row r="37" spans="1:11" x14ac:dyDescent="0.2">
      <c r="A37" s="2" t="s">
        <v>45</v>
      </c>
      <c r="B37" s="110">
        <v>2470444.0499999998</v>
      </c>
      <c r="C37" s="110">
        <v>437702.66</v>
      </c>
      <c r="D37" s="110">
        <v>236800.49</v>
      </c>
      <c r="E37" s="110">
        <v>296208.99</v>
      </c>
      <c r="F37" s="110">
        <v>9441683.8800000008</v>
      </c>
      <c r="G37" s="110">
        <v>161577.31</v>
      </c>
      <c r="H37" s="111"/>
      <c r="I37" s="111"/>
      <c r="J37" s="111"/>
      <c r="K37" s="112">
        <v>13044417.380000001</v>
      </c>
    </row>
    <row r="38" spans="1:11" x14ac:dyDescent="0.2">
      <c r="A38" s="2" t="s">
        <v>46</v>
      </c>
      <c r="B38" s="110">
        <v>807027.35</v>
      </c>
      <c r="C38" s="110">
        <v>142985.64000000001</v>
      </c>
      <c r="D38" s="110">
        <v>77356.33</v>
      </c>
      <c r="E38" s="110">
        <v>92415.31</v>
      </c>
      <c r="F38" s="110">
        <v>3500796.49</v>
      </c>
      <c r="G38" s="110">
        <v>59909.79</v>
      </c>
      <c r="H38" s="111"/>
      <c r="I38" s="111"/>
      <c r="J38" s="111"/>
      <c r="K38" s="112">
        <v>4680490.91</v>
      </c>
    </row>
    <row r="39" spans="1:11" x14ac:dyDescent="0.2">
      <c r="A39" s="2" t="s">
        <v>47</v>
      </c>
      <c r="B39" s="110">
        <v>497198.61</v>
      </c>
      <c r="C39" s="110">
        <v>88091.51</v>
      </c>
      <c r="D39" s="110">
        <v>47658.18</v>
      </c>
      <c r="E39" s="110">
        <v>58620.95</v>
      </c>
      <c r="F39" s="110">
        <v>2050357.11</v>
      </c>
      <c r="G39" s="113">
        <v>35088.15</v>
      </c>
      <c r="H39" s="111"/>
      <c r="I39" s="111"/>
      <c r="J39" s="111"/>
      <c r="K39" s="112">
        <v>2777014.51</v>
      </c>
    </row>
    <row r="40" spans="1:11" x14ac:dyDescent="0.2">
      <c r="A40" s="2" t="s">
        <v>48</v>
      </c>
      <c r="B40" s="110">
        <v>351046</v>
      </c>
      <c r="C40" s="110">
        <v>62196.82</v>
      </c>
      <c r="D40" s="110">
        <v>33648.959999999999</v>
      </c>
      <c r="E40" s="110">
        <v>43056.72</v>
      </c>
      <c r="F40" s="110">
        <v>2267348.63</v>
      </c>
      <c r="G40" s="114">
        <v>38801.56</v>
      </c>
      <c r="H40" s="111"/>
      <c r="I40" s="111"/>
      <c r="J40" s="111"/>
      <c r="K40" s="112">
        <v>2796098.69</v>
      </c>
    </row>
    <row r="41" spans="1:11" x14ac:dyDescent="0.2">
      <c r="A41" s="2" t="s">
        <v>49</v>
      </c>
      <c r="B41" s="110">
        <v>453472.12</v>
      </c>
      <c r="C41" s="110">
        <v>80344.240000000005</v>
      </c>
      <c r="D41" s="110">
        <v>43466.85</v>
      </c>
      <c r="E41" s="110">
        <v>53174.19</v>
      </c>
      <c r="F41" s="110">
        <v>1528726.52</v>
      </c>
      <c r="G41" s="110">
        <v>26161.38</v>
      </c>
      <c r="H41" s="111"/>
      <c r="I41" s="111"/>
      <c r="J41" s="111"/>
      <c r="K41" s="112">
        <v>2185345.2999999998</v>
      </c>
    </row>
    <row r="42" spans="1:11" x14ac:dyDescent="0.2">
      <c r="A42" s="2" t="s">
        <v>50</v>
      </c>
      <c r="B42" s="110">
        <v>646025.01</v>
      </c>
      <c r="C42" s="110">
        <v>114459.93</v>
      </c>
      <c r="D42" s="110">
        <v>61923.7</v>
      </c>
      <c r="E42" s="110">
        <v>79229.539999999994</v>
      </c>
      <c r="F42" s="110">
        <v>4557885.5599999996</v>
      </c>
      <c r="G42" s="110">
        <v>77999.95</v>
      </c>
      <c r="H42" s="111"/>
      <c r="I42" s="111"/>
      <c r="J42" s="111"/>
      <c r="K42" s="112">
        <v>5537523.6900000004</v>
      </c>
    </row>
    <row r="43" spans="1:11" x14ac:dyDescent="0.2">
      <c r="A43" s="2" t="s">
        <v>51</v>
      </c>
      <c r="B43" s="110">
        <v>362234.71</v>
      </c>
      <c r="C43" s="110">
        <v>64179.19</v>
      </c>
      <c r="D43" s="110">
        <v>34721.43</v>
      </c>
      <c r="E43" s="110">
        <v>44666.32</v>
      </c>
      <c r="F43" s="110">
        <v>2409882.27</v>
      </c>
      <c r="G43" s="110">
        <v>41240.769999999997</v>
      </c>
      <c r="H43" s="111"/>
      <c r="I43" s="111"/>
      <c r="J43" s="111"/>
      <c r="K43" s="112">
        <v>2956924.69</v>
      </c>
    </row>
    <row r="44" spans="1:11" x14ac:dyDescent="0.2">
      <c r="A44" s="2" t="s">
        <v>52</v>
      </c>
      <c r="B44" s="110">
        <v>5260342.42</v>
      </c>
      <c r="C44" s="110">
        <v>932004.86</v>
      </c>
      <c r="D44" s="110">
        <v>504221.77</v>
      </c>
      <c r="E44" s="110">
        <v>645132.28</v>
      </c>
      <c r="F44" s="110">
        <v>20635255.16</v>
      </c>
      <c r="G44" s="110">
        <v>353134.99</v>
      </c>
      <c r="H44" s="111"/>
      <c r="I44" s="111"/>
      <c r="J44" s="111"/>
      <c r="K44" s="112">
        <v>28330091.48</v>
      </c>
    </row>
    <row r="45" spans="1:11" x14ac:dyDescent="0.2">
      <c r="A45" s="2" t="s">
        <v>53</v>
      </c>
      <c r="B45" s="110">
        <v>832037.43</v>
      </c>
      <c r="C45" s="110">
        <v>147416.82</v>
      </c>
      <c r="D45" s="110">
        <v>79753.63</v>
      </c>
      <c r="E45" s="110">
        <v>102036.96</v>
      </c>
      <c r="F45" s="110">
        <v>4063272.55</v>
      </c>
      <c r="G45" s="110">
        <v>69535.55</v>
      </c>
      <c r="H45" s="111"/>
      <c r="I45" s="111"/>
      <c r="J45" s="111"/>
      <c r="K45" s="112">
        <v>5294052.9400000004</v>
      </c>
    </row>
    <row r="46" spans="1:11" x14ac:dyDescent="0.2">
      <c r="A46" s="2" t="s">
        <v>54</v>
      </c>
      <c r="B46" s="110">
        <v>2210224.1</v>
      </c>
      <c r="C46" s="110">
        <v>391598.01</v>
      </c>
      <c r="D46" s="110">
        <v>211857.52</v>
      </c>
      <c r="E46" s="110">
        <v>271066.21999999997</v>
      </c>
      <c r="F46" s="110">
        <v>9220863.0999999996</v>
      </c>
      <c r="G46" s="110">
        <v>157798.35999999999</v>
      </c>
      <c r="H46" s="111"/>
      <c r="I46" s="111"/>
      <c r="J46" s="111"/>
      <c r="K46" s="112">
        <v>12463407.310000001</v>
      </c>
    </row>
    <row r="47" spans="1:11" x14ac:dyDescent="0.2">
      <c r="A47" s="2" t="s">
        <v>55</v>
      </c>
      <c r="B47" s="110">
        <v>508510.74</v>
      </c>
      <c r="C47" s="110">
        <v>90095.75</v>
      </c>
      <c r="D47" s="110">
        <v>48742.49</v>
      </c>
      <c r="E47" s="110">
        <v>63320.4</v>
      </c>
      <c r="F47" s="110">
        <v>2335424.4</v>
      </c>
      <c r="G47" s="110">
        <v>39966.559999999998</v>
      </c>
      <c r="H47" s="111"/>
      <c r="I47" s="111"/>
      <c r="J47" s="111"/>
      <c r="K47" s="112">
        <v>3086060.34</v>
      </c>
    </row>
    <row r="48" spans="1:11" x14ac:dyDescent="0.2">
      <c r="A48" s="2" t="s">
        <v>56</v>
      </c>
      <c r="B48" s="110">
        <v>396171.08</v>
      </c>
      <c r="C48" s="110">
        <v>70191.89</v>
      </c>
      <c r="D48" s="110">
        <v>37974.35</v>
      </c>
      <c r="E48" s="110">
        <v>48733.43</v>
      </c>
      <c r="F48" s="110">
        <v>1314500.58</v>
      </c>
      <c r="G48" s="110">
        <v>22495.29</v>
      </c>
      <c r="H48" s="111"/>
      <c r="I48" s="111"/>
      <c r="J48" s="111"/>
      <c r="K48" s="112">
        <v>1890066.62</v>
      </c>
    </row>
    <row r="49" spans="1:12" x14ac:dyDescent="0.2">
      <c r="A49" s="2" t="s">
        <v>57</v>
      </c>
      <c r="B49" s="110">
        <v>462110.47</v>
      </c>
      <c r="C49" s="110">
        <v>81874.75</v>
      </c>
      <c r="D49" s="110">
        <v>44294.87</v>
      </c>
      <c r="E49" s="110">
        <v>55538.29</v>
      </c>
      <c r="F49" s="110">
        <v>1584250.82</v>
      </c>
      <c r="G49" s="110">
        <v>27111.58</v>
      </c>
      <c r="H49" s="111"/>
      <c r="I49" s="111"/>
      <c r="J49" s="111"/>
      <c r="K49" s="112">
        <v>2255180.7799999998</v>
      </c>
    </row>
    <row r="50" spans="1:12" x14ac:dyDescent="0.2">
      <c r="A50" s="2" t="s">
        <v>58</v>
      </c>
      <c r="B50" s="110">
        <v>1161734.3600000001</v>
      </c>
      <c r="C50" s="110">
        <v>205831.1</v>
      </c>
      <c r="D50" s="110">
        <v>111356.2</v>
      </c>
      <c r="E50" s="110">
        <v>128085.13</v>
      </c>
      <c r="F50" s="110">
        <v>4523422.21</v>
      </c>
      <c r="G50" s="110">
        <v>77410.17</v>
      </c>
      <c r="H50" s="111"/>
      <c r="I50" s="111"/>
      <c r="J50" s="111"/>
      <c r="K50" s="112">
        <v>6207839.1699999999</v>
      </c>
    </row>
    <row r="51" spans="1:12" x14ac:dyDescent="0.2">
      <c r="A51" s="2" t="s">
        <v>59</v>
      </c>
      <c r="B51" s="110">
        <v>408964.06</v>
      </c>
      <c r="C51" s="110">
        <v>72458.5</v>
      </c>
      <c r="D51" s="110">
        <v>39200.6</v>
      </c>
      <c r="E51" s="110">
        <v>48359.77</v>
      </c>
      <c r="F51" s="110">
        <v>1272165.96</v>
      </c>
      <c r="G51" s="110">
        <v>21770.81</v>
      </c>
      <c r="H51" s="111"/>
      <c r="I51" s="111"/>
      <c r="J51" s="111"/>
      <c r="K51" s="112">
        <v>1862919.7</v>
      </c>
    </row>
    <row r="52" spans="1:12" x14ac:dyDescent="0.2">
      <c r="A52" s="2" t="s">
        <v>60</v>
      </c>
      <c r="B52" s="110">
        <v>7045765.4900000002</v>
      </c>
      <c r="C52" s="110">
        <v>1248338.45</v>
      </c>
      <c r="D52" s="110">
        <v>675360.67</v>
      </c>
      <c r="E52" s="110">
        <v>880075.98</v>
      </c>
      <c r="F52" s="110">
        <v>24598754.149999999</v>
      </c>
      <c r="G52" s="110">
        <v>420963.09</v>
      </c>
      <c r="H52" s="111"/>
      <c r="I52" s="111"/>
      <c r="J52" s="111"/>
      <c r="K52" s="112">
        <v>34869257.829999998</v>
      </c>
      <c r="L52" s="115"/>
    </row>
    <row r="53" spans="1:12" ht="13.5" thickBot="1" x14ac:dyDescent="0.25">
      <c r="A53" s="4" t="s">
        <v>61</v>
      </c>
      <c r="B53" s="110">
        <v>759598.71</v>
      </c>
      <c r="C53" s="110">
        <v>134582.44</v>
      </c>
      <c r="D53" s="110">
        <v>72810.13</v>
      </c>
      <c r="E53" s="110">
        <v>2333448.79</v>
      </c>
      <c r="F53" s="110">
        <v>3792245.88</v>
      </c>
      <c r="G53" s="110">
        <v>64897.42</v>
      </c>
      <c r="H53" s="111"/>
      <c r="I53" s="111"/>
      <c r="J53" s="111"/>
      <c r="K53" s="112">
        <v>7157583.3700000001</v>
      </c>
    </row>
    <row r="54" spans="1:12" s="117" customFormat="1" ht="13.5" thickBot="1" x14ac:dyDescent="0.25">
      <c r="A54" s="5" t="s">
        <v>13</v>
      </c>
      <c r="B54" s="116">
        <v>41134989.189999998</v>
      </c>
      <c r="C54" s="116">
        <v>7288120.6100000003</v>
      </c>
      <c r="D54" s="116">
        <v>3942929.1</v>
      </c>
      <c r="E54" s="116">
        <v>7185701.5099999998</v>
      </c>
      <c r="F54" s="116">
        <v>212736782.47999999</v>
      </c>
      <c r="G54" s="116">
        <v>3640604.46</v>
      </c>
      <c r="H54" s="116">
        <v>0</v>
      </c>
      <c r="I54" s="116">
        <v>0</v>
      </c>
      <c r="J54" s="116">
        <v>0</v>
      </c>
      <c r="K54" s="116">
        <v>275929127.35000002</v>
      </c>
    </row>
    <row r="55" spans="1:12" x14ac:dyDescent="0.2">
      <c r="F55" s="107"/>
      <c r="G55" s="107"/>
      <c r="H55" s="107"/>
      <c r="I55" s="107"/>
      <c r="J55" s="107"/>
    </row>
    <row r="56" spans="1:12" x14ac:dyDescent="0.2">
      <c r="F56" s="107"/>
      <c r="G56" s="107"/>
      <c r="H56" s="107"/>
      <c r="I56" s="107"/>
      <c r="J56" s="107"/>
      <c r="K56" s="107"/>
    </row>
    <row r="57" spans="1:12" s="107" customFormat="1" x14ac:dyDescent="0.2">
      <c r="A57" s="28"/>
    </row>
    <row r="58" spans="1:12" s="107" customFormat="1" x14ac:dyDescent="0.2">
      <c r="A58" s="28"/>
    </row>
    <row r="59" spans="1:12" x14ac:dyDescent="0.2">
      <c r="F59" s="107"/>
      <c r="G59" s="107"/>
      <c r="H59" s="107"/>
      <c r="I59" s="107"/>
      <c r="J59" s="107"/>
    </row>
    <row r="60" spans="1:12" x14ac:dyDescent="0.2">
      <c r="F60" s="107"/>
      <c r="G60" s="107"/>
      <c r="H60" s="107"/>
      <c r="I60" s="107"/>
      <c r="J60" s="107"/>
    </row>
    <row r="61" spans="1:12" x14ac:dyDescent="0.2">
      <c r="F61" s="107"/>
      <c r="G61" s="107"/>
      <c r="H61" s="107"/>
      <c r="I61" s="107"/>
      <c r="J61" s="107"/>
    </row>
    <row r="62" spans="1:12" x14ac:dyDescent="0.2">
      <c r="F62" s="107"/>
      <c r="G62" s="107"/>
      <c r="H62" s="107"/>
      <c r="I62" s="107"/>
      <c r="J62" s="107"/>
    </row>
    <row r="63" spans="1:12" x14ac:dyDescent="0.2">
      <c r="G63" s="107"/>
      <c r="H63" s="107"/>
      <c r="I63" s="107"/>
      <c r="J63" s="107"/>
    </row>
    <row r="64" spans="1:12" x14ac:dyDescent="0.2">
      <c r="G64" s="107"/>
      <c r="H64" s="107"/>
      <c r="I64" s="107"/>
      <c r="J64" s="107"/>
    </row>
    <row r="65" spans="7:10" x14ac:dyDescent="0.2">
      <c r="G65" s="107"/>
      <c r="H65" s="107"/>
      <c r="I65" s="107"/>
      <c r="J65" s="107"/>
    </row>
    <row r="66" spans="7:10" x14ac:dyDescent="0.2">
      <c r="G66" s="107"/>
      <c r="H66" s="107"/>
      <c r="I66" s="107"/>
      <c r="J66" s="10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09-01</vt:lpstr>
      <vt:lpstr>16-01</vt:lpstr>
      <vt:lpstr>24-01</vt:lpstr>
      <vt:lpstr>01-02</vt:lpstr>
      <vt:lpstr>08-02</vt:lpstr>
      <vt:lpstr>15-02</vt:lpstr>
      <vt:lpstr>24-02</vt:lpstr>
      <vt:lpstr>01-03</vt:lpstr>
      <vt:lpstr>08-03</vt:lpstr>
      <vt:lpstr>15-03</vt:lpstr>
      <vt:lpstr>23-3</vt:lpstr>
      <vt:lpstr>Total Trimestre</vt:lpstr>
      <vt:lpstr>Total Acumulado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2023-04-03T21:09:06Z</dcterms:modified>
</cp:coreProperties>
</file>